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type\10706\"/>
    </mc:Choice>
  </mc:AlternateContent>
  <bookViews>
    <workbookView xWindow="0" yWindow="0" windowWidth="15360" windowHeight="7836" tabRatio="917" firstSheet="1" activeTab="12"/>
  </bookViews>
  <sheets>
    <sheet name="犯罪所得 " sheetId="17" r:id="rId1"/>
    <sheet name="附表二台灣神隆" sheetId="3" r:id="rId2"/>
    <sheet name="附表三華聯" sheetId="4" r:id="rId3"/>
    <sheet name="附表三之一華聯" sheetId="21" r:id="rId4"/>
    <sheet name="附表四聯相" sheetId="6" r:id="rId5"/>
    <sheet name="附表四之一聯相" sheetId="20" r:id="rId6"/>
    <sheet name="附表五台固" sheetId="7" r:id="rId7"/>
    <sheet name="附表五之一台固" sheetId="14" r:id="rId8"/>
    <sheet name="附表六太景" sheetId="8" r:id="rId9"/>
    <sheet name="附表七顧問費" sheetId="18" r:id="rId10"/>
    <sheet name="附表八員工獎金" sheetId="9" r:id="rId11"/>
    <sheet name="附表九退款" sheetId="23" r:id="rId12"/>
    <sheet name="附表十和解" sheetId="13" r:id="rId13"/>
  </sheets>
  <definedNames>
    <definedName name="_xlnm._FilterDatabase" localSheetId="1" hidden="1">附表二台灣神隆!$A$1:$L$377</definedName>
    <definedName name="_xlnm._FilterDatabase" localSheetId="10" hidden="1">附表八員工獎金!$A$1:$F$1438</definedName>
    <definedName name="_xlnm._FilterDatabase" localSheetId="2" hidden="1">附表三華聯!$A$1:$P$568</definedName>
    <definedName name="_xlnm._FilterDatabase" localSheetId="7" hidden="1">附表五之一台固!$A$1:$N$328</definedName>
    <definedName name="_xlnm._FilterDatabase" localSheetId="6" hidden="1">附表五台固!$A$1:$M$235</definedName>
    <definedName name="_xlnm._FilterDatabase" localSheetId="8" hidden="1">附表六太景!$A$2:$AH$2</definedName>
    <definedName name="_xlnm._FilterDatabase" localSheetId="4" hidden="1">附表四聯相!$A$1:$M$866</definedName>
    <definedName name="_xlnm.Print_Area" localSheetId="0">'犯罪所得 '!$A$1:$H$40</definedName>
    <definedName name="_xlnm.Print_Area" localSheetId="10">附表八員工獎金!$A:$F</definedName>
    <definedName name="_xlnm.Print_Titles" localSheetId="11">附表九退款!$1:$3</definedName>
    <definedName name="_xlnm.Print_Titles" localSheetId="1">附表二台灣神隆!$1:$2</definedName>
    <definedName name="_xlnm.Print_Titles" localSheetId="10">附表八員工獎金!$1:$2</definedName>
    <definedName name="_xlnm.Print_Titles" localSheetId="2">附表三華聯!$1:$2</definedName>
    <definedName name="_xlnm.Print_Titles" localSheetId="7">附表五之一台固!$1:$2</definedName>
    <definedName name="_xlnm.Print_Titles" localSheetId="6">附表五台固!$1:$2</definedName>
    <definedName name="_xlnm.Print_Titles" localSheetId="8">附表六太景!$1:$2</definedName>
    <definedName name="_xlnm.Print_Titles" localSheetId="4">附表四聯相!$1:$2</definedName>
    <definedName name="台灣神隆成交客戶99年">附表二台灣神隆!$A$4:$G$375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566" i="4" l="1"/>
  <c r="E13" i="17"/>
  <c r="D38" i="17" l="1"/>
  <c r="N126" i="23" l="1"/>
  <c r="N125" i="23"/>
  <c r="N124" i="23"/>
  <c r="N123" i="23"/>
  <c r="N120" i="23"/>
  <c r="N111" i="23" l="1"/>
  <c r="N110" i="23"/>
  <c r="N109" i="23"/>
  <c r="N103" i="23"/>
  <c r="I16" i="23"/>
  <c r="I5" i="23"/>
  <c r="I6" i="23"/>
  <c r="I7" i="23"/>
  <c r="I8" i="23"/>
  <c r="I9" i="23"/>
  <c r="I10" i="23"/>
  <c r="I11" i="23"/>
  <c r="I12" i="23"/>
  <c r="I13" i="23"/>
  <c r="I14" i="23"/>
  <c r="I15" i="23"/>
  <c r="I17" i="23"/>
  <c r="I18" i="23"/>
  <c r="I19" i="23"/>
  <c r="I2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I51" i="23"/>
  <c r="I52" i="23"/>
  <c r="I53" i="23"/>
  <c r="I54" i="23"/>
  <c r="I55" i="23"/>
  <c r="I56" i="23"/>
  <c r="I57" i="23"/>
  <c r="I58" i="23"/>
  <c r="I59" i="23"/>
  <c r="I60" i="23"/>
  <c r="I61" i="23"/>
  <c r="I62" i="23"/>
  <c r="I63" i="23"/>
  <c r="I64" i="23"/>
  <c r="I65" i="23"/>
  <c r="I66" i="23"/>
  <c r="I67" i="23"/>
  <c r="I68" i="23"/>
  <c r="I69" i="23"/>
  <c r="I70" i="23"/>
  <c r="I71" i="23"/>
  <c r="I72" i="23"/>
  <c r="I73" i="23"/>
  <c r="I74" i="23"/>
  <c r="I75" i="23"/>
  <c r="I76" i="23"/>
  <c r="I77" i="23"/>
  <c r="I78" i="23"/>
  <c r="I79" i="23"/>
  <c r="I80" i="23"/>
  <c r="I81" i="23"/>
  <c r="I82" i="23"/>
  <c r="I83" i="23"/>
  <c r="I84" i="23"/>
  <c r="I85" i="23"/>
  <c r="I86" i="23"/>
  <c r="I87" i="23"/>
  <c r="I88" i="23"/>
  <c r="I89" i="23"/>
  <c r="I90" i="23"/>
  <c r="I91" i="23"/>
  <c r="I92" i="23"/>
  <c r="I93" i="23"/>
  <c r="I94" i="23"/>
  <c r="I95" i="23"/>
  <c r="I96" i="23"/>
  <c r="I97" i="23"/>
  <c r="I98" i="23"/>
  <c r="I99" i="23"/>
  <c r="I101" i="23"/>
  <c r="I102" i="23"/>
  <c r="I103" i="23"/>
  <c r="I106" i="23"/>
  <c r="I107" i="23"/>
  <c r="I108" i="23"/>
  <c r="I109" i="23"/>
  <c r="I110" i="23"/>
  <c r="I111" i="23"/>
  <c r="I112" i="23"/>
  <c r="I113" i="23"/>
  <c r="I114" i="23"/>
  <c r="I115" i="23"/>
  <c r="I116" i="23"/>
  <c r="I117" i="23"/>
  <c r="I118" i="23"/>
  <c r="I119" i="23"/>
  <c r="I4" i="23"/>
  <c r="F29" i="17" l="1"/>
  <c r="G864" i="6"/>
  <c r="L375" i="3"/>
  <c r="C39" i="17" l="1"/>
  <c r="F39" i="17" s="1"/>
  <c r="D1406" i="9"/>
  <c r="D1405" i="9"/>
  <c r="D1404" i="9"/>
  <c r="D9" i="17"/>
  <c r="E9" i="17"/>
  <c r="G30" i="20"/>
  <c r="E30" i="20"/>
  <c r="E6" i="17"/>
  <c r="D6" i="17"/>
  <c r="G17" i="21"/>
  <c r="E17" i="21"/>
  <c r="I328" i="14"/>
  <c r="H328" i="14"/>
  <c r="F9" i="17" l="1"/>
  <c r="F6" i="17"/>
  <c r="D693" i="9" l="1"/>
  <c r="D1275" i="9"/>
  <c r="D1403" i="9"/>
  <c r="G33" i="17" l="1"/>
  <c r="G29" i="17"/>
  <c r="G34" i="17" s="1"/>
  <c r="E11" i="18"/>
  <c r="E10" i="18"/>
  <c r="E4" i="18"/>
  <c r="E38" i="17" l="1"/>
  <c r="G231" i="7"/>
  <c r="G233" i="7" s="1"/>
  <c r="D11" i="17" s="1"/>
  <c r="F24" i="17" l="1"/>
  <c r="E32" i="17" s="1"/>
  <c r="F23" i="17"/>
  <c r="E31" i="17" s="1"/>
  <c r="E21" i="17"/>
  <c r="E22" i="17" s="1"/>
  <c r="D21" i="17"/>
  <c r="D22" i="17" s="1"/>
  <c r="F20" i="17"/>
  <c r="F19" i="17"/>
  <c r="E29" i="17" s="1"/>
  <c r="E14" i="17"/>
  <c r="D14" i="17"/>
  <c r="C33" i="17" s="1"/>
  <c r="C14" i="17"/>
  <c r="C11" i="17"/>
  <c r="C8" i="17"/>
  <c r="C5" i="17"/>
  <c r="C4" i="17"/>
  <c r="M3" i="8"/>
  <c r="M13" i="7"/>
  <c r="F25" i="17" l="1"/>
  <c r="E33" i="17" s="1"/>
  <c r="F14" i="17"/>
  <c r="D33" i="17" s="1"/>
  <c r="F33" i="17" s="1"/>
  <c r="H33" i="17" s="1"/>
  <c r="F21" i="17"/>
  <c r="F22" i="17"/>
  <c r="E30" i="17" s="1"/>
  <c r="D12" i="17" l="1"/>
  <c r="I327" i="14"/>
  <c r="I326" i="14"/>
  <c r="I325" i="14"/>
  <c r="I324" i="14"/>
  <c r="I323" i="14"/>
  <c r="I322" i="14"/>
  <c r="I321" i="14"/>
  <c r="I320" i="14"/>
  <c r="I319" i="14"/>
  <c r="I318" i="14"/>
  <c r="I317" i="14"/>
  <c r="I316" i="14"/>
  <c r="I315" i="14"/>
  <c r="I314" i="14"/>
  <c r="I313" i="14"/>
  <c r="I312" i="14"/>
  <c r="I311" i="14"/>
  <c r="I310" i="14"/>
  <c r="I309" i="14"/>
  <c r="I308" i="14"/>
  <c r="I307" i="14"/>
  <c r="I306" i="14"/>
  <c r="I305" i="14"/>
  <c r="I304" i="14"/>
  <c r="I303" i="14"/>
  <c r="I302" i="14"/>
  <c r="I301" i="14"/>
  <c r="I300" i="14"/>
  <c r="I299" i="14"/>
  <c r="I298" i="14"/>
  <c r="I297" i="14"/>
  <c r="I296" i="14"/>
  <c r="I295" i="14"/>
  <c r="I294" i="14"/>
  <c r="I293" i="14"/>
  <c r="I292" i="14"/>
  <c r="I291" i="14"/>
  <c r="I290" i="14"/>
  <c r="I289" i="14"/>
  <c r="I288" i="14"/>
  <c r="I287" i="14"/>
  <c r="I286" i="14"/>
  <c r="I285" i="14"/>
  <c r="I284" i="14"/>
  <c r="I283" i="14"/>
  <c r="I282" i="14"/>
  <c r="I281" i="14"/>
  <c r="I280" i="14"/>
  <c r="I279" i="14"/>
  <c r="I278" i="14"/>
  <c r="I277" i="14"/>
  <c r="I276" i="14"/>
  <c r="I275" i="14"/>
  <c r="I274" i="14"/>
  <c r="I273" i="14"/>
  <c r="I272" i="14"/>
  <c r="I271" i="14"/>
  <c r="I270" i="14"/>
  <c r="I269" i="14"/>
  <c r="I268" i="14"/>
  <c r="I267" i="14"/>
  <c r="I266" i="14"/>
  <c r="I265" i="14"/>
  <c r="I264" i="14"/>
  <c r="I263" i="14"/>
  <c r="I262" i="14"/>
  <c r="I261" i="14"/>
  <c r="I260" i="14"/>
  <c r="I259" i="14"/>
  <c r="I258" i="14"/>
  <c r="I257" i="14"/>
  <c r="I256" i="14"/>
  <c r="I255" i="14"/>
  <c r="I254" i="14"/>
  <c r="I253" i="14"/>
  <c r="I252" i="14"/>
  <c r="I251" i="14"/>
  <c r="I250" i="14"/>
  <c r="I249" i="14"/>
  <c r="I248" i="14"/>
  <c r="I247" i="14"/>
  <c r="I246" i="14"/>
  <c r="I245" i="14"/>
  <c r="I244" i="14"/>
  <c r="I243" i="14"/>
  <c r="I242" i="14"/>
  <c r="I241" i="14"/>
  <c r="I240" i="14"/>
  <c r="I239" i="14"/>
  <c r="I238" i="14"/>
  <c r="I237" i="14"/>
  <c r="I236" i="14"/>
  <c r="I235" i="14"/>
  <c r="I234" i="14"/>
  <c r="I233" i="14"/>
  <c r="I232" i="14"/>
  <c r="I231" i="14"/>
  <c r="I230" i="14"/>
  <c r="I229" i="14"/>
  <c r="I228" i="14"/>
  <c r="I227" i="14"/>
  <c r="I226" i="14"/>
  <c r="I225" i="14"/>
  <c r="I224" i="14"/>
  <c r="I223" i="14"/>
  <c r="I222" i="14"/>
  <c r="I221" i="14"/>
  <c r="I220" i="14"/>
  <c r="I219" i="14"/>
  <c r="I218" i="14"/>
  <c r="I217" i="14"/>
  <c r="I216" i="14"/>
  <c r="I215" i="14"/>
  <c r="I214" i="14"/>
  <c r="I213" i="14"/>
  <c r="I212" i="14"/>
  <c r="I211" i="14"/>
  <c r="I210" i="14"/>
  <c r="I209" i="14"/>
  <c r="I208" i="14"/>
  <c r="I207" i="14"/>
  <c r="I206" i="14"/>
  <c r="I205" i="14"/>
  <c r="I204" i="14"/>
  <c r="I203" i="14"/>
  <c r="I202" i="14"/>
  <c r="I201" i="14"/>
  <c r="I200" i="14"/>
  <c r="I199" i="14"/>
  <c r="I198" i="14"/>
  <c r="I197" i="14"/>
  <c r="I196" i="14"/>
  <c r="I195" i="14"/>
  <c r="I194" i="14"/>
  <c r="I193" i="14"/>
  <c r="I192" i="14"/>
  <c r="I191" i="14"/>
  <c r="I190" i="14"/>
  <c r="I189" i="14"/>
  <c r="I188" i="14"/>
  <c r="I187" i="14"/>
  <c r="I186" i="14"/>
  <c r="I185" i="14"/>
  <c r="I184" i="14"/>
  <c r="I183" i="14"/>
  <c r="I182" i="14"/>
  <c r="I181" i="14"/>
  <c r="I180" i="14"/>
  <c r="I179" i="14"/>
  <c r="I178" i="14"/>
  <c r="I177" i="14"/>
  <c r="I176" i="14"/>
  <c r="I175" i="14"/>
  <c r="I174" i="14"/>
  <c r="I173" i="14"/>
  <c r="I172" i="14"/>
  <c r="I171" i="14"/>
  <c r="I170" i="14"/>
  <c r="I169" i="14"/>
  <c r="I168" i="14"/>
  <c r="I167" i="14"/>
  <c r="I166" i="14"/>
  <c r="I165" i="14"/>
  <c r="I164" i="14"/>
  <c r="I163" i="14"/>
  <c r="I162" i="14"/>
  <c r="I161" i="14"/>
  <c r="I160" i="14"/>
  <c r="I159" i="14"/>
  <c r="I158" i="14"/>
  <c r="I157" i="14"/>
  <c r="I156" i="14"/>
  <c r="I155" i="14"/>
  <c r="I154" i="14"/>
  <c r="I153" i="14"/>
  <c r="I152" i="14"/>
  <c r="I151" i="14"/>
  <c r="I150" i="14"/>
  <c r="I149" i="14"/>
  <c r="I148" i="14"/>
  <c r="I147" i="14"/>
  <c r="I146" i="14"/>
  <c r="I145" i="14"/>
  <c r="I144" i="14"/>
  <c r="I143" i="14"/>
  <c r="I142" i="14"/>
  <c r="I141" i="14"/>
  <c r="I140" i="14"/>
  <c r="I139" i="14"/>
  <c r="I138" i="14"/>
  <c r="I137" i="14"/>
  <c r="I136" i="14"/>
  <c r="I135" i="14"/>
  <c r="I134" i="14"/>
  <c r="I133" i="14"/>
  <c r="I132" i="14"/>
  <c r="I131" i="14"/>
  <c r="I130" i="14"/>
  <c r="I129" i="14"/>
  <c r="I128" i="14"/>
  <c r="I127" i="14"/>
  <c r="I126" i="14"/>
  <c r="I125" i="14"/>
  <c r="I124" i="14"/>
  <c r="I123" i="14"/>
  <c r="I122" i="14"/>
  <c r="I121" i="14"/>
  <c r="I120" i="14"/>
  <c r="I119" i="14"/>
  <c r="I118" i="14"/>
  <c r="I117" i="14"/>
  <c r="I116" i="14"/>
  <c r="I115" i="14"/>
  <c r="I114" i="14"/>
  <c r="I113" i="14"/>
  <c r="I112" i="14"/>
  <c r="I111" i="14"/>
  <c r="I110" i="14"/>
  <c r="I109" i="14"/>
  <c r="I108" i="14"/>
  <c r="I107" i="14"/>
  <c r="I106" i="14"/>
  <c r="I105" i="14"/>
  <c r="I104" i="14"/>
  <c r="I103" i="14"/>
  <c r="I102" i="14"/>
  <c r="I101" i="14"/>
  <c r="I100" i="14"/>
  <c r="I99" i="14"/>
  <c r="I98" i="14"/>
  <c r="I97" i="14"/>
  <c r="I96" i="14"/>
  <c r="I95" i="14"/>
  <c r="I94" i="14"/>
  <c r="I93" i="14"/>
  <c r="I92" i="14"/>
  <c r="I91" i="14"/>
  <c r="I90" i="14"/>
  <c r="I89" i="14"/>
  <c r="I88" i="14"/>
  <c r="I87" i="14"/>
  <c r="I86" i="14"/>
  <c r="I85" i="14"/>
  <c r="I84" i="14"/>
  <c r="I83" i="14"/>
  <c r="I82" i="14"/>
  <c r="I81" i="14"/>
  <c r="I80" i="14"/>
  <c r="I79" i="14"/>
  <c r="I78" i="14"/>
  <c r="I77" i="14"/>
  <c r="I76" i="14"/>
  <c r="I75" i="14"/>
  <c r="I74" i="14"/>
  <c r="I73" i="14"/>
  <c r="I72" i="14"/>
  <c r="I71" i="14"/>
  <c r="I70" i="14"/>
  <c r="I69" i="14"/>
  <c r="I68" i="14"/>
  <c r="I67" i="14"/>
  <c r="I66" i="14"/>
  <c r="I65" i="14"/>
  <c r="I64" i="14"/>
  <c r="I63" i="14"/>
  <c r="I62" i="14"/>
  <c r="I61" i="14"/>
  <c r="I60" i="14"/>
  <c r="I59" i="14"/>
  <c r="I58" i="14"/>
  <c r="I57" i="14"/>
  <c r="I56" i="14"/>
  <c r="I55" i="14"/>
  <c r="I54" i="14"/>
  <c r="I53" i="14"/>
  <c r="I52" i="14"/>
  <c r="I51" i="14"/>
  <c r="I50" i="14"/>
  <c r="I49" i="14"/>
  <c r="I48" i="14"/>
  <c r="I47" i="14"/>
  <c r="I46" i="14"/>
  <c r="I45" i="14"/>
  <c r="I44" i="14"/>
  <c r="I43" i="14"/>
  <c r="I42" i="14"/>
  <c r="I41" i="14"/>
  <c r="I40" i="14"/>
  <c r="I39" i="14"/>
  <c r="I38" i="14"/>
  <c r="I37" i="14"/>
  <c r="I36" i="14"/>
  <c r="I35" i="14"/>
  <c r="I34" i="14"/>
  <c r="I33" i="14"/>
  <c r="I32" i="14"/>
  <c r="I31" i="14"/>
  <c r="I30" i="14"/>
  <c r="I29" i="14"/>
  <c r="I28" i="14"/>
  <c r="I27" i="14"/>
  <c r="I26" i="14"/>
  <c r="I25" i="14"/>
  <c r="I24" i="14"/>
  <c r="I23" i="14"/>
  <c r="I22" i="14"/>
  <c r="I21" i="14"/>
  <c r="I20" i="14"/>
  <c r="I19" i="14"/>
  <c r="I18" i="14"/>
  <c r="I17" i="14"/>
  <c r="I16" i="14"/>
  <c r="I15" i="14"/>
  <c r="I14" i="14"/>
  <c r="I13" i="14"/>
  <c r="I12" i="14"/>
  <c r="I11" i="14"/>
  <c r="I10" i="14"/>
  <c r="I9" i="14"/>
  <c r="I8" i="14"/>
  <c r="I7" i="14"/>
  <c r="I6" i="14"/>
  <c r="I5" i="14"/>
  <c r="I4" i="14"/>
  <c r="I3" i="14"/>
  <c r="E12" i="17" l="1"/>
  <c r="F12" i="17" s="1"/>
  <c r="D13" i="17"/>
  <c r="C32" i="17" s="1"/>
  <c r="D6" i="13"/>
  <c r="A4" i="9" l="1"/>
  <c r="A5" i="9" s="1"/>
  <c r="A6" i="9" s="1"/>
  <c r="A7" i="9" s="1"/>
  <c r="A8" i="9" s="1"/>
  <c r="A9" i="9" s="1"/>
  <c r="A10" i="9" s="1"/>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349" i="9"/>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432" i="9" s="1"/>
  <c r="A433" i="9" s="1"/>
  <c r="A434" i="9" s="1"/>
  <c r="A435" i="9" s="1"/>
  <c r="A436" i="9" s="1"/>
  <c r="A437" i="9" s="1"/>
  <c r="A438" i="9" s="1"/>
  <c r="A439" i="9" s="1"/>
  <c r="A440" i="9" s="1"/>
  <c r="A441" i="9" s="1"/>
  <c r="A442" i="9" s="1"/>
  <c r="A443" i="9" s="1"/>
  <c r="A444" i="9" s="1"/>
  <c r="A445" i="9" s="1"/>
  <c r="A446" i="9" s="1"/>
  <c r="A447" i="9" s="1"/>
  <c r="A448" i="9" s="1"/>
  <c r="A449" i="9" s="1"/>
  <c r="A450" i="9" s="1"/>
  <c r="A451" i="9" s="1"/>
  <c r="A452" i="9" s="1"/>
  <c r="A453" i="9" s="1"/>
  <c r="A454" i="9" s="1"/>
  <c r="A455" i="9" s="1"/>
  <c r="A456" i="9" s="1"/>
  <c r="A457" i="9" s="1"/>
  <c r="A458" i="9" s="1"/>
  <c r="A459" i="9" s="1"/>
  <c r="A460" i="9" s="1"/>
  <c r="A461" i="9" s="1"/>
  <c r="A462" i="9" s="1"/>
  <c r="A463" i="9" s="1"/>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 r="A500" i="9" s="1"/>
  <c r="A501" i="9" s="1"/>
  <c r="A502" i="9" s="1"/>
  <c r="A503" i="9" s="1"/>
  <c r="A504" i="9" s="1"/>
  <c r="A505" i="9" s="1"/>
  <c r="A506" i="9" s="1"/>
  <c r="A507" i="9" s="1"/>
  <c r="A508" i="9" s="1"/>
  <c r="A509" i="9" s="1"/>
  <c r="A510" i="9" s="1"/>
  <c r="A511" i="9" s="1"/>
  <c r="A512" i="9" s="1"/>
  <c r="A513" i="9" s="1"/>
  <c r="A514" i="9" s="1"/>
  <c r="A515" i="9" s="1"/>
  <c r="A516" i="9" s="1"/>
  <c r="A517" i="9" s="1"/>
  <c r="A518" i="9" s="1"/>
  <c r="A519" i="9" s="1"/>
  <c r="A520" i="9" s="1"/>
  <c r="A521" i="9" s="1"/>
  <c r="A522" i="9" s="1"/>
  <c r="A523" i="9" s="1"/>
  <c r="A524" i="9" s="1"/>
  <c r="A525" i="9" s="1"/>
  <c r="A526" i="9" s="1"/>
  <c r="A527" i="9" s="1"/>
  <c r="A528" i="9" s="1"/>
  <c r="A529" i="9" s="1"/>
  <c r="A530" i="9" s="1"/>
  <c r="A531" i="9" s="1"/>
  <c r="A532" i="9" s="1"/>
  <c r="A533" i="9" s="1"/>
  <c r="A534" i="9" s="1"/>
  <c r="A535" i="9" s="1"/>
  <c r="A536" i="9" s="1"/>
  <c r="A537" i="9" s="1"/>
  <c r="A538" i="9" s="1"/>
  <c r="A539" i="9" s="1"/>
  <c r="A540" i="9" s="1"/>
  <c r="A541" i="9" s="1"/>
  <c r="A542" i="9" s="1"/>
  <c r="A543" i="9" s="1"/>
  <c r="A544" i="9" s="1"/>
  <c r="A545" i="9" s="1"/>
  <c r="A546" i="9" s="1"/>
  <c r="A547" i="9" s="1"/>
  <c r="A548" i="9" s="1"/>
  <c r="A549" i="9" s="1"/>
  <c r="A550" i="9" s="1"/>
  <c r="A551" i="9" s="1"/>
  <c r="A552" i="9" s="1"/>
  <c r="A553" i="9" s="1"/>
  <c r="A554" i="9" s="1"/>
  <c r="A555" i="9" s="1"/>
  <c r="A556" i="9" s="1"/>
  <c r="A557" i="9" s="1"/>
  <c r="A558" i="9" s="1"/>
  <c r="A559" i="9" s="1"/>
  <c r="A560" i="9" s="1"/>
  <c r="A561" i="9" s="1"/>
  <c r="A562" i="9" s="1"/>
  <c r="A563" i="9" s="1"/>
  <c r="A564" i="9" s="1"/>
  <c r="A565" i="9" s="1"/>
  <c r="A566" i="9" s="1"/>
  <c r="A567" i="9" s="1"/>
  <c r="A568" i="9" s="1"/>
  <c r="A569" i="9" s="1"/>
  <c r="A570" i="9" s="1"/>
  <c r="A571" i="9" s="1"/>
  <c r="A572" i="9" s="1"/>
  <c r="A573" i="9" s="1"/>
  <c r="A574" i="9" s="1"/>
  <c r="A575" i="9" s="1"/>
  <c r="A576" i="9" s="1"/>
  <c r="A577" i="9" s="1"/>
  <c r="A578" i="9" s="1"/>
  <c r="A579" i="9" s="1"/>
  <c r="A580" i="9" s="1"/>
  <c r="A581" i="9" s="1"/>
  <c r="A582" i="9" s="1"/>
  <c r="A583" i="9" s="1"/>
  <c r="A584" i="9" s="1"/>
  <c r="A585" i="9" s="1"/>
  <c r="A586" i="9" s="1"/>
  <c r="A587" i="9" s="1"/>
  <c r="A588" i="9" s="1"/>
  <c r="A589" i="9" s="1"/>
  <c r="A590" i="9" s="1"/>
  <c r="A591" i="9" s="1"/>
  <c r="A592" i="9" s="1"/>
  <c r="A593" i="9" s="1"/>
  <c r="A594" i="9" s="1"/>
  <c r="A595" i="9" s="1"/>
  <c r="A596" i="9" s="1"/>
  <c r="A597" i="9" s="1"/>
  <c r="A598" i="9" s="1"/>
  <c r="A599" i="9" s="1"/>
  <c r="A600" i="9" s="1"/>
  <c r="A601" i="9" s="1"/>
  <c r="A602" i="9" s="1"/>
  <c r="A603" i="9" s="1"/>
  <c r="A604" i="9" s="1"/>
  <c r="A605" i="9" s="1"/>
  <c r="A606" i="9" s="1"/>
  <c r="A607" i="9" s="1"/>
  <c r="A608" i="9" s="1"/>
  <c r="A609" i="9" s="1"/>
  <c r="A610" i="9" s="1"/>
  <c r="A611" i="9" s="1"/>
  <c r="A612" i="9" s="1"/>
  <c r="A613" i="9" s="1"/>
  <c r="A614" i="9" s="1"/>
  <c r="A615" i="9" s="1"/>
  <c r="A616" i="9" s="1"/>
  <c r="A617" i="9" s="1"/>
  <c r="A618" i="9" s="1"/>
  <c r="A619" i="9" s="1"/>
  <c r="A620" i="9" s="1"/>
  <c r="A621" i="9" s="1"/>
  <c r="A622" i="9" s="1"/>
  <c r="A623" i="9" s="1"/>
  <c r="A624" i="9" s="1"/>
  <c r="A625" i="9" s="1"/>
  <c r="A626" i="9" s="1"/>
  <c r="A627" i="9" s="1"/>
  <c r="A628" i="9" s="1"/>
  <c r="A629" i="9" s="1"/>
  <c r="A630" i="9" s="1"/>
  <c r="A631" i="9" s="1"/>
  <c r="A632" i="9" s="1"/>
  <c r="A633" i="9" s="1"/>
  <c r="A634" i="9" s="1"/>
  <c r="A635" i="9" s="1"/>
  <c r="A636" i="9" s="1"/>
  <c r="A637" i="9" s="1"/>
  <c r="A638" i="9" s="1"/>
  <c r="A639" i="9" s="1"/>
  <c r="A640" i="9" s="1"/>
  <c r="A641" i="9" s="1"/>
  <c r="A642" i="9" s="1"/>
  <c r="A643" i="9" s="1"/>
  <c r="A644" i="9" s="1"/>
  <c r="A645" i="9" s="1"/>
  <c r="A646" i="9" s="1"/>
  <c r="A647" i="9" s="1"/>
  <c r="A648" i="9" s="1"/>
  <c r="A649" i="9" s="1"/>
  <c r="A650" i="9" s="1"/>
  <c r="A651" i="9" s="1"/>
  <c r="A652" i="9" s="1"/>
  <c r="A653" i="9" s="1"/>
  <c r="A654" i="9" s="1"/>
  <c r="A655" i="9" s="1"/>
  <c r="A656" i="9" s="1"/>
  <c r="A657" i="9" s="1"/>
  <c r="A658" i="9" s="1"/>
  <c r="A659" i="9" s="1"/>
  <c r="A660" i="9" s="1"/>
  <c r="A661" i="9" s="1"/>
  <c r="A662" i="9" s="1"/>
  <c r="A663" i="9" s="1"/>
  <c r="A664" i="9" s="1"/>
  <c r="A665" i="9" s="1"/>
  <c r="A666" i="9" s="1"/>
  <c r="A667" i="9" s="1"/>
  <c r="A668" i="9" s="1"/>
  <c r="A669" i="9" s="1"/>
  <c r="A670" i="9" s="1"/>
  <c r="A671" i="9" s="1"/>
  <c r="A672" i="9" s="1"/>
  <c r="A673" i="9" s="1"/>
  <c r="A674" i="9" s="1"/>
  <c r="A675" i="9" s="1"/>
  <c r="A676" i="9" s="1"/>
  <c r="A677" i="9" s="1"/>
  <c r="A678" i="9" s="1"/>
  <c r="A679" i="9" s="1"/>
  <c r="A680" i="9" s="1"/>
  <c r="A681" i="9" s="1"/>
  <c r="A682" i="9" s="1"/>
  <c r="A683" i="9" s="1"/>
  <c r="A684" i="9" s="1"/>
  <c r="A685" i="9" s="1"/>
  <c r="A686" i="9" s="1"/>
  <c r="A687" i="9" s="1"/>
  <c r="A688" i="9" s="1"/>
  <c r="A689" i="9" s="1"/>
  <c r="A690" i="9" s="1"/>
  <c r="A691" i="9" s="1"/>
  <c r="A692" i="9" s="1"/>
  <c r="A693" i="9" s="1"/>
  <c r="A695" i="9"/>
  <c r="A696" i="9" s="1"/>
  <c r="A697" i="9" s="1"/>
  <c r="A698" i="9" s="1"/>
  <c r="A699" i="9" s="1"/>
  <c r="A700" i="9" s="1"/>
  <c r="A701" i="9" s="1"/>
  <c r="A702" i="9" s="1"/>
  <c r="A703" i="9" s="1"/>
  <c r="A704" i="9" s="1"/>
  <c r="A705" i="9" s="1"/>
  <c r="A706" i="9" s="1"/>
  <c r="A707" i="9" s="1"/>
  <c r="A708" i="9" s="1"/>
  <c r="A709" i="9" s="1"/>
  <c r="A710" i="9" s="1"/>
  <c r="A711" i="9" s="1"/>
  <c r="A712" i="9" s="1"/>
  <c r="A713" i="9" s="1"/>
  <c r="A714" i="9" s="1"/>
  <c r="A715" i="9" s="1"/>
  <c r="A716" i="9" s="1"/>
  <c r="A717" i="9" s="1"/>
  <c r="A718" i="9" s="1"/>
  <c r="A719" i="9" s="1"/>
  <c r="A720" i="9" s="1"/>
  <c r="A721" i="9" s="1"/>
  <c r="A722" i="9" s="1"/>
  <c r="A723" i="9" s="1"/>
  <c r="A724" i="9" s="1"/>
  <c r="A725" i="9" s="1"/>
  <c r="A726" i="9" s="1"/>
  <c r="A727" i="9" s="1"/>
  <c r="A728" i="9" s="1"/>
  <c r="A729" i="9" s="1"/>
  <c r="A730" i="9" s="1"/>
  <c r="A731" i="9" s="1"/>
  <c r="A732" i="9" s="1"/>
  <c r="A733" i="9" s="1"/>
  <c r="A734" i="9" s="1"/>
  <c r="A735" i="9" s="1"/>
  <c r="A736" i="9" s="1"/>
  <c r="A737" i="9" s="1"/>
  <c r="A738" i="9" s="1"/>
  <c r="A739" i="9" s="1"/>
  <c r="A740" i="9" s="1"/>
  <c r="A741" i="9" s="1"/>
  <c r="A742" i="9" s="1"/>
  <c r="A743" i="9" s="1"/>
  <c r="A744" i="9" s="1"/>
  <c r="A745" i="9" s="1"/>
  <c r="A746" i="9" s="1"/>
  <c r="A747" i="9" s="1"/>
  <c r="A748" i="9" s="1"/>
  <c r="A749" i="9" s="1"/>
  <c r="A750" i="9" s="1"/>
  <c r="A751" i="9" s="1"/>
  <c r="A752" i="9" s="1"/>
  <c r="A753" i="9" s="1"/>
  <c r="A754" i="9" s="1"/>
  <c r="A755" i="9" s="1"/>
  <c r="A756" i="9" s="1"/>
  <c r="A757" i="9" s="1"/>
  <c r="A758" i="9" s="1"/>
  <c r="A759" i="9" s="1"/>
  <c r="A760" i="9" s="1"/>
  <c r="A761" i="9" s="1"/>
  <c r="A762" i="9" s="1"/>
  <c r="A763" i="9" s="1"/>
  <c r="A764" i="9" s="1"/>
  <c r="A765" i="9" s="1"/>
  <c r="A766" i="9" s="1"/>
  <c r="A767" i="9" s="1"/>
  <c r="A768" i="9" s="1"/>
  <c r="A769" i="9" s="1"/>
  <c r="A770" i="9" s="1"/>
  <c r="A771" i="9" s="1"/>
  <c r="A772" i="9" s="1"/>
  <c r="A773" i="9" s="1"/>
  <c r="A774" i="9" s="1"/>
  <c r="A775" i="9" s="1"/>
  <c r="A776" i="9" s="1"/>
  <c r="A777" i="9" s="1"/>
  <c r="A778" i="9" s="1"/>
  <c r="A779" i="9" s="1"/>
  <c r="A780" i="9" s="1"/>
  <c r="A781" i="9" s="1"/>
  <c r="A782" i="9" s="1"/>
  <c r="A783" i="9" s="1"/>
  <c r="A784" i="9" s="1"/>
  <c r="A785" i="9" s="1"/>
  <c r="A786" i="9" s="1"/>
  <c r="A787" i="9" s="1"/>
  <c r="A788" i="9" s="1"/>
  <c r="A789" i="9" s="1"/>
  <c r="A790" i="9" s="1"/>
  <c r="A791" i="9" s="1"/>
  <c r="A792" i="9" s="1"/>
  <c r="A793" i="9" s="1"/>
  <c r="A794" i="9" s="1"/>
  <c r="A795" i="9" s="1"/>
  <c r="A796" i="9" s="1"/>
  <c r="A797" i="9" s="1"/>
  <c r="A798" i="9" s="1"/>
  <c r="A799" i="9" s="1"/>
  <c r="A800" i="9" s="1"/>
  <c r="A801" i="9" s="1"/>
  <c r="A802" i="9" s="1"/>
  <c r="A803" i="9" s="1"/>
  <c r="A804" i="9" s="1"/>
  <c r="A805" i="9" s="1"/>
  <c r="A806" i="9" s="1"/>
  <c r="A807" i="9" s="1"/>
  <c r="A808" i="9" s="1"/>
  <c r="A809" i="9" s="1"/>
  <c r="A810" i="9" s="1"/>
  <c r="A811" i="9" s="1"/>
  <c r="A812" i="9" s="1"/>
  <c r="A813" i="9" s="1"/>
  <c r="A814" i="9" s="1"/>
  <c r="A815" i="9" s="1"/>
  <c r="A816" i="9" s="1"/>
  <c r="A818" i="9"/>
  <c r="A819" i="9" s="1"/>
  <c r="A820" i="9" s="1"/>
  <c r="A821" i="9" s="1"/>
  <c r="A822" i="9" s="1"/>
  <c r="A823" i="9" s="1"/>
  <c r="A824" i="9" s="1"/>
  <c r="A825" i="9" s="1"/>
  <c r="A826" i="9" s="1"/>
  <c r="A827" i="9" s="1"/>
  <c r="A828" i="9" s="1"/>
  <c r="A829" i="9" s="1"/>
  <c r="A830" i="9" s="1"/>
  <c r="A831" i="9" s="1"/>
  <c r="A832" i="9" s="1"/>
  <c r="A833" i="9" s="1"/>
  <c r="A834" i="9" s="1"/>
  <c r="A835" i="9" s="1"/>
  <c r="A836" i="9" s="1"/>
  <c r="A837" i="9" s="1"/>
  <c r="A838" i="9" s="1"/>
  <c r="A839" i="9" s="1"/>
  <c r="A840" i="9" s="1"/>
  <c r="A841" i="9" s="1"/>
  <c r="A842" i="9" s="1"/>
  <c r="A843" i="9" s="1"/>
  <c r="A844" i="9" s="1"/>
  <c r="A845" i="9" s="1"/>
  <c r="A846" i="9" s="1"/>
  <c r="A847" i="9" s="1"/>
  <c r="A848" i="9" s="1"/>
  <c r="A849" i="9" s="1"/>
  <c r="A850" i="9" s="1"/>
  <c r="A851" i="9" s="1"/>
  <c r="A852" i="9" s="1"/>
  <c r="A853" i="9" s="1"/>
  <c r="A854" i="9" s="1"/>
  <c r="A855" i="9" s="1"/>
  <c r="A856" i="9" s="1"/>
  <c r="A857" i="9" s="1"/>
  <c r="A858" i="9" s="1"/>
  <c r="A859" i="9" s="1"/>
  <c r="A860" i="9" s="1"/>
  <c r="A861" i="9" s="1"/>
  <c r="A862" i="9" s="1"/>
  <c r="A863" i="9" s="1"/>
  <c r="A864" i="9" s="1"/>
  <c r="A865" i="9" s="1"/>
  <c r="A866" i="9" s="1"/>
  <c r="A867" i="9" s="1"/>
  <c r="A868" i="9" s="1"/>
  <c r="A869" i="9" s="1"/>
  <c r="A870" i="9" s="1"/>
  <c r="A871" i="9" s="1"/>
  <c r="A872" i="9" s="1"/>
  <c r="A873" i="9" s="1"/>
  <c r="A874" i="9" s="1"/>
  <c r="A875" i="9" s="1"/>
  <c r="A876" i="9" s="1"/>
  <c r="A877" i="9" s="1"/>
  <c r="A878" i="9" s="1"/>
  <c r="A879" i="9" s="1"/>
  <c r="A880" i="9" s="1"/>
  <c r="A881" i="9" s="1"/>
  <c r="A882" i="9" s="1"/>
  <c r="A883" i="9" s="1"/>
  <c r="A884" i="9" s="1"/>
  <c r="A885" i="9" s="1"/>
  <c r="A886" i="9" s="1"/>
  <c r="A887" i="9" s="1"/>
  <c r="A888" i="9" s="1"/>
  <c r="A889" i="9" s="1"/>
  <c r="A890" i="9" s="1"/>
  <c r="A891" i="9" s="1"/>
  <c r="A892" i="9" s="1"/>
  <c r="A893" i="9" s="1"/>
  <c r="A894" i="9" s="1"/>
  <c r="A895" i="9" s="1"/>
  <c r="A896" i="9" s="1"/>
  <c r="A897" i="9" s="1"/>
  <c r="A898" i="9" s="1"/>
  <c r="A899" i="9" s="1"/>
  <c r="A900" i="9" s="1"/>
  <c r="A901" i="9" s="1"/>
  <c r="A902" i="9" s="1"/>
  <c r="A903" i="9" s="1"/>
  <c r="A904" i="9" s="1"/>
  <c r="A905" i="9" s="1"/>
  <c r="A906" i="9" s="1"/>
  <c r="A907" i="9" s="1"/>
  <c r="A908" i="9" s="1"/>
  <c r="A909" i="9" s="1"/>
  <c r="A910" i="9" s="1"/>
  <c r="A911" i="9" s="1"/>
  <c r="A912" i="9" s="1"/>
  <c r="A913" i="9" s="1"/>
  <c r="A914" i="9" s="1"/>
  <c r="A915" i="9" s="1"/>
  <c r="A916" i="9" s="1"/>
  <c r="A917" i="9" s="1"/>
  <c r="A918" i="9" s="1"/>
  <c r="A919" i="9" s="1"/>
  <c r="A920" i="9" s="1"/>
  <c r="A921" i="9" s="1"/>
  <c r="A922" i="9" s="1"/>
  <c r="A923" i="9" s="1"/>
  <c r="A924" i="9" s="1"/>
  <c r="A925" i="9" s="1"/>
  <c r="A926" i="9" s="1"/>
  <c r="A927" i="9" s="1"/>
  <c r="A928" i="9" s="1"/>
  <c r="A929" i="9" s="1"/>
  <c r="A930" i="9" s="1"/>
  <c r="A931" i="9" s="1"/>
  <c r="A932" i="9" s="1"/>
  <c r="A933" i="9" s="1"/>
  <c r="A934" i="9" s="1"/>
  <c r="A935" i="9" s="1"/>
  <c r="A936" i="9" s="1"/>
  <c r="A937" i="9" s="1"/>
  <c r="A938" i="9" s="1"/>
  <c r="A939" i="9" s="1"/>
  <c r="A940" i="9" s="1"/>
  <c r="A941" i="9" s="1"/>
  <c r="A942" i="9" s="1"/>
  <c r="A943" i="9" s="1"/>
  <c r="A944" i="9" s="1"/>
  <c r="A945" i="9" s="1"/>
  <c r="A946" i="9" s="1"/>
  <c r="A947" i="9" s="1"/>
  <c r="A948" i="9" s="1"/>
  <c r="A949" i="9" s="1"/>
  <c r="A950" i="9" s="1"/>
  <c r="A951" i="9" s="1"/>
  <c r="A952" i="9" s="1"/>
  <c r="A953" i="9" s="1"/>
  <c r="A955" i="9"/>
  <c r="A956" i="9" s="1"/>
  <c r="A957" i="9" s="1"/>
  <c r="A958" i="9" s="1"/>
  <c r="A959" i="9" s="1"/>
  <c r="A960" i="9" s="1"/>
  <c r="A961" i="9" s="1"/>
  <c r="A962" i="9" s="1"/>
  <c r="A963" i="9" s="1"/>
  <c r="A964" i="9" s="1"/>
  <c r="A965" i="9" s="1"/>
  <c r="A966" i="9" s="1"/>
  <c r="A967" i="9" s="1"/>
  <c r="A968" i="9" s="1"/>
  <c r="A969" i="9" s="1"/>
  <c r="A970" i="9" s="1"/>
  <c r="A971" i="9" s="1"/>
  <c r="A972" i="9" s="1"/>
  <c r="A973" i="9" s="1"/>
  <c r="A974" i="9" s="1"/>
  <c r="A975" i="9" s="1"/>
  <c r="A976" i="9" s="1"/>
  <c r="A977" i="9" s="1"/>
  <c r="A978" i="9" s="1"/>
  <c r="A979" i="9" s="1"/>
  <c r="A980" i="9" s="1"/>
  <c r="A981" i="9" s="1"/>
  <c r="A982" i="9" s="1"/>
  <c r="A983" i="9" s="1"/>
  <c r="A984" i="9" s="1"/>
  <c r="A985" i="9" s="1"/>
  <c r="A986" i="9" s="1"/>
  <c r="A987" i="9" s="1"/>
  <c r="A988" i="9" s="1"/>
  <c r="A989" i="9" s="1"/>
  <c r="A990" i="9" s="1"/>
  <c r="A991" i="9" s="1"/>
  <c r="A992" i="9" s="1"/>
  <c r="A993" i="9" s="1"/>
  <c r="A994" i="9" s="1"/>
  <c r="A995" i="9" s="1"/>
  <c r="A996" i="9" s="1"/>
  <c r="A997" i="9" s="1"/>
  <c r="A998" i="9" s="1"/>
  <c r="A999" i="9" s="1"/>
  <c r="A1000" i="9" s="1"/>
  <c r="A1001" i="9" s="1"/>
  <c r="A1002" i="9" s="1"/>
  <c r="A1003" i="9" s="1"/>
  <c r="A1004" i="9" s="1"/>
  <c r="A1005" i="9" s="1"/>
  <c r="A1006" i="9" s="1"/>
  <c r="A1007" i="9" s="1"/>
  <c r="A1008" i="9" s="1"/>
  <c r="A1009" i="9" s="1"/>
  <c r="A1011" i="9"/>
  <c r="A1012" i="9" s="1"/>
  <c r="A1013" i="9" s="1"/>
  <c r="A1014" i="9" s="1"/>
  <c r="A1015" i="9" s="1"/>
  <c r="A1016" i="9" s="1"/>
  <c r="A1017" i="9" s="1"/>
  <c r="A1018" i="9" s="1"/>
  <c r="A1019" i="9" s="1"/>
  <c r="A1020" i="9" s="1"/>
  <c r="A1021" i="9" s="1"/>
  <c r="A1022" i="9" s="1"/>
  <c r="A1023" i="9" s="1"/>
  <c r="A1024" i="9" s="1"/>
  <c r="A1025" i="9" s="1"/>
  <c r="A1026" i="9" s="1"/>
  <c r="A1027" i="9" s="1"/>
  <c r="A1028" i="9" s="1"/>
  <c r="A1029" i="9" s="1"/>
  <c r="A1030" i="9" s="1"/>
  <c r="A1031" i="9" s="1"/>
  <c r="A1032" i="9" s="1"/>
  <c r="A1033" i="9" s="1"/>
  <c r="A1034" i="9" s="1"/>
  <c r="A1035" i="9" s="1"/>
  <c r="A1036" i="9" s="1"/>
  <c r="A1037" i="9" s="1"/>
  <c r="A1038" i="9" s="1"/>
  <c r="A1039" i="9" s="1"/>
  <c r="A1040" i="9" s="1"/>
  <c r="A1041" i="9" s="1"/>
  <c r="A1042" i="9" s="1"/>
  <c r="A1043" i="9" s="1"/>
  <c r="A1044" i="9" s="1"/>
  <c r="A1045" i="9" s="1"/>
  <c r="A1046" i="9" s="1"/>
  <c r="A1047" i="9" s="1"/>
  <c r="A1048" i="9" s="1"/>
  <c r="A1049" i="9" s="1"/>
  <c r="A1050" i="9" s="1"/>
  <c r="A1051" i="9" s="1"/>
  <c r="A1052" i="9" s="1"/>
  <c r="A1053" i="9" s="1"/>
  <c r="A1054" i="9" s="1"/>
  <c r="A1055" i="9" s="1"/>
  <c r="A1056" i="9" s="1"/>
  <c r="A1057" i="9" s="1"/>
  <c r="A1058" i="9" s="1"/>
  <c r="A1059" i="9" s="1"/>
  <c r="A1060" i="9" s="1"/>
  <c r="A1061" i="9" s="1"/>
  <c r="A1062" i="9" s="1"/>
  <c r="A1063" i="9" s="1"/>
  <c r="A1064" i="9" s="1"/>
  <c r="A1065" i="9" s="1"/>
  <c r="A1066" i="9" s="1"/>
  <c r="A1067" i="9" s="1"/>
  <c r="A1068" i="9" s="1"/>
  <c r="A1069" i="9" s="1"/>
  <c r="A1070" i="9" s="1"/>
  <c r="A1071" i="9" s="1"/>
  <c r="A1072" i="9" s="1"/>
  <c r="A1073" i="9" s="1"/>
  <c r="A1074" i="9" s="1"/>
  <c r="A1075" i="9" s="1"/>
  <c r="A1076" i="9" s="1"/>
  <c r="A1077" i="9" s="1"/>
  <c r="A1078" i="9" s="1"/>
  <c r="A1079" i="9" s="1"/>
  <c r="A1080" i="9" s="1"/>
  <c r="A1081" i="9" s="1"/>
  <c r="A1082" i="9" s="1"/>
  <c r="A1083" i="9" s="1"/>
  <c r="A1084" i="9" s="1"/>
  <c r="A1085" i="9" s="1"/>
  <c r="A1086" i="9" s="1"/>
  <c r="A1087" i="9" s="1"/>
  <c r="A1088" i="9" s="1"/>
  <c r="A1089" i="9" s="1"/>
  <c r="A1090" i="9" s="1"/>
  <c r="A1091" i="9" s="1"/>
  <c r="A1092" i="9" s="1"/>
  <c r="A1093" i="9" s="1"/>
  <c r="A1094" i="9" s="1"/>
  <c r="A1095" i="9" s="1"/>
  <c r="A1096" i="9" s="1"/>
  <c r="A1097" i="9" s="1"/>
  <c r="A1098" i="9" s="1"/>
  <c r="A1099" i="9" s="1"/>
  <c r="A1100" i="9" s="1"/>
  <c r="A1101" i="9" s="1"/>
  <c r="A1102" i="9" s="1"/>
  <c r="A1103" i="9" s="1"/>
  <c r="A1104" i="9" s="1"/>
  <c r="A1105" i="9" s="1"/>
  <c r="A1106" i="9" s="1"/>
  <c r="A1107" i="9" s="1"/>
  <c r="A1108" i="9" s="1"/>
  <c r="A1109" i="9" s="1"/>
  <c r="A1110" i="9" s="1"/>
  <c r="A1111" i="9" s="1"/>
  <c r="A1112" i="9" s="1"/>
  <c r="A1113" i="9" s="1"/>
  <c r="A1114" i="9" s="1"/>
  <c r="A1115" i="9" s="1"/>
  <c r="A1116" i="9" s="1"/>
  <c r="A1117" i="9" s="1"/>
  <c r="A1118" i="9" s="1"/>
  <c r="A1119" i="9" s="1"/>
  <c r="A1120" i="9" s="1"/>
  <c r="A1121" i="9" s="1"/>
  <c r="A1122" i="9" s="1"/>
  <c r="A1123" i="9" s="1"/>
  <c r="A1124" i="9" s="1"/>
  <c r="A1125" i="9" s="1"/>
  <c r="A1126" i="9" s="1"/>
  <c r="A1127" i="9" s="1"/>
  <c r="A1128" i="9" s="1"/>
  <c r="A1129" i="9" s="1"/>
  <c r="A1130" i="9" s="1"/>
  <c r="A1131" i="9" s="1"/>
  <c r="A1132" i="9" s="1"/>
  <c r="A1133" i="9" s="1"/>
  <c r="A1134" i="9" s="1"/>
  <c r="A1135" i="9" s="1"/>
  <c r="A1136" i="9" s="1"/>
  <c r="A1137" i="9" s="1"/>
  <c r="A1138" i="9" s="1"/>
  <c r="A1139" i="9" s="1"/>
  <c r="A1140" i="9" s="1"/>
  <c r="A1141" i="9" s="1"/>
  <c r="A1142" i="9" s="1"/>
  <c r="A1143" i="9" s="1"/>
  <c r="A1144" i="9" s="1"/>
  <c r="A1145" i="9" s="1"/>
  <c r="A1146" i="9" s="1"/>
  <c r="A1147" i="9" s="1"/>
  <c r="A1148" i="9" s="1"/>
  <c r="A1149" i="9" s="1"/>
  <c r="A1150" i="9" s="1"/>
  <c r="A1151" i="9" s="1"/>
  <c r="A1152" i="9" s="1"/>
  <c r="A1153" i="9" s="1"/>
  <c r="A1154" i="9" s="1"/>
  <c r="A1155" i="9" s="1"/>
  <c r="A1156" i="9" s="1"/>
  <c r="A1157" i="9" s="1"/>
  <c r="A1158" i="9" s="1"/>
  <c r="A1159" i="9" s="1"/>
  <c r="A1160" i="9" s="1"/>
  <c r="A1161" i="9" s="1"/>
  <c r="A1162" i="9" s="1"/>
  <c r="A1164" i="9"/>
  <c r="A1165" i="9" s="1"/>
  <c r="A1166" i="9" s="1"/>
  <c r="A1167" i="9" s="1"/>
  <c r="A1168" i="9" s="1"/>
  <c r="A1169" i="9" s="1"/>
  <c r="A1170" i="9" s="1"/>
  <c r="A1171" i="9" s="1"/>
  <c r="A1172" i="9" s="1"/>
  <c r="A1173" i="9" s="1"/>
  <c r="A1174" i="9" s="1"/>
  <c r="A1175" i="9" s="1"/>
  <c r="A1176" i="9" s="1"/>
  <c r="A1177" i="9" s="1"/>
  <c r="A1178" i="9" s="1"/>
  <c r="A1179" i="9" s="1"/>
  <c r="A1180" i="9" s="1"/>
  <c r="A1181" i="9" s="1"/>
  <c r="A1182" i="9" s="1"/>
  <c r="A1183" i="9" s="1"/>
  <c r="A1184" i="9" s="1"/>
  <c r="A1185" i="9" s="1"/>
  <c r="A1186" i="9" s="1"/>
  <c r="A1187" i="9" s="1"/>
  <c r="A1188" i="9" s="1"/>
  <c r="A1189" i="9" s="1"/>
  <c r="A1190" i="9" s="1"/>
  <c r="A1191" i="9" s="1"/>
  <c r="A1192" i="9" s="1"/>
  <c r="A1193" i="9" s="1"/>
  <c r="A1194" i="9" s="1"/>
  <c r="A1195" i="9" s="1"/>
  <c r="A1196" i="9" s="1"/>
  <c r="A1197" i="9" s="1"/>
  <c r="A1198" i="9" s="1"/>
  <c r="A1199" i="9" s="1"/>
  <c r="A1200" i="9" s="1"/>
  <c r="A1201" i="9" s="1"/>
  <c r="A1202" i="9" s="1"/>
  <c r="A1203" i="9" s="1"/>
  <c r="A1204" i="9" s="1"/>
  <c r="A1205" i="9" s="1"/>
  <c r="A1206" i="9" s="1"/>
  <c r="A1207" i="9" s="1"/>
  <c r="A1208" i="9" s="1"/>
  <c r="A1209" i="9" s="1"/>
  <c r="A1210" i="9" s="1"/>
  <c r="A1211" i="9" s="1"/>
  <c r="A1212" i="9" s="1"/>
  <c r="A1213" i="9" s="1"/>
  <c r="A1214" i="9" s="1"/>
  <c r="A1215" i="9" s="1"/>
  <c r="A1216" i="9" s="1"/>
  <c r="A1217" i="9" s="1"/>
  <c r="A1218" i="9" s="1"/>
  <c r="A1219" i="9" s="1"/>
  <c r="A1220" i="9" s="1"/>
  <c r="A1221" i="9" s="1"/>
  <c r="A1222" i="9" s="1"/>
  <c r="A1223" i="9" s="1"/>
  <c r="A1224" i="9" s="1"/>
  <c r="A1225" i="9" s="1"/>
  <c r="A1226" i="9" s="1"/>
  <c r="A1227" i="9" s="1"/>
  <c r="A1228" i="9" s="1"/>
  <c r="A1229" i="9" s="1"/>
  <c r="A1230" i="9" s="1"/>
  <c r="A1231" i="9" s="1"/>
  <c r="A1232" i="9" s="1"/>
  <c r="A1233" i="9" s="1"/>
  <c r="A1234" i="9" s="1"/>
  <c r="A1235" i="9" s="1"/>
  <c r="A1236" i="9" s="1"/>
  <c r="A1237" i="9" s="1"/>
  <c r="A1238" i="9" s="1"/>
  <c r="A1239" i="9" s="1"/>
  <c r="A1240" i="9" s="1"/>
  <c r="A1242" i="9"/>
  <c r="A1243" i="9" s="1"/>
  <c r="A1244" i="9" s="1"/>
  <c r="A1245" i="9" s="1"/>
  <c r="A1246" i="9" s="1"/>
  <c r="A1247" i="9" s="1"/>
  <c r="A1248" i="9" s="1"/>
  <c r="A1249" i="9" s="1"/>
  <c r="A1250" i="9" s="1"/>
  <c r="A1251" i="9" s="1"/>
  <c r="A1252" i="9" s="1"/>
  <c r="A1254" i="9"/>
  <c r="A1255" i="9" s="1"/>
  <c r="A1256" i="9" s="1"/>
  <c r="A1257" i="9" s="1"/>
  <c r="A1258" i="9" s="1"/>
  <c r="A1259" i="9" s="1"/>
  <c r="A1260" i="9" s="1"/>
  <c r="A1261" i="9" s="1"/>
  <c r="A1262" i="9" s="1"/>
  <c r="A1263" i="9" s="1"/>
  <c r="A1264" i="9" s="1"/>
  <c r="A1265" i="9" s="1"/>
  <c r="A1266" i="9" s="1"/>
  <c r="A1267" i="9" s="1"/>
  <c r="A1268" i="9" s="1"/>
  <c r="A1269" i="9" s="1"/>
  <c r="A1272" i="9"/>
  <c r="A1273" i="9" s="1"/>
  <c r="A1274" i="9" s="1"/>
  <c r="A1275" i="9" s="1"/>
  <c r="A1277" i="9"/>
  <c r="A1278" i="9" s="1"/>
  <c r="A1279" i="9" s="1"/>
  <c r="A1280" i="9" s="1"/>
  <c r="A1281" i="9" s="1"/>
  <c r="A1282" i="9" s="1"/>
  <c r="A1283" i="9" s="1"/>
  <c r="A1285" i="9"/>
  <c r="A1286" i="9" s="1"/>
  <c r="A1287" i="9" s="1"/>
  <c r="A1288" i="9" s="1"/>
  <c r="A1289" i="9" s="1"/>
  <c r="A1290" i="9" s="1"/>
  <c r="A1291" i="9" s="1"/>
  <c r="A1292" i="9" s="1"/>
  <c r="A1293" i="9" s="1"/>
  <c r="A1294" i="9" s="1"/>
  <c r="A1295" i="9" s="1"/>
  <c r="A1296" i="9" s="1"/>
  <c r="A1297" i="9" s="1"/>
  <c r="A1298" i="9" s="1"/>
  <c r="A1299" i="9" s="1"/>
  <c r="A1300" i="9" s="1"/>
  <c r="A1301" i="9" s="1"/>
  <c r="A1302" i="9" s="1"/>
  <c r="A1303" i="9" s="1"/>
  <c r="A1304" i="9" s="1"/>
  <c r="A1305" i="9" s="1"/>
  <c r="A1306" i="9" s="1"/>
  <c r="A1307" i="9" s="1"/>
  <c r="A1309" i="9"/>
  <c r="A1310" i="9" s="1"/>
  <c r="A1311" i="9" s="1"/>
  <c r="A1312" i="9" s="1"/>
  <c r="A1313" i="9" s="1"/>
  <c r="A1314" i="9" s="1"/>
  <c r="A1315" i="9" s="1"/>
  <c r="A1316" i="9" s="1"/>
  <c r="A1317" i="9" s="1"/>
  <c r="A1318" i="9" s="1"/>
  <c r="A1319" i="9" s="1"/>
  <c r="A1320" i="9" s="1"/>
  <c r="A1322" i="9"/>
  <c r="A1323" i="9" s="1"/>
  <c r="A1324" i="9" s="1"/>
  <c r="A1325" i="9" s="1"/>
  <c r="A1327" i="9"/>
  <c r="A1328" i="9" s="1"/>
  <c r="A1329" i="9" s="1"/>
  <c r="A1330" i="9" s="1"/>
  <c r="A1331" i="9" s="1"/>
  <c r="A1332" i="9" s="1"/>
  <c r="A1333" i="9" s="1"/>
  <c r="A1334" i="9" s="1"/>
  <c r="A1335" i="9" s="1"/>
  <c r="A1337" i="9"/>
  <c r="A1338" i="9" s="1"/>
  <c r="A1339" i="9" s="1"/>
  <c r="A1340" i="9" s="1"/>
  <c r="A1341" i="9" s="1"/>
  <c r="A1342" i="9" s="1"/>
  <c r="A1343" i="9" s="1"/>
  <c r="A1344" i="9" s="1"/>
  <c r="A1345" i="9" s="1"/>
  <c r="A1346" i="9" s="1"/>
  <c r="A1347" i="9" s="1"/>
  <c r="A1348" i="9" s="1"/>
  <c r="A1349" i="9" s="1"/>
  <c r="A1351" i="9"/>
  <c r="A1352" i="9" s="1"/>
  <c r="A1353" i="9" s="1"/>
  <c r="A1354" i="9" s="1"/>
  <c r="A1355" i="9" s="1"/>
  <c r="A1356" i="9" s="1"/>
  <c r="A1357" i="9" s="1"/>
  <c r="A1358" i="9" s="1"/>
  <c r="A1359" i="9" s="1"/>
  <c r="A1360" i="9" s="1"/>
  <c r="A1361" i="9" s="1"/>
  <c r="A1362" i="9" s="1"/>
  <c r="A1363" i="9" s="1"/>
  <c r="A1364" i="9" s="1"/>
  <c r="A1365" i="9" s="1"/>
  <c r="A1366" i="9" s="1"/>
  <c r="A1367" i="9" s="1"/>
  <c r="A1369" i="9"/>
  <c r="A1370" i="9" s="1"/>
  <c r="A1371" i="9" s="1"/>
  <c r="A1372" i="9" s="1"/>
  <c r="A1373" i="9" s="1"/>
  <c r="A1374" i="9" s="1"/>
  <c r="A1375" i="9" s="1"/>
  <c r="A1376" i="9" s="1"/>
  <c r="A1377" i="9" s="1"/>
  <c r="A1378" i="9" s="1"/>
  <c r="A1379" i="9" s="1"/>
  <c r="A1380" i="9" s="1"/>
  <c r="A1382" i="9"/>
  <c r="A1383" i="9" s="1"/>
  <c r="A1384" i="9" s="1"/>
  <c r="A1386" i="9"/>
  <c r="A1387" i="9" s="1"/>
  <c r="A1388" i="9" s="1"/>
  <c r="A1389" i="9" s="1"/>
  <c r="A1391" i="9"/>
  <c r="A1392" i="9" s="1"/>
  <c r="A1393" i="9" s="1"/>
  <c r="A1395" i="9"/>
  <c r="A1396" i="9" s="1"/>
  <c r="A1398" i="9"/>
  <c r="A1399" i="9" s="1"/>
  <c r="A1400" i="9" s="1"/>
  <c r="A1401" i="9" s="1"/>
  <c r="D1401" i="9"/>
  <c r="D1396" i="9"/>
  <c r="D1393" i="9"/>
  <c r="D1389" i="9"/>
  <c r="D1384" i="9"/>
  <c r="D1380" i="9"/>
  <c r="A70" i="9" l="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71" i="9"/>
  <c r="D1367" i="9"/>
  <c r="D1349" i="9"/>
  <c r="D1335" i="9"/>
  <c r="D1325" i="9"/>
  <c r="D1320" i="9"/>
  <c r="D1307" i="9"/>
  <c r="D1283" i="9"/>
  <c r="D1269" i="9"/>
  <c r="D1252" i="9"/>
  <c r="D1240" i="9"/>
  <c r="D1162" i="9"/>
  <c r="D1009" i="9"/>
  <c r="D953" i="9"/>
  <c r="D816" i="9"/>
  <c r="D48" i="9" l="1"/>
  <c r="D346" i="9" s="1"/>
  <c r="C38" i="17" s="1"/>
  <c r="F383" i="8" l="1"/>
  <c r="N16" i="8"/>
  <c r="N32" i="8"/>
  <c r="N48" i="8"/>
  <c r="N64" i="8"/>
  <c r="N80" i="8"/>
  <c r="N96" i="8"/>
  <c r="N112" i="8"/>
  <c r="N128" i="8"/>
  <c r="N144" i="8"/>
  <c r="N160" i="8"/>
  <c r="N176" i="8"/>
  <c r="N192" i="8"/>
  <c r="N208" i="8"/>
  <c r="N275" i="8"/>
  <c r="N279" i="8"/>
  <c r="N283" i="8"/>
  <c r="N288" i="8"/>
  <c r="N296" i="8"/>
  <c r="N299" i="8"/>
  <c r="N305" i="8"/>
  <c r="N307" i="8"/>
  <c r="N313" i="8"/>
  <c r="N315" i="8"/>
  <c r="N321" i="8"/>
  <c r="N323" i="8"/>
  <c r="N329" i="8"/>
  <c r="N331" i="8"/>
  <c r="N357" i="8"/>
  <c r="N359" i="8"/>
  <c r="N361" i="8"/>
  <c r="N363" i="8"/>
  <c r="N365" i="8"/>
  <c r="N367" i="8"/>
  <c r="N369" i="8"/>
  <c r="N371" i="8"/>
  <c r="N373" i="8"/>
  <c r="N375" i="8"/>
  <c r="N377" i="8"/>
  <c r="N379" i="8"/>
  <c r="N381" i="8"/>
  <c r="N3" i="8"/>
  <c r="N264" i="8"/>
  <c r="N269" i="8"/>
  <c r="N336" i="8"/>
  <c r="M859" i="6"/>
  <c r="M382" i="8"/>
  <c r="N382" i="8" s="1"/>
  <c r="M381" i="8"/>
  <c r="M380" i="8"/>
  <c r="N380" i="8" s="1"/>
  <c r="M379" i="8"/>
  <c r="M378" i="8"/>
  <c r="N378" i="8" s="1"/>
  <c r="M377" i="8"/>
  <c r="M376" i="8"/>
  <c r="N376" i="8" s="1"/>
  <c r="M375" i="8"/>
  <c r="M374" i="8"/>
  <c r="N374" i="8" s="1"/>
  <c r="M373" i="8"/>
  <c r="M372" i="8"/>
  <c r="N372" i="8" s="1"/>
  <c r="M371" i="8"/>
  <c r="M370" i="8"/>
  <c r="N370" i="8" s="1"/>
  <c r="M369" i="8"/>
  <c r="M368" i="8"/>
  <c r="N368" i="8" s="1"/>
  <c r="M367" i="8"/>
  <c r="M366" i="8"/>
  <c r="N366" i="8" s="1"/>
  <c r="M365" i="8"/>
  <c r="M364" i="8"/>
  <c r="N364" i="8" s="1"/>
  <c r="M363" i="8"/>
  <c r="M362" i="8"/>
  <c r="N362" i="8" s="1"/>
  <c r="M361" i="8"/>
  <c r="M360" i="8"/>
  <c r="N360" i="8" s="1"/>
  <c r="M359" i="8"/>
  <c r="M358" i="8"/>
  <c r="N358" i="8" s="1"/>
  <c r="M357" i="8"/>
  <c r="M356" i="8"/>
  <c r="N356" i="8" s="1"/>
  <c r="M355" i="8"/>
  <c r="N355" i="8" s="1"/>
  <c r="M354" i="8"/>
  <c r="N354" i="8" s="1"/>
  <c r="M353" i="8"/>
  <c r="N353" i="8" s="1"/>
  <c r="M352" i="8"/>
  <c r="N352" i="8" s="1"/>
  <c r="M351" i="8"/>
  <c r="N351" i="8" s="1"/>
  <c r="M350" i="8"/>
  <c r="N350" i="8" s="1"/>
  <c r="M349" i="8"/>
  <c r="N349" i="8" s="1"/>
  <c r="M348" i="8"/>
  <c r="N348" i="8" s="1"/>
  <c r="M347" i="8"/>
  <c r="N347" i="8" s="1"/>
  <c r="M346" i="8"/>
  <c r="N346" i="8" s="1"/>
  <c r="M345" i="8"/>
  <c r="N345" i="8" s="1"/>
  <c r="M344" i="8"/>
  <c r="N344" i="8" s="1"/>
  <c r="M343" i="8"/>
  <c r="N343" i="8" s="1"/>
  <c r="M342" i="8"/>
  <c r="N342" i="8" s="1"/>
  <c r="M341" i="8"/>
  <c r="N341" i="8" s="1"/>
  <c r="M340" i="8"/>
  <c r="N340" i="8" s="1"/>
  <c r="M339" i="8"/>
  <c r="N339" i="8" s="1"/>
  <c r="M338" i="8"/>
  <c r="N338" i="8" s="1"/>
  <c r="M337" i="8"/>
  <c r="N337" i="8" s="1"/>
  <c r="M336" i="8"/>
  <c r="M335" i="8"/>
  <c r="N335" i="8" s="1"/>
  <c r="M334" i="8"/>
  <c r="N334" i="8" s="1"/>
  <c r="M333" i="8"/>
  <c r="N333" i="8" s="1"/>
  <c r="M332" i="8"/>
  <c r="N332" i="8" s="1"/>
  <c r="M331" i="8"/>
  <c r="M330" i="8"/>
  <c r="N330" i="8" s="1"/>
  <c r="M329" i="8"/>
  <c r="M328" i="8"/>
  <c r="N328" i="8" s="1"/>
  <c r="M327" i="8"/>
  <c r="N327" i="8" s="1"/>
  <c r="M326" i="8"/>
  <c r="N326" i="8" s="1"/>
  <c r="M325" i="8"/>
  <c r="N325" i="8" s="1"/>
  <c r="M324" i="8"/>
  <c r="N324" i="8" s="1"/>
  <c r="M323" i="8"/>
  <c r="M322" i="8"/>
  <c r="N322" i="8" s="1"/>
  <c r="M321" i="8"/>
  <c r="M320" i="8"/>
  <c r="N320" i="8" s="1"/>
  <c r="M319" i="8"/>
  <c r="N319" i="8" s="1"/>
  <c r="M318" i="8"/>
  <c r="N318" i="8" s="1"/>
  <c r="M317" i="8"/>
  <c r="N317" i="8" s="1"/>
  <c r="M316" i="8"/>
  <c r="N316" i="8" s="1"/>
  <c r="M315" i="8"/>
  <c r="M314" i="8"/>
  <c r="N314" i="8" s="1"/>
  <c r="M313" i="8"/>
  <c r="M312" i="8"/>
  <c r="N312" i="8" s="1"/>
  <c r="M311" i="8"/>
  <c r="N311" i="8" s="1"/>
  <c r="M310" i="8"/>
  <c r="N310" i="8" s="1"/>
  <c r="M309" i="8"/>
  <c r="N309" i="8" s="1"/>
  <c r="M308" i="8"/>
  <c r="N308" i="8" s="1"/>
  <c r="M307" i="8"/>
  <c r="M306" i="8"/>
  <c r="N306" i="8" s="1"/>
  <c r="M305" i="8"/>
  <c r="M304" i="8"/>
  <c r="N304" i="8" s="1"/>
  <c r="M303" i="8"/>
  <c r="N303" i="8" s="1"/>
  <c r="M302" i="8"/>
  <c r="N302" i="8" s="1"/>
  <c r="M301" i="8"/>
  <c r="N301" i="8" s="1"/>
  <c r="M300" i="8"/>
  <c r="N300" i="8" s="1"/>
  <c r="M299" i="8"/>
  <c r="M298" i="8"/>
  <c r="N298" i="8" s="1"/>
  <c r="M297" i="8"/>
  <c r="N297" i="8" s="1"/>
  <c r="M296" i="8"/>
  <c r="M295" i="8"/>
  <c r="N295" i="8" s="1"/>
  <c r="M294" i="8"/>
  <c r="N294" i="8" s="1"/>
  <c r="M293" i="8"/>
  <c r="N293" i="8" s="1"/>
  <c r="M292" i="8"/>
  <c r="N292" i="8" s="1"/>
  <c r="M291" i="8"/>
  <c r="N291" i="8" s="1"/>
  <c r="M290" i="8"/>
  <c r="N290" i="8" s="1"/>
  <c r="M289" i="8"/>
  <c r="N289" i="8" s="1"/>
  <c r="M288" i="8"/>
  <c r="M287" i="8"/>
  <c r="N287" i="8" s="1"/>
  <c r="M286" i="8"/>
  <c r="N286" i="8" s="1"/>
  <c r="M285" i="8"/>
  <c r="N285" i="8" s="1"/>
  <c r="M284" i="8"/>
  <c r="N284" i="8" s="1"/>
  <c r="M283" i="8"/>
  <c r="M282" i="8"/>
  <c r="N282" i="8" s="1"/>
  <c r="M281" i="8"/>
  <c r="N281" i="8" s="1"/>
  <c r="M280" i="8"/>
  <c r="N280" i="8" s="1"/>
  <c r="M279" i="8"/>
  <c r="M278" i="8"/>
  <c r="N278" i="8" s="1"/>
  <c r="M277" i="8"/>
  <c r="N277" i="8" s="1"/>
  <c r="M276" i="8"/>
  <c r="N276" i="8" s="1"/>
  <c r="M275" i="8"/>
  <c r="M274" i="8"/>
  <c r="N274" i="8" s="1"/>
  <c r="M273" i="8"/>
  <c r="N273" i="8" s="1"/>
  <c r="M272" i="8"/>
  <c r="N272" i="8" s="1"/>
  <c r="M271" i="8"/>
  <c r="N271" i="8" s="1"/>
  <c r="M270" i="8"/>
  <c r="N270" i="8" s="1"/>
  <c r="M269" i="8"/>
  <c r="M268" i="8"/>
  <c r="N268" i="8" s="1"/>
  <c r="M267" i="8"/>
  <c r="N267" i="8" s="1"/>
  <c r="M266" i="8"/>
  <c r="N266" i="8" s="1"/>
  <c r="M265" i="8"/>
  <c r="N265" i="8" s="1"/>
  <c r="M264" i="8"/>
  <c r="M263" i="8"/>
  <c r="N263" i="8" s="1"/>
  <c r="M262" i="8"/>
  <c r="N262" i="8" s="1"/>
  <c r="M261" i="8"/>
  <c r="N261" i="8" s="1"/>
  <c r="M260" i="8"/>
  <c r="N260" i="8" s="1"/>
  <c r="M259" i="8"/>
  <c r="N259" i="8" s="1"/>
  <c r="M258" i="8"/>
  <c r="N258" i="8" s="1"/>
  <c r="M257" i="8"/>
  <c r="N257" i="8" s="1"/>
  <c r="M256" i="8"/>
  <c r="N256" i="8" s="1"/>
  <c r="M255" i="8"/>
  <c r="N255" i="8" s="1"/>
  <c r="M254" i="8"/>
  <c r="N254" i="8" s="1"/>
  <c r="M253" i="8"/>
  <c r="N253" i="8" s="1"/>
  <c r="M252" i="8"/>
  <c r="N252" i="8" s="1"/>
  <c r="M251" i="8"/>
  <c r="N251" i="8" s="1"/>
  <c r="M250" i="8"/>
  <c r="N250" i="8" s="1"/>
  <c r="M249" i="8"/>
  <c r="N249" i="8" s="1"/>
  <c r="M248" i="8"/>
  <c r="N248" i="8" s="1"/>
  <c r="M247" i="8"/>
  <c r="N247" i="8" s="1"/>
  <c r="M246" i="8"/>
  <c r="N246" i="8" s="1"/>
  <c r="M245" i="8"/>
  <c r="N245" i="8" s="1"/>
  <c r="M244" i="8"/>
  <c r="N244" i="8" s="1"/>
  <c r="M243" i="8"/>
  <c r="N243" i="8" s="1"/>
  <c r="M242" i="8"/>
  <c r="N242" i="8" s="1"/>
  <c r="M241" i="8"/>
  <c r="N241" i="8" s="1"/>
  <c r="M240" i="8"/>
  <c r="N240" i="8" s="1"/>
  <c r="M239" i="8"/>
  <c r="N239" i="8" s="1"/>
  <c r="M238" i="8"/>
  <c r="N238" i="8" s="1"/>
  <c r="M237" i="8"/>
  <c r="N237" i="8" s="1"/>
  <c r="M236" i="8"/>
  <c r="N236" i="8" s="1"/>
  <c r="M235" i="8"/>
  <c r="N235" i="8" s="1"/>
  <c r="M234" i="8"/>
  <c r="N234" i="8" s="1"/>
  <c r="M233" i="8"/>
  <c r="N233" i="8" s="1"/>
  <c r="M232" i="8"/>
  <c r="N232" i="8" s="1"/>
  <c r="M231" i="8"/>
  <c r="N231" i="8" s="1"/>
  <c r="M230" i="8"/>
  <c r="N230" i="8" s="1"/>
  <c r="M229" i="8"/>
  <c r="N229" i="8" s="1"/>
  <c r="M228" i="8"/>
  <c r="N228" i="8" s="1"/>
  <c r="M227" i="8"/>
  <c r="N227" i="8" s="1"/>
  <c r="M226" i="8"/>
  <c r="N226" i="8" s="1"/>
  <c r="M225" i="8"/>
  <c r="N225" i="8" s="1"/>
  <c r="M224" i="8"/>
  <c r="N224" i="8" s="1"/>
  <c r="M223" i="8"/>
  <c r="N223" i="8" s="1"/>
  <c r="M222" i="8"/>
  <c r="N222" i="8" s="1"/>
  <c r="M221" i="8"/>
  <c r="N221" i="8" s="1"/>
  <c r="M220" i="8"/>
  <c r="N220" i="8" s="1"/>
  <c r="M219" i="8"/>
  <c r="N219" i="8" s="1"/>
  <c r="M218" i="8"/>
  <c r="N218" i="8" s="1"/>
  <c r="M217" i="8"/>
  <c r="N217" i="8" s="1"/>
  <c r="M216" i="8"/>
  <c r="N216" i="8" s="1"/>
  <c r="M215" i="8"/>
  <c r="N215" i="8" s="1"/>
  <c r="M214" i="8"/>
  <c r="N214" i="8" s="1"/>
  <c r="M213" i="8"/>
  <c r="N213" i="8" s="1"/>
  <c r="M212" i="8"/>
  <c r="N212" i="8" s="1"/>
  <c r="M211" i="8"/>
  <c r="N211" i="8" s="1"/>
  <c r="M210" i="8"/>
  <c r="N210" i="8" s="1"/>
  <c r="M209" i="8"/>
  <c r="N209" i="8" s="1"/>
  <c r="M208" i="8"/>
  <c r="M207" i="8"/>
  <c r="N207" i="8" s="1"/>
  <c r="M206" i="8"/>
  <c r="N206" i="8" s="1"/>
  <c r="M205" i="8"/>
  <c r="N205" i="8" s="1"/>
  <c r="M204" i="8"/>
  <c r="N204" i="8" s="1"/>
  <c r="M203" i="8"/>
  <c r="N203" i="8" s="1"/>
  <c r="M202" i="8"/>
  <c r="N202" i="8" s="1"/>
  <c r="M201" i="8"/>
  <c r="N201" i="8" s="1"/>
  <c r="M200" i="8"/>
  <c r="N200" i="8" s="1"/>
  <c r="M199" i="8"/>
  <c r="N199" i="8" s="1"/>
  <c r="M198" i="8"/>
  <c r="N198" i="8" s="1"/>
  <c r="M197" i="8"/>
  <c r="N197" i="8" s="1"/>
  <c r="M196" i="8"/>
  <c r="N196" i="8" s="1"/>
  <c r="M195" i="8"/>
  <c r="N195" i="8" s="1"/>
  <c r="M194" i="8"/>
  <c r="N194" i="8" s="1"/>
  <c r="M193" i="8"/>
  <c r="N193" i="8" s="1"/>
  <c r="M192" i="8"/>
  <c r="M191" i="8"/>
  <c r="N191" i="8" s="1"/>
  <c r="M190" i="8"/>
  <c r="N190" i="8" s="1"/>
  <c r="M189" i="8"/>
  <c r="N189" i="8" s="1"/>
  <c r="M188" i="8"/>
  <c r="N188" i="8" s="1"/>
  <c r="M187" i="8"/>
  <c r="N187" i="8" s="1"/>
  <c r="M186" i="8"/>
  <c r="N186" i="8" s="1"/>
  <c r="M185" i="8"/>
  <c r="N185" i="8" s="1"/>
  <c r="M184" i="8"/>
  <c r="N184" i="8" s="1"/>
  <c r="M183" i="8"/>
  <c r="N183" i="8" s="1"/>
  <c r="M182" i="8"/>
  <c r="N182" i="8" s="1"/>
  <c r="M181" i="8"/>
  <c r="N181" i="8" s="1"/>
  <c r="M180" i="8"/>
  <c r="N180" i="8" s="1"/>
  <c r="M179" i="8"/>
  <c r="N179" i="8" s="1"/>
  <c r="M178" i="8"/>
  <c r="N178" i="8" s="1"/>
  <c r="M177" i="8"/>
  <c r="N177" i="8" s="1"/>
  <c r="M176" i="8"/>
  <c r="M175" i="8"/>
  <c r="N175" i="8" s="1"/>
  <c r="M174" i="8"/>
  <c r="N174" i="8" s="1"/>
  <c r="M173" i="8"/>
  <c r="N173" i="8" s="1"/>
  <c r="M172" i="8"/>
  <c r="N172" i="8" s="1"/>
  <c r="M171" i="8"/>
  <c r="N171" i="8" s="1"/>
  <c r="M170" i="8"/>
  <c r="N170" i="8" s="1"/>
  <c r="M169" i="8"/>
  <c r="N169" i="8" s="1"/>
  <c r="M168" i="8"/>
  <c r="N168" i="8" s="1"/>
  <c r="M167" i="8"/>
  <c r="N167" i="8" s="1"/>
  <c r="M166" i="8"/>
  <c r="N166" i="8" s="1"/>
  <c r="M165" i="8"/>
  <c r="N165" i="8" s="1"/>
  <c r="M164" i="8"/>
  <c r="N164" i="8" s="1"/>
  <c r="M163" i="8"/>
  <c r="N163" i="8" s="1"/>
  <c r="M162" i="8"/>
  <c r="N162" i="8" s="1"/>
  <c r="M161" i="8"/>
  <c r="N161" i="8" s="1"/>
  <c r="M160" i="8"/>
  <c r="M159" i="8"/>
  <c r="N159" i="8" s="1"/>
  <c r="M158" i="8"/>
  <c r="N158" i="8" s="1"/>
  <c r="M157" i="8"/>
  <c r="N157" i="8" s="1"/>
  <c r="M156" i="8"/>
  <c r="N156" i="8" s="1"/>
  <c r="M155" i="8"/>
  <c r="N155" i="8" s="1"/>
  <c r="M154" i="8"/>
  <c r="N154" i="8" s="1"/>
  <c r="M153" i="8"/>
  <c r="N153" i="8" s="1"/>
  <c r="M152" i="8"/>
  <c r="N152" i="8" s="1"/>
  <c r="M151" i="8"/>
  <c r="N151" i="8" s="1"/>
  <c r="M150" i="8"/>
  <c r="N150" i="8" s="1"/>
  <c r="M149" i="8"/>
  <c r="N149" i="8" s="1"/>
  <c r="M148" i="8"/>
  <c r="N148" i="8" s="1"/>
  <c r="M147" i="8"/>
  <c r="N147" i="8" s="1"/>
  <c r="M146" i="8"/>
  <c r="N146" i="8" s="1"/>
  <c r="M145" i="8"/>
  <c r="N145" i="8" s="1"/>
  <c r="M144" i="8"/>
  <c r="M143" i="8"/>
  <c r="N143" i="8" s="1"/>
  <c r="M142" i="8"/>
  <c r="N142" i="8" s="1"/>
  <c r="M141" i="8"/>
  <c r="N141" i="8" s="1"/>
  <c r="M140" i="8"/>
  <c r="N140" i="8" s="1"/>
  <c r="M139" i="8"/>
  <c r="N139" i="8" s="1"/>
  <c r="M138" i="8"/>
  <c r="N138" i="8" s="1"/>
  <c r="M137" i="8"/>
  <c r="N137" i="8" s="1"/>
  <c r="M136" i="8"/>
  <c r="N136" i="8" s="1"/>
  <c r="M135" i="8"/>
  <c r="N135" i="8" s="1"/>
  <c r="M134" i="8"/>
  <c r="N134" i="8" s="1"/>
  <c r="M133" i="8"/>
  <c r="N133" i="8" s="1"/>
  <c r="M132" i="8"/>
  <c r="N132" i="8" s="1"/>
  <c r="M131" i="8"/>
  <c r="N131" i="8" s="1"/>
  <c r="M130" i="8"/>
  <c r="N130" i="8" s="1"/>
  <c r="M129" i="8"/>
  <c r="N129" i="8" s="1"/>
  <c r="M128" i="8"/>
  <c r="M127" i="8"/>
  <c r="N127" i="8" s="1"/>
  <c r="M126" i="8"/>
  <c r="N126" i="8" s="1"/>
  <c r="M125" i="8"/>
  <c r="N125" i="8" s="1"/>
  <c r="M124" i="8"/>
  <c r="N124" i="8" s="1"/>
  <c r="M123" i="8"/>
  <c r="N123" i="8" s="1"/>
  <c r="M122" i="8"/>
  <c r="N122" i="8" s="1"/>
  <c r="M121" i="8"/>
  <c r="N121" i="8" s="1"/>
  <c r="M120" i="8"/>
  <c r="N120" i="8" s="1"/>
  <c r="M119" i="8"/>
  <c r="N119" i="8" s="1"/>
  <c r="M118" i="8"/>
  <c r="N118" i="8" s="1"/>
  <c r="M117" i="8"/>
  <c r="N117" i="8" s="1"/>
  <c r="M116" i="8"/>
  <c r="N116" i="8" s="1"/>
  <c r="M115" i="8"/>
  <c r="N115" i="8" s="1"/>
  <c r="M114" i="8"/>
  <c r="N114" i="8" s="1"/>
  <c r="M113" i="8"/>
  <c r="N113" i="8" s="1"/>
  <c r="M112" i="8"/>
  <c r="M111" i="8"/>
  <c r="N111" i="8" s="1"/>
  <c r="M110" i="8"/>
  <c r="N110" i="8" s="1"/>
  <c r="M109" i="8"/>
  <c r="N109" i="8" s="1"/>
  <c r="M108" i="8"/>
  <c r="N108" i="8" s="1"/>
  <c r="M107" i="8"/>
  <c r="N107" i="8" s="1"/>
  <c r="M106" i="8"/>
  <c r="N106" i="8" s="1"/>
  <c r="M105" i="8"/>
  <c r="N105" i="8" s="1"/>
  <c r="M104" i="8"/>
  <c r="N104" i="8" s="1"/>
  <c r="M103" i="8"/>
  <c r="N103" i="8" s="1"/>
  <c r="M102" i="8"/>
  <c r="N102" i="8" s="1"/>
  <c r="M101" i="8"/>
  <c r="N101" i="8" s="1"/>
  <c r="M100" i="8"/>
  <c r="N100" i="8" s="1"/>
  <c r="M99" i="8"/>
  <c r="N99" i="8" s="1"/>
  <c r="M98" i="8"/>
  <c r="N98" i="8" s="1"/>
  <c r="M97" i="8"/>
  <c r="N97" i="8" s="1"/>
  <c r="M96" i="8"/>
  <c r="M95" i="8"/>
  <c r="N95" i="8" s="1"/>
  <c r="M94" i="8"/>
  <c r="N94" i="8" s="1"/>
  <c r="M93" i="8"/>
  <c r="N93" i="8" s="1"/>
  <c r="M92" i="8"/>
  <c r="N92" i="8" s="1"/>
  <c r="M91" i="8"/>
  <c r="N91" i="8" s="1"/>
  <c r="M90" i="8"/>
  <c r="N90" i="8" s="1"/>
  <c r="M89" i="8"/>
  <c r="N89" i="8" s="1"/>
  <c r="M88" i="8"/>
  <c r="N88" i="8" s="1"/>
  <c r="M87" i="8"/>
  <c r="N87" i="8" s="1"/>
  <c r="M86" i="8"/>
  <c r="N86" i="8" s="1"/>
  <c r="M85" i="8"/>
  <c r="N85" i="8" s="1"/>
  <c r="M84" i="8"/>
  <c r="N84" i="8" s="1"/>
  <c r="M83" i="8"/>
  <c r="N83" i="8" s="1"/>
  <c r="M82" i="8"/>
  <c r="N82" i="8" s="1"/>
  <c r="M81" i="8"/>
  <c r="N81" i="8" s="1"/>
  <c r="M80" i="8"/>
  <c r="M79" i="8"/>
  <c r="N79" i="8" s="1"/>
  <c r="M78" i="8"/>
  <c r="N78" i="8" s="1"/>
  <c r="M77" i="8"/>
  <c r="N77" i="8" s="1"/>
  <c r="M76" i="8"/>
  <c r="N76" i="8" s="1"/>
  <c r="M75" i="8"/>
  <c r="N75" i="8" s="1"/>
  <c r="M74" i="8"/>
  <c r="N74" i="8" s="1"/>
  <c r="M73" i="8"/>
  <c r="N73" i="8" s="1"/>
  <c r="M72" i="8"/>
  <c r="N72" i="8" s="1"/>
  <c r="M71" i="8"/>
  <c r="N71" i="8" s="1"/>
  <c r="M70" i="8"/>
  <c r="N70" i="8" s="1"/>
  <c r="M69" i="8"/>
  <c r="N69" i="8" s="1"/>
  <c r="M68" i="8"/>
  <c r="N68" i="8" s="1"/>
  <c r="M67" i="8"/>
  <c r="N67" i="8" s="1"/>
  <c r="M66" i="8"/>
  <c r="N66" i="8" s="1"/>
  <c r="M65" i="8"/>
  <c r="N65" i="8" s="1"/>
  <c r="M64" i="8"/>
  <c r="M63" i="8"/>
  <c r="N63" i="8" s="1"/>
  <c r="M62" i="8"/>
  <c r="N62" i="8" s="1"/>
  <c r="M61" i="8"/>
  <c r="N61" i="8" s="1"/>
  <c r="M60" i="8"/>
  <c r="N60" i="8" s="1"/>
  <c r="M59" i="8"/>
  <c r="N59" i="8" s="1"/>
  <c r="M58" i="8"/>
  <c r="N58" i="8" s="1"/>
  <c r="M57" i="8"/>
  <c r="N57" i="8" s="1"/>
  <c r="M56" i="8"/>
  <c r="N56" i="8" s="1"/>
  <c r="M55" i="8"/>
  <c r="N55" i="8" s="1"/>
  <c r="M54" i="8"/>
  <c r="N54" i="8" s="1"/>
  <c r="M53" i="8"/>
  <c r="N53" i="8" s="1"/>
  <c r="M52" i="8"/>
  <c r="N52" i="8" s="1"/>
  <c r="M51" i="8"/>
  <c r="N51" i="8" s="1"/>
  <c r="M50" i="8"/>
  <c r="N50" i="8" s="1"/>
  <c r="M49" i="8"/>
  <c r="N49" i="8" s="1"/>
  <c r="M48" i="8"/>
  <c r="M47" i="8"/>
  <c r="N47" i="8" s="1"/>
  <c r="M46" i="8"/>
  <c r="N46" i="8" s="1"/>
  <c r="M45" i="8"/>
  <c r="N45" i="8" s="1"/>
  <c r="M44" i="8"/>
  <c r="N44" i="8" s="1"/>
  <c r="M43" i="8"/>
  <c r="N43" i="8" s="1"/>
  <c r="M42" i="8"/>
  <c r="N42" i="8" s="1"/>
  <c r="M41" i="8"/>
  <c r="N41" i="8" s="1"/>
  <c r="M40" i="8"/>
  <c r="N40" i="8" s="1"/>
  <c r="M39" i="8"/>
  <c r="N39" i="8" s="1"/>
  <c r="M38" i="8"/>
  <c r="N38" i="8" s="1"/>
  <c r="M37" i="8"/>
  <c r="N37" i="8" s="1"/>
  <c r="M36" i="8"/>
  <c r="N36" i="8" s="1"/>
  <c r="M35" i="8"/>
  <c r="N35" i="8" s="1"/>
  <c r="M34" i="8"/>
  <c r="N34" i="8" s="1"/>
  <c r="M33" i="8"/>
  <c r="N33" i="8" s="1"/>
  <c r="M32" i="8"/>
  <c r="M31" i="8"/>
  <c r="N31" i="8" s="1"/>
  <c r="M30" i="8"/>
  <c r="N30" i="8" s="1"/>
  <c r="M29" i="8"/>
  <c r="N29" i="8" s="1"/>
  <c r="M28" i="8"/>
  <c r="N28" i="8" s="1"/>
  <c r="M27" i="8"/>
  <c r="N27" i="8" s="1"/>
  <c r="M26" i="8"/>
  <c r="N26" i="8" s="1"/>
  <c r="M25" i="8"/>
  <c r="N25" i="8" s="1"/>
  <c r="M24" i="8"/>
  <c r="N24" i="8" s="1"/>
  <c r="M23" i="8"/>
  <c r="N23" i="8" s="1"/>
  <c r="M22" i="8"/>
  <c r="N22" i="8" s="1"/>
  <c r="M21" i="8"/>
  <c r="N21" i="8" s="1"/>
  <c r="M20" i="8"/>
  <c r="N20" i="8" s="1"/>
  <c r="M19" i="8"/>
  <c r="N19" i="8" s="1"/>
  <c r="M18" i="8"/>
  <c r="N18" i="8" s="1"/>
  <c r="M17" i="8"/>
  <c r="N17" i="8" s="1"/>
  <c r="M16" i="8"/>
  <c r="M15" i="8"/>
  <c r="N15" i="8" s="1"/>
  <c r="M14" i="8"/>
  <c r="N14" i="8" s="1"/>
  <c r="M13" i="8"/>
  <c r="N13" i="8" s="1"/>
  <c r="M12" i="8"/>
  <c r="N12" i="8" s="1"/>
  <c r="M11" i="8"/>
  <c r="N11" i="8" s="1"/>
  <c r="M10" i="8"/>
  <c r="N10" i="8" s="1"/>
  <c r="M9" i="8"/>
  <c r="N9" i="8" s="1"/>
  <c r="M8" i="8"/>
  <c r="N8" i="8" s="1"/>
  <c r="M7" i="8"/>
  <c r="N7" i="8" s="1"/>
  <c r="M6" i="8"/>
  <c r="N6" i="8" s="1"/>
  <c r="M5" i="8"/>
  <c r="N5" i="8" s="1"/>
  <c r="M4" i="8"/>
  <c r="N4" i="8" s="1"/>
  <c r="M230" i="7"/>
  <c r="M229" i="7"/>
  <c r="M228" i="7"/>
  <c r="M227" i="7"/>
  <c r="M226" i="7"/>
  <c r="M225" i="7"/>
  <c r="M224" i="7"/>
  <c r="M223" i="7"/>
  <c r="M222" i="7"/>
  <c r="M221" i="7"/>
  <c r="M220" i="7"/>
  <c r="M219" i="7"/>
  <c r="M218" i="7"/>
  <c r="M217" i="7"/>
  <c r="M216" i="7"/>
  <c r="M215" i="7"/>
  <c r="M214" i="7"/>
  <c r="M213" i="7"/>
  <c r="M212" i="7"/>
  <c r="M211" i="7"/>
  <c r="M210" i="7"/>
  <c r="M209" i="7"/>
  <c r="M208" i="7"/>
  <c r="M207" i="7"/>
  <c r="M206" i="7"/>
  <c r="M205" i="7"/>
  <c r="M204" i="7"/>
  <c r="M203" i="7"/>
  <c r="M202" i="7"/>
  <c r="M201" i="7"/>
  <c r="M200" i="7"/>
  <c r="M199" i="7"/>
  <c r="M198" i="7"/>
  <c r="M197" i="7"/>
  <c r="M196" i="7"/>
  <c r="M195" i="7"/>
  <c r="M194" i="7"/>
  <c r="M193" i="7"/>
  <c r="M192" i="7"/>
  <c r="M191" i="7"/>
  <c r="M190" i="7"/>
  <c r="M189" i="7"/>
  <c r="M188" i="7"/>
  <c r="M187" i="7"/>
  <c r="M186" i="7"/>
  <c r="M185" i="7"/>
  <c r="M184" i="7"/>
  <c r="M183" i="7"/>
  <c r="M182" i="7"/>
  <c r="M181" i="7"/>
  <c r="M180" i="7"/>
  <c r="M179" i="7"/>
  <c r="M178" i="7"/>
  <c r="M177" i="7"/>
  <c r="M176" i="7"/>
  <c r="M175" i="7"/>
  <c r="M174" i="7"/>
  <c r="M173" i="7"/>
  <c r="M172" i="7"/>
  <c r="M171" i="7"/>
  <c r="M170" i="7"/>
  <c r="M169" i="7"/>
  <c r="M168" i="7"/>
  <c r="M167" i="7"/>
  <c r="M166" i="7"/>
  <c r="M165" i="7"/>
  <c r="M164" i="7"/>
  <c r="M163" i="7"/>
  <c r="M162" i="7"/>
  <c r="M161" i="7"/>
  <c r="M160" i="7"/>
  <c r="M159" i="7"/>
  <c r="M158" i="7"/>
  <c r="M157" i="7"/>
  <c r="M156" i="7"/>
  <c r="M155" i="7"/>
  <c r="M154" i="7"/>
  <c r="M153" i="7"/>
  <c r="M152" i="7"/>
  <c r="M151" i="7"/>
  <c r="M150" i="7"/>
  <c r="M149" i="7"/>
  <c r="M148" i="7"/>
  <c r="M147" i="7"/>
  <c r="M146" i="7"/>
  <c r="M145" i="7"/>
  <c r="M144" i="7"/>
  <c r="M143" i="7"/>
  <c r="M142" i="7"/>
  <c r="M141" i="7"/>
  <c r="M140" i="7"/>
  <c r="M139" i="7"/>
  <c r="M138" i="7"/>
  <c r="M137" i="7"/>
  <c r="M136" i="7"/>
  <c r="M135" i="7"/>
  <c r="M134" i="7"/>
  <c r="M133" i="7"/>
  <c r="M132" i="7"/>
  <c r="M131" i="7"/>
  <c r="M130" i="7"/>
  <c r="M129" i="7"/>
  <c r="M128" i="7"/>
  <c r="M127" i="7"/>
  <c r="M126" i="7"/>
  <c r="M125" i="7"/>
  <c r="M124" i="7"/>
  <c r="M123" i="7"/>
  <c r="M122" i="7"/>
  <c r="M121" i="7"/>
  <c r="M120" i="7"/>
  <c r="M119" i="7"/>
  <c r="M118" i="7"/>
  <c r="M117" i="7"/>
  <c r="M116" i="7"/>
  <c r="M115" i="7"/>
  <c r="M114" i="7"/>
  <c r="M113" i="7"/>
  <c r="M112" i="7"/>
  <c r="M111" i="7"/>
  <c r="M110" i="7"/>
  <c r="M109" i="7"/>
  <c r="M108" i="7"/>
  <c r="M107" i="7"/>
  <c r="M106" i="7"/>
  <c r="M105" i="7"/>
  <c r="M104" i="7"/>
  <c r="M103" i="7"/>
  <c r="M102" i="7"/>
  <c r="M101" i="7"/>
  <c r="M100" i="7"/>
  <c r="M99" i="7"/>
  <c r="M98" i="7"/>
  <c r="M97" i="7"/>
  <c r="M96" i="7"/>
  <c r="M95" i="7"/>
  <c r="M94" i="7"/>
  <c r="M93" i="7"/>
  <c r="M92" i="7"/>
  <c r="M91" i="7"/>
  <c r="M90" i="7"/>
  <c r="M89" i="7"/>
  <c r="M88" i="7"/>
  <c r="M87" i="7"/>
  <c r="M86" i="7"/>
  <c r="M85" i="7"/>
  <c r="M84" i="7"/>
  <c r="M83" i="7"/>
  <c r="M82" i="7"/>
  <c r="M81" i="7"/>
  <c r="M80" i="7"/>
  <c r="M79" i="7"/>
  <c r="M78" i="7"/>
  <c r="M77" i="7"/>
  <c r="M76" i="7"/>
  <c r="M75" i="7"/>
  <c r="M74" i="7"/>
  <c r="M73" i="7"/>
  <c r="M72" i="7"/>
  <c r="M71" i="7"/>
  <c r="M70" i="7"/>
  <c r="M69" i="7"/>
  <c r="M68" i="7"/>
  <c r="M67" i="7"/>
  <c r="M66" i="7"/>
  <c r="M65" i="7"/>
  <c r="M64" i="7"/>
  <c r="M63" i="7"/>
  <c r="M62" i="7"/>
  <c r="M61" i="7"/>
  <c r="M60" i="7"/>
  <c r="M59" i="7"/>
  <c r="M58" i="7"/>
  <c r="M57" i="7"/>
  <c r="M56" i="7"/>
  <c r="M55" i="7"/>
  <c r="M54" i="7"/>
  <c r="M53" i="7"/>
  <c r="M52" i="7"/>
  <c r="M51" i="7"/>
  <c r="M50" i="7"/>
  <c r="M49" i="7"/>
  <c r="M48" i="7"/>
  <c r="M47" i="7"/>
  <c r="M46" i="7"/>
  <c r="M45" i="7"/>
  <c r="M44" i="7"/>
  <c r="M43" i="7"/>
  <c r="M42" i="7"/>
  <c r="M41" i="7"/>
  <c r="M40" i="7"/>
  <c r="M39" i="7"/>
  <c r="M38" i="7"/>
  <c r="M37" i="7"/>
  <c r="M36" i="7"/>
  <c r="M35" i="7"/>
  <c r="M34" i="7"/>
  <c r="M33" i="7"/>
  <c r="M32" i="7"/>
  <c r="M31" i="7"/>
  <c r="M30" i="7"/>
  <c r="M29" i="7"/>
  <c r="M28" i="7"/>
  <c r="M27" i="7"/>
  <c r="M26" i="7"/>
  <c r="M25" i="7"/>
  <c r="M24" i="7"/>
  <c r="M23" i="7"/>
  <c r="M22" i="7"/>
  <c r="M21" i="7"/>
  <c r="M20" i="7"/>
  <c r="M19" i="7"/>
  <c r="M18" i="7"/>
  <c r="M17" i="7"/>
  <c r="M16" i="7"/>
  <c r="M15" i="7"/>
  <c r="M14" i="7"/>
  <c r="M12" i="7"/>
  <c r="M11" i="7"/>
  <c r="M10" i="7"/>
  <c r="M9" i="7"/>
  <c r="M8" i="7"/>
  <c r="M7" i="7"/>
  <c r="M6" i="7"/>
  <c r="M5" i="7"/>
  <c r="M4" i="7"/>
  <c r="M3" i="7"/>
  <c r="G862" i="6"/>
  <c r="D8" i="17" s="1"/>
  <c r="D10" i="17" s="1"/>
  <c r="C31" i="17" s="1"/>
  <c r="M861" i="6"/>
  <c r="M860" i="6"/>
  <c r="M858" i="6"/>
  <c r="M857" i="6"/>
  <c r="M856" i="6"/>
  <c r="M855" i="6"/>
  <c r="M854" i="6"/>
  <c r="M853" i="6"/>
  <c r="M852" i="6"/>
  <c r="M851" i="6"/>
  <c r="M850" i="6"/>
  <c r="M849" i="6"/>
  <c r="M848" i="6"/>
  <c r="M847" i="6"/>
  <c r="M846" i="6"/>
  <c r="M845" i="6"/>
  <c r="M844" i="6"/>
  <c r="M843" i="6"/>
  <c r="M842" i="6"/>
  <c r="M841" i="6"/>
  <c r="M840" i="6"/>
  <c r="M839" i="6"/>
  <c r="M838" i="6"/>
  <c r="M837" i="6"/>
  <c r="M836" i="6"/>
  <c r="M835" i="6"/>
  <c r="M834" i="6"/>
  <c r="M833" i="6"/>
  <c r="M832" i="6"/>
  <c r="M831" i="6"/>
  <c r="M830" i="6"/>
  <c r="M829" i="6"/>
  <c r="M828" i="6"/>
  <c r="M827" i="6"/>
  <c r="M826" i="6"/>
  <c r="M825" i="6"/>
  <c r="M824" i="6"/>
  <c r="M823" i="6"/>
  <c r="M822" i="6"/>
  <c r="M821" i="6"/>
  <c r="M820" i="6"/>
  <c r="M819" i="6"/>
  <c r="M818" i="6"/>
  <c r="M817" i="6"/>
  <c r="M816" i="6"/>
  <c r="M815" i="6"/>
  <c r="M814" i="6"/>
  <c r="M813" i="6"/>
  <c r="M812" i="6"/>
  <c r="M811" i="6"/>
  <c r="M810" i="6"/>
  <c r="M809" i="6"/>
  <c r="M808" i="6"/>
  <c r="M807" i="6"/>
  <c r="M806" i="6"/>
  <c r="M805" i="6"/>
  <c r="M804" i="6"/>
  <c r="M803" i="6"/>
  <c r="M802" i="6"/>
  <c r="M801" i="6"/>
  <c r="M800" i="6"/>
  <c r="M799" i="6"/>
  <c r="M798" i="6"/>
  <c r="M797" i="6"/>
  <c r="M796" i="6"/>
  <c r="M795" i="6"/>
  <c r="M794" i="6"/>
  <c r="M793" i="6"/>
  <c r="M792" i="6"/>
  <c r="M791" i="6"/>
  <c r="M790" i="6"/>
  <c r="M789" i="6"/>
  <c r="M788" i="6"/>
  <c r="M787" i="6"/>
  <c r="M786" i="6"/>
  <c r="M785" i="6"/>
  <c r="M784" i="6"/>
  <c r="M783" i="6"/>
  <c r="M782" i="6"/>
  <c r="M781" i="6"/>
  <c r="M780" i="6"/>
  <c r="M779" i="6"/>
  <c r="M778" i="6"/>
  <c r="M777" i="6"/>
  <c r="M776" i="6"/>
  <c r="M775" i="6"/>
  <c r="M774" i="6"/>
  <c r="M773" i="6"/>
  <c r="M772" i="6"/>
  <c r="M771" i="6"/>
  <c r="M770" i="6"/>
  <c r="M769" i="6"/>
  <c r="M768" i="6"/>
  <c r="M767" i="6"/>
  <c r="M766" i="6"/>
  <c r="M765" i="6"/>
  <c r="M764" i="6"/>
  <c r="M763" i="6"/>
  <c r="M762" i="6"/>
  <c r="M761" i="6"/>
  <c r="M760" i="6"/>
  <c r="M759" i="6"/>
  <c r="M758" i="6"/>
  <c r="M757" i="6"/>
  <c r="M756" i="6"/>
  <c r="M755" i="6"/>
  <c r="M754" i="6"/>
  <c r="M753" i="6"/>
  <c r="M752" i="6"/>
  <c r="M751" i="6"/>
  <c r="M750" i="6"/>
  <c r="M749" i="6"/>
  <c r="M748" i="6"/>
  <c r="M747" i="6"/>
  <c r="M746" i="6"/>
  <c r="M745" i="6"/>
  <c r="M744" i="6"/>
  <c r="M743" i="6"/>
  <c r="M742" i="6"/>
  <c r="M741" i="6"/>
  <c r="M740" i="6"/>
  <c r="M739" i="6"/>
  <c r="M738" i="6"/>
  <c r="M737" i="6"/>
  <c r="M736" i="6"/>
  <c r="M735" i="6"/>
  <c r="M734" i="6"/>
  <c r="M733" i="6"/>
  <c r="M732" i="6"/>
  <c r="M731" i="6"/>
  <c r="M730" i="6"/>
  <c r="M729" i="6"/>
  <c r="M728" i="6"/>
  <c r="M727" i="6"/>
  <c r="M726" i="6"/>
  <c r="M725" i="6"/>
  <c r="M724" i="6"/>
  <c r="M723" i="6"/>
  <c r="M722" i="6"/>
  <c r="M721" i="6"/>
  <c r="M720" i="6"/>
  <c r="M719" i="6"/>
  <c r="M718" i="6"/>
  <c r="M717" i="6"/>
  <c r="M716" i="6"/>
  <c r="M715" i="6"/>
  <c r="M714" i="6"/>
  <c r="M713" i="6"/>
  <c r="M712" i="6"/>
  <c r="M711" i="6"/>
  <c r="M710" i="6"/>
  <c r="M709" i="6"/>
  <c r="M708" i="6"/>
  <c r="M707" i="6"/>
  <c r="M706" i="6"/>
  <c r="M705" i="6"/>
  <c r="M704" i="6"/>
  <c r="M703" i="6"/>
  <c r="M702" i="6"/>
  <c r="M701" i="6"/>
  <c r="M700" i="6"/>
  <c r="M699" i="6"/>
  <c r="M698" i="6"/>
  <c r="M697" i="6"/>
  <c r="M696" i="6"/>
  <c r="M695" i="6"/>
  <c r="M694" i="6"/>
  <c r="M693" i="6"/>
  <c r="M692" i="6"/>
  <c r="M691" i="6"/>
  <c r="M690" i="6"/>
  <c r="M689" i="6"/>
  <c r="M688" i="6"/>
  <c r="M687" i="6"/>
  <c r="M686" i="6"/>
  <c r="M685" i="6"/>
  <c r="M684" i="6"/>
  <c r="M683" i="6"/>
  <c r="M682" i="6"/>
  <c r="M681" i="6"/>
  <c r="M680" i="6"/>
  <c r="M679" i="6"/>
  <c r="M678" i="6"/>
  <c r="M677" i="6"/>
  <c r="M676" i="6"/>
  <c r="M675" i="6"/>
  <c r="M674" i="6"/>
  <c r="M673" i="6"/>
  <c r="M672" i="6"/>
  <c r="M671" i="6"/>
  <c r="M670" i="6"/>
  <c r="M669" i="6"/>
  <c r="M668" i="6"/>
  <c r="M667" i="6"/>
  <c r="M666" i="6"/>
  <c r="M665" i="6"/>
  <c r="M664" i="6"/>
  <c r="M663" i="6"/>
  <c r="M662" i="6"/>
  <c r="M661" i="6"/>
  <c r="M660" i="6"/>
  <c r="M659" i="6"/>
  <c r="M658" i="6"/>
  <c r="M657" i="6"/>
  <c r="M656" i="6"/>
  <c r="M655" i="6"/>
  <c r="M654" i="6"/>
  <c r="M653" i="6"/>
  <c r="M652" i="6"/>
  <c r="M651" i="6"/>
  <c r="M650" i="6"/>
  <c r="M649" i="6"/>
  <c r="M648" i="6"/>
  <c r="M647" i="6"/>
  <c r="M646" i="6"/>
  <c r="M645" i="6"/>
  <c r="M644" i="6"/>
  <c r="M643" i="6"/>
  <c r="M642" i="6"/>
  <c r="M641" i="6"/>
  <c r="M640" i="6"/>
  <c r="M639" i="6"/>
  <c r="M638" i="6"/>
  <c r="M637" i="6"/>
  <c r="M636" i="6"/>
  <c r="M635" i="6"/>
  <c r="M634" i="6"/>
  <c r="M633" i="6"/>
  <c r="M632" i="6"/>
  <c r="M631" i="6"/>
  <c r="M630" i="6"/>
  <c r="M629" i="6"/>
  <c r="M628" i="6"/>
  <c r="M627" i="6"/>
  <c r="M626" i="6"/>
  <c r="M625" i="6"/>
  <c r="M624" i="6"/>
  <c r="M623" i="6"/>
  <c r="M622" i="6"/>
  <c r="M621" i="6"/>
  <c r="M620" i="6"/>
  <c r="M619" i="6"/>
  <c r="M618" i="6"/>
  <c r="M617" i="6"/>
  <c r="M616" i="6"/>
  <c r="M615" i="6"/>
  <c r="M614" i="6"/>
  <c r="M613" i="6"/>
  <c r="M612" i="6"/>
  <c r="M611" i="6"/>
  <c r="M610" i="6"/>
  <c r="M609" i="6"/>
  <c r="M608" i="6"/>
  <c r="M607" i="6"/>
  <c r="M606" i="6"/>
  <c r="M605" i="6"/>
  <c r="M604" i="6"/>
  <c r="M603" i="6"/>
  <c r="M602" i="6"/>
  <c r="M601" i="6"/>
  <c r="M600" i="6"/>
  <c r="M599" i="6"/>
  <c r="M598" i="6"/>
  <c r="M597" i="6"/>
  <c r="M596" i="6"/>
  <c r="M595" i="6"/>
  <c r="M594" i="6"/>
  <c r="M593" i="6"/>
  <c r="M592" i="6"/>
  <c r="M591" i="6"/>
  <c r="M590" i="6"/>
  <c r="M589" i="6"/>
  <c r="M588" i="6"/>
  <c r="M587" i="6"/>
  <c r="M586" i="6"/>
  <c r="M585" i="6"/>
  <c r="M584" i="6"/>
  <c r="M583" i="6"/>
  <c r="M582" i="6"/>
  <c r="M581" i="6"/>
  <c r="M580" i="6"/>
  <c r="M579" i="6"/>
  <c r="M578" i="6"/>
  <c r="M577" i="6"/>
  <c r="M576" i="6"/>
  <c r="M575" i="6"/>
  <c r="M574" i="6"/>
  <c r="M573" i="6"/>
  <c r="M572" i="6"/>
  <c r="M571" i="6"/>
  <c r="M570" i="6"/>
  <c r="M569" i="6"/>
  <c r="M568" i="6"/>
  <c r="M567" i="6"/>
  <c r="M566" i="6"/>
  <c r="M565" i="6"/>
  <c r="M564" i="6"/>
  <c r="M563" i="6"/>
  <c r="M562" i="6"/>
  <c r="M561" i="6"/>
  <c r="M560" i="6"/>
  <c r="M559" i="6"/>
  <c r="M558" i="6"/>
  <c r="M557" i="6"/>
  <c r="M556" i="6"/>
  <c r="M555" i="6"/>
  <c r="M554" i="6"/>
  <c r="M553" i="6"/>
  <c r="M552" i="6"/>
  <c r="M551" i="6"/>
  <c r="M550" i="6"/>
  <c r="M549" i="6"/>
  <c r="M548" i="6"/>
  <c r="M547" i="6"/>
  <c r="M546" i="6"/>
  <c r="M545" i="6"/>
  <c r="M544" i="6"/>
  <c r="M543" i="6"/>
  <c r="M542" i="6"/>
  <c r="M541" i="6"/>
  <c r="M540" i="6"/>
  <c r="M539" i="6"/>
  <c r="M538" i="6"/>
  <c r="M537" i="6"/>
  <c r="M536" i="6"/>
  <c r="M535" i="6"/>
  <c r="M534" i="6"/>
  <c r="M533" i="6"/>
  <c r="M532" i="6"/>
  <c r="M531" i="6"/>
  <c r="M530" i="6"/>
  <c r="M529" i="6"/>
  <c r="M528" i="6"/>
  <c r="M527" i="6"/>
  <c r="M526" i="6"/>
  <c r="M525" i="6"/>
  <c r="M524" i="6"/>
  <c r="M523" i="6"/>
  <c r="M522" i="6"/>
  <c r="M521" i="6"/>
  <c r="M520" i="6"/>
  <c r="M519" i="6"/>
  <c r="M518" i="6"/>
  <c r="M517" i="6"/>
  <c r="M516" i="6"/>
  <c r="M515" i="6"/>
  <c r="M514" i="6"/>
  <c r="M513" i="6"/>
  <c r="M512" i="6"/>
  <c r="M511" i="6"/>
  <c r="M510" i="6"/>
  <c r="M509" i="6"/>
  <c r="M508" i="6"/>
  <c r="M507" i="6"/>
  <c r="M506" i="6"/>
  <c r="M505" i="6"/>
  <c r="M504" i="6"/>
  <c r="M503" i="6"/>
  <c r="M502" i="6"/>
  <c r="M501" i="6"/>
  <c r="M500" i="6"/>
  <c r="M499" i="6"/>
  <c r="M498" i="6"/>
  <c r="M497" i="6"/>
  <c r="M496" i="6"/>
  <c r="M495" i="6"/>
  <c r="M494" i="6"/>
  <c r="M493" i="6"/>
  <c r="M492" i="6"/>
  <c r="M491" i="6"/>
  <c r="M490" i="6"/>
  <c r="M489" i="6"/>
  <c r="M488" i="6"/>
  <c r="M487" i="6"/>
  <c r="M486" i="6"/>
  <c r="M485" i="6"/>
  <c r="M484" i="6"/>
  <c r="M483" i="6"/>
  <c r="M482" i="6"/>
  <c r="M481" i="6"/>
  <c r="M480" i="6"/>
  <c r="M479" i="6"/>
  <c r="M478" i="6"/>
  <c r="M477" i="6"/>
  <c r="M476" i="6"/>
  <c r="M475" i="6"/>
  <c r="M474" i="6"/>
  <c r="M473" i="6"/>
  <c r="M472" i="6"/>
  <c r="M471" i="6"/>
  <c r="M470" i="6"/>
  <c r="M469" i="6"/>
  <c r="M468" i="6"/>
  <c r="M467" i="6"/>
  <c r="M466" i="6"/>
  <c r="M465" i="6"/>
  <c r="M464" i="6"/>
  <c r="M463" i="6"/>
  <c r="M462" i="6"/>
  <c r="M461" i="6"/>
  <c r="M460" i="6"/>
  <c r="M459" i="6"/>
  <c r="M458" i="6"/>
  <c r="M457" i="6"/>
  <c r="M456" i="6"/>
  <c r="M455" i="6"/>
  <c r="M454" i="6"/>
  <c r="M453" i="6"/>
  <c r="M452" i="6"/>
  <c r="M451" i="6"/>
  <c r="M450" i="6"/>
  <c r="M449" i="6"/>
  <c r="M448" i="6"/>
  <c r="M447" i="6"/>
  <c r="M446" i="6"/>
  <c r="M445" i="6"/>
  <c r="M444" i="6"/>
  <c r="M443" i="6"/>
  <c r="M442" i="6"/>
  <c r="M441" i="6"/>
  <c r="M440" i="6"/>
  <c r="M439" i="6"/>
  <c r="M438" i="6"/>
  <c r="M437" i="6"/>
  <c r="M436" i="6"/>
  <c r="M435" i="6"/>
  <c r="M434" i="6"/>
  <c r="M433" i="6"/>
  <c r="M432" i="6"/>
  <c r="M431" i="6"/>
  <c r="M430" i="6"/>
  <c r="M429" i="6"/>
  <c r="M428" i="6"/>
  <c r="M427" i="6"/>
  <c r="M426" i="6"/>
  <c r="M425" i="6"/>
  <c r="M424" i="6"/>
  <c r="M423" i="6"/>
  <c r="M422" i="6"/>
  <c r="M421" i="6"/>
  <c r="M420" i="6"/>
  <c r="M419" i="6"/>
  <c r="M418" i="6"/>
  <c r="M417" i="6"/>
  <c r="M416" i="6"/>
  <c r="M415" i="6"/>
  <c r="M414" i="6"/>
  <c r="M413" i="6"/>
  <c r="M412" i="6"/>
  <c r="M411" i="6"/>
  <c r="M410" i="6"/>
  <c r="M409" i="6"/>
  <c r="M408" i="6"/>
  <c r="M407" i="6"/>
  <c r="M406" i="6"/>
  <c r="M405" i="6"/>
  <c r="M404" i="6"/>
  <c r="M403" i="6"/>
  <c r="M402" i="6"/>
  <c r="M401" i="6"/>
  <c r="M400" i="6"/>
  <c r="M399" i="6"/>
  <c r="M398" i="6"/>
  <c r="M397" i="6"/>
  <c r="M396" i="6"/>
  <c r="M395" i="6"/>
  <c r="M394" i="6"/>
  <c r="M393" i="6"/>
  <c r="M392" i="6"/>
  <c r="M391" i="6"/>
  <c r="M390" i="6"/>
  <c r="M389" i="6"/>
  <c r="M388" i="6"/>
  <c r="M387" i="6"/>
  <c r="M386" i="6"/>
  <c r="M385" i="6"/>
  <c r="M384" i="6"/>
  <c r="M383" i="6"/>
  <c r="M382" i="6"/>
  <c r="M381" i="6"/>
  <c r="M380" i="6"/>
  <c r="M379" i="6"/>
  <c r="M378" i="6"/>
  <c r="M377" i="6"/>
  <c r="M376" i="6"/>
  <c r="M375" i="6"/>
  <c r="M374" i="6"/>
  <c r="M373" i="6"/>
  <c r="M372" i="6"/>
  <c r="M371" i="6"/>
  <c r="M370" i="6"/>
  <c r="M369" i="6"/>
  <c r="M368" i="6"/>
  <c r="M367" i="6"/>
  <c r="M366" i="6"/>
  <c r="M365" i="6"/>
  <c r="M364" i="6"/>
  <c r="M363" i="6"/>
  <c r="M362" i="6"/>
  <c r="M361" i="6"/>
  <c r="M360" i="6"/>
  <c r="M359" i="6"/>
  <c r="M358" i="6"/>
  <c r="M357" i="6"/>
  <c r="M356" i="6"/>
  <c r="M355" i="6"/>
  <c r="M354" i="6"/>
  <c r="M353" i="6"/>
  <c r="M352" i="6"/>
  <c r="M351" i="6"/>
  <c r="M350" i="6"/>
  <c r="M349" i="6"/>
  <c r="M348" i="6"/>
  <c r="M347" i="6"/>
  <c r="M346" i="6"/>
  <c r="M345" i="6"/>
  <c r="M344" i="6"/>
  <c r="M343" i="6"/>
  <c r="M342" i="6"/>
  <c r="M341" i="6"/>
  <c r="M340" i="6"/>
  <c r="M339" i="6"/>
  <c r="M338" i="6"/>
  <c r="M337" i="6"/>
  <c r="M336" i="6"/>
  <c r="M335" i="6"/>
  <c r="M334" i="6"/>
  <c r="M333" i="6"/>
  <c r="M332" i="6"/>
  <c r="M331" i="6"/>
  <c r="M330" i="6"/>
  <c r="M329" i="6"/>
  <c r="M328" i="6"/>
  <c r="M327" i="6"/>
  <c r="M326" i="6"/>
  <c r="M325" i="6"/>
  <c r="M324" i="6"/>
  <c r="M323" i="6"/>
  <c r="M322" i="6"/>
  <c r="M321" i="6"/>
  <c r="M320" i="6"/>
  <c r="M319" i="6"/>
  <c r="M318" i="6"/>
  <c r="M317" i="6"/>
  <c r="M316" i="6"/>
  <c r="M315" i="6"/>
  <c r="M314" i="6"/>
  <c r="M313" i="6"/>
  <c r="M312" i="6"/>
  <c r="M311" i="6"/>
  <c r="M310" i="6"/>
  <c r="M309" i="6"/>
  <c r="M308" i="6"/>
  <c r="M307" i="6"/>
  <c r="M306" i="6"/>
  <c r="M305" i="6"/>
  <c r="M304" i="6"/>
  <c r="M303" i="6"/>
  <c r="M302" i="6"/>
  <c r="M301" i="6"/>
  <c r="M300" i="6"/>
  <c r="M299" i="6"/>
  <c r="M298" i="6"/>
  <c r="M297" i="6"/>
  <c r="M296" i="6"/>
  <c r="M295" i="6"/>
  <c r="M294" i="6"/>
  <c r="M293" i="6"/>
  <c r="M292" i="6"/>
  <c r="M291" i="6"/>
  <c r="M290" i="6"/>
  <c r="M289" i="6"/>
  <c r="M288" i="6"/>
  <c r="M287" i="6"/>
  <c r="M286" i="6"/>
  <c r="M285" i="6"/>
  <c r="M284" i="6"/>
  <c r="M283" i="6"/>
  <c r="M282" i="6"/>
  <c r="M281" i="6"/>
  <c r="M280" i="6"/>
  <c r="M279" i="6"/>
  <c r="M278" i="6"/>
  <c r="M277" i="6"/>
  <c r="M276" i="6"/>
  <c r="M275" i="6"/>
  <c r="M274" i="6"/>
  <c r="M273" i="6"/>
  <c r="M272" i="6"/>
  <c r="M271" i="6"/>
  <c r="M270" i="6"/>
  <c r="M269" i="6"/>
  <c r="M268" i="6"/>
  <c r="M267" i="6"/>
  <c r="M266" i="6"/>
  <c r="M265" i="6"/>
  <c r="M264" i="6"/>
  <c r="M263" i="6"/>
  <c r="M262" i="6"/>
  <c r="M261" i="6"/>
  <c r="M260" i="6"/>
  <c r="M259" i="6"/>
  <c r="M258" i="6"/>
  <c r="M257" i="6"/>
  <c r="M256" i="6"/>
  <c r="M255" i="6"/>
  <c r="M254" i="6"/>
  <c r="M253" i="6"/>
  <c r="M252" i="6"/>
  <c r="M251" i="6"/>
  <c r="M250" i="6"/>
  <c r="M249" i="6"/>
  <c r="M248" i="6"/>
  <c r="M247" i="6"/>
  <c r="M246" i="6"/>
  <c r="M245" i="6"/>
  <c r="M244" i="6"/>
  <c r="M243" i="6"/>
  <c r="M242" i="6"/>
  <c r="M241" i="6"/>
  <c r="M240" i="6"/>
  <c r="M239" i="6"/>
  <c r="M238" i="6"/>
  <c r="M237" i="6"/>
  <c r="M236" i="6"/>
  <c r="M235" i="6"/>
  <c r="M234" i="6"/>
  <c r="M233" i="6"/>
  <c r="M232" i="6"/>
  <c r="M231" i="6"/>
  <c r="M230" i="6"/>
  <c r="M229" i="6"/>
  <c r="M228" i="6"/>
  <c r="M227" i="6"/>
  <c r="M226" i="6"/>
  <c r="M225" i="6"/>
  <c r="M224" i="6"/>
  <c r="M223" i="6"/>
  <c r="M222" i="6"/>
  <c r="M221" i="6"/>
  <c r="M220" i="6"/>
  <c r="M219" i="6"/>
  <c r="M218" i="6"/>
  <c r="M217" i="6"/>
  <c r="M216" i="6"/>
  <c r="M215" i="6"/>
  <c r="M214" i="6"/>
  <c r="M213" i="6"/>
  <c r="M212" i="6"/>
  <c r="M211" i="6"/>
  <c r="M210" i="6"/>
  <c r="M209" i="6"/>
  <c r="M208" i="6"/>
  <c r="M207" i="6"/>
  <c r="M206" i="6"/>
  <c r="M205" i="6"/>
  <c r="M204" i="6"/>
  <c r="M203" i="6"/>
  <c r="M202" i="6"/>
  <c r="M201" i="6"/>
  <c r="M200" i="6"/>
  <c r="M199" i="6"/>
  <c r="M198" i="6"/>
  <c r="M197" i="6"/>
  <c r="M196" i="6"/>
  <c r="M195" i="6"/>
  <c r="M194" i="6"/>
  <c r="M193" i="6"/>
  <c r="M192" i="6"/>
  <c r="M191" i="6"/>
  <c r="M190" i="6"/>
  <c r="M189" i="6"/>
  <c r="M188" i="6"/>
  <c r="M187" i="6"/>
  <c r="M186" i="6"/>
  <c r="M185" i="6"/>
  <c r="M184" i="6"/>
  <c r="M183" i="6"/>
  <c r="M182" i="6"/>
  <c r="M181" i="6"/>
  <c r="M180" i="6"/>
  <c r="M179" i="6"/>
  <c r="M178" i="6"/>
  <c r="M177" i="6"/>
  <c r="M176" i="6"/>
  <c r="M175" i="6"/>
  <c r="M174" i="6"/>
  <c r="M173" i="6"/>
  <c r="M172" i="6"/>
  <c r="M171" i="6"/>
  <c r="M170" i="6"/>
  <c r="M169" i="6"/>
  <c r="M168" i="6"/>
  <c r="M167" i="6"/>
  <c r="M166" i="6"/>
  <c r="M165" i="6"/>
  <c r="M164" i="6"/>
  <c r="M163" i="6"/>
  <c r="M162" i="6"/>
  <c r="M161" i="6"/>
  <c r="M160" i="6"/>
  <c r="M159" i="6"/>
  <c r="M158" i="6"/>
  <c r="M157" i="6"/>
  <c r="M156" i="6"/>
  <c r="M155" i="6"/>
  <c r="M154" i="6"/>
  <c r="M153" i="6"/>
  <c r="M152" i="6"/>
  <c r="M151" i="6"/>
  <c r="M150" i="6"/>
  <c r="M149" i="6"/>
  <c r="M148" i="6"/>
  <c r="M147" i="6"/>
  <c r="M146" i="6"/>
  <c r="M145" i="6"/>
  <c r="M144" i="6"/>
  <c r="M143" i="6"/>
  <c r="M142" i="6"/>
  <c r="M141" i="6"/>
  <c r="M140" i="6"/>
  <c r="M139" i="6"/>
  <c r="M138" i="6"/>
  <c r="M137" i="6"/>
  <c r="M136" i="6"/>
  <c r="M135" i="6"/>
  <c r="M134" i="6"/>
  <c r="M133" i="6"/>
  <c r="M132" i="6"/>
  <c r="M131" i="6"/>
  <c r="M130" i="6"/>
  <c r="M129" i="6"/>
  <c r="M128" i="6"/>
  <c r="M127" i="6"/>
  <c r="M126" i="6"/>
  <c r="M125" i="6"/>
  <c r="M124" i="6"/>
  <c r="M123" i="6"/>
  <c r="M122" i="6"/>
  <c r="M121" i="6"/>
  <c r="M120" i="6"/>
  <c r="M119" i="6"/>
  <c r="M118" i="6"/>
  <c r="M117" i="6"/>
  <c r="M116" i="6"/>
  <c r="M115" i="6"/>
  <c r="M114" i="6"/>
  <c r="M113" i="6"/>
  <c r="M112" i="6"/>
  <c r="M111" i="6"/>
  <c r="M110" i="6"/>
  <c r="M109" i="6"/>
  <c r="M108" i="6"/>
  <c r="M107" i="6"/>
  <c r="M106" i="6"/>
  <c r="M105" i="6"/>
  <c r="M104" i="6"/>
  <c r="M103" i="6"/>
  <c r="M102" i="6"/>
  <c r="M101" i="6"/>
  <c r="M100" i="6"/>
  <c r="M99" i="6"/>
  <c r="M98" i="6"/>
  <c r="M97" i="6"/>
  <c r="M96" i="6"/>
  <c r="M95" i="6"/>
  <c r="M94" i="6"/>
  <c r="M93" i="6"/>
  <c r="M92" i="6"/>
  <c r="M91" i="6"/>
  <c r="M90" i="6"/>
  <c r="M89" i="6"/>
  <c r="M88" i="6"/>
  <c r="M87" i="6"/>
  <c r="M86" i="6"/>
  <c r="M85" i="6"/>
  <c r="M84" i="6"/>
  <c r="M83" i="6"/>
  <c r="M82" i="6"/>
  <c r="M81" i="6"/>
  <c r="M80" i="6"/>
  <c r="M79" i="6"/>
  <c r="M78" i="6"/>
  <c r="M77" i="6"/>
  <c r="M76" i="6"/>
  <c r="M75" i="6"/>
  <c r="M74" i="6"/>
  <c r="M73" i="6"/>
  <c r="M72" i="6"/>
  <c r="M71" i="6"/>
  <c r="M70" i="6"/>
  <c r="M69" i="6"/>
  <c r="M68" i="6"/>
  <c r="M67" i="6"/>
  <c r="M66" i="6"/>
  <c r="M65" i="6"/>
  <c r="M64" i="6"/>
  <c r="M63" i="6"/>
  <c r="M62" i="6"/>
  <c r="M61" i="6"/>
  <c r="M60" i="6"/>
  <c r="M59" i="6"/>
  <c r="M58" i="6"/>
  <c r="M57" i="6"/>
  <c r="M56" i="6"/>
  <c r="M55" i="6"/>
  <c r="M54" i="6"/>
  <c r="M53" i="6"/>
  <c r="M52" i="6"/>
  <c r="M51" i="6"/>
  <c r="M50" i="6"/>
  <c r="M49" i="6"/>
  <c r="M48" i="6"/>
  <c r="M47" i="6"/>
  <c r="M46" i="6"/>
  <c r="M45" i="6"/>
  <c r="M44" i="6"/>
  <c r="M43" i="6"/>
  <c r="M42" i="6"/>
  <c r="M41" i="6"/>
  <c r="M40" i="6"/>
  <c r="M39" i="6"/>
  <c r="M38" i="6"/>
  <c r="M37" i="6"/>
  <c r="M36" i="6"/>
  <c r="M35" i="6"/>
  <c r="M34" i="6"/>
  <c r="M33" i="6"/>
  <c r="M32" i="6"/>
  <c r="M31" i="6"/>
  <c r="M30" i="6"/>
  <c r="M29" i="6"/>
  <c r="M28" i="6"/>
  <c r="M27" i="6"/>
  <c r="M26" i="6"/>
  <c r="M25" i="6"/>
  <c r="M24" i="6"/>
  <c r="M23" i="6"/>
  <c r="M22" i="6"/>
  <c r="M21" i="6"/>
  <c r="M20" i="6"/>
  <c r="M19" i="6"/>
  <c r="M18" i="6"/>
  <c r="M17" i="6"/>
  <c r="M16" i="6"/>
  <c r="M15" i="6"/>
  <c r="M14" i="6"/>
  <c r="M13" i="6"/>
  <c r="M12" i="6"/>
  <c r="M11" i="6"/>
  <c r="M10" i="6"/>
  <c r="M9" i="6"/>
  <c r="M8" i="6"/>
  <c r="M7" i="6"/>
  <c r="M6" i="6"/>
  <c r="M5" i="6"/>
  <c r="M4" i="6"/>
  <c r="M3" i="6"/>
  <c r="N383" i="8" l="1"/>
  <c r="M231" i="7"/>
  <c r="M233" i="7" s="1"/>
  <c r="E11" i="17" s="1"/>
  <c r="F11" i="17" s="1"/>
  <c r="M862" i="6"/>
  <c r="M864" i="6" s="1"/>
  <c r="E8" i="17" s="1"/>
  <c r="E10" i="17" s="1"/>
  <c r="F10" i="17" s="1"/>
  <c r="D31" i="17" s="1"/>
  <c r="F8" i="17" l="1"/>
  <c r="F566" i="4"/>
  <c r="L217" i="4"/>
  <c r="L230" i="4"/>
  <c r="L411" i="4"/>
  <c r="L297" i="4"/>
  <c r="L75" i="4"/>
  <c r="L59" i="4"/>
  <c r="L11" i="4"/>
  <c r="L130" i="4"/>
  <c r="L211" i="4"/>
  <c r="L322" i="4"/>
  <c r="L24" i="4"/>
  <c r="L245" i="4"/>
  <c r="L66" i="4"/>
  <c r="L212" i="4"/>
  <c r="L268" i="4"/>
  <c r="L51" i="4"/>
  <c r="L43" i="4"/>
  <c r="L6" i="4"/>
  <c r="L274" i="4"/>
  <c r="L249" i="4"/>
  <c r="L236" i="4"/>
  <c r="L291" i="4"/>
  <c r="L20" i="4"/>
  <c r="L49" i="4"/>
  <c r="L172" i="4"/>
  <c r="L202" i="4"/>
  <c r="L77" i="4"/>
  <c r="L10" i="4"/>
  <c r="L256" i="4"/>
  <c r="L29" i="4"/>
  <c r="L308" i="4"/>
  <c r="L65" i="4"/>
  <c r="L63" i="4"/>
  <c r="L52" i="4"/>
  <c r="L238" i="4"/>
  <c r="L55" i="4"/>
  <c r="L270" i="4"/>
  <c r="L152" i="4"/>
  <c r="L134" i="4"/>
  <c r="L161" i="4"/>
  <c r="L239" i="4"/>
  <c r="L38" i="4"/>
  <c r="L32" i="4"/>
  <c r="L33" i="4"/>
  <c r="L26" i="4"/>
  <c r="L27" i="4"/>
  <c r="L82" i="4"/>
  <c r="L50" i="4"/>
  <c r="L62" i="4"/>
  <c r="L331" i="4"/>
  <c r="L325" i="4"/>
  <c r="L164" i="4"/>
  <c r="L106" i="4"/>
  <c r="L195" i="4"/>
  <c r="L12" i="4"/>
  <c r="L196" i="4"/>
  <c r="L141" i="4"/>
  <c r="L72" i="4"/>
  <c r="L13" i="4"/>
  <c r="L76" i="4"/>
  <c r="L46" i="4"/>
  <c r="L309" i="4"/>
  <c r="L221" i="4"/>
  <c r="L198" i="4"/>
  <c r="L157" i="4"/>
  <c r="L145" i="4"/>
  <c r="L73" i="4"/>
  <c r="L39" i="4"/>
  <c r="L14" i="4"/>
  <c r="L219" i="4"/>
  <c r="L142" i="4"/>
  <c r="L74" i="4"/>
  <c r="L36" i="4"/>
  <c r="L15" i="4"/>
  <c r="L220" i="4"/>
  <c r="L199" i="4"/>
  <c r="L158" i="4"/>
  <c r="L143" i="4"/>
  <c r="L40" i="4"/>
  <c r="L16" i="4"/>
  <c r="L222" i="4"/>
  <c r="L146" i="4"/>
  <c r="L41" i="4"/>
  <c r="L17" i="4"/>
  <c r="L213" i="4"/>
  <c r="L30" i="4"/>
  <c r="L25" i="4"/>
  <c r="L31" i="4"/>
  <c r="L412" i="4"/>
  <c r="L300" i="4"/>
  <c r="L47" i="4"/>
  <c r="L121" i="4"/>
  <c r="L197" i="4"/>
  <c r="L301" i="4"/>
  <c r="L187" i="4"/>
  <c r="L204" i="4"/>
  <c r="L22" i="4"/>
  <c r="L173" i="4"/>
  <c r="L68" i="4"/>
  <c r="L21" i="4"/>
  <c r="L342" i="4"/>
  <c r="L302" i="4"/>
  <c r="L28" i="4"/>
  <c r="L231" i="4"/>
  <c r="L194" i="4"/>
  <c r="L189" i="4"/>
  <c r="L186" i="4"/>
  <c r="L192" i="4"/>
  <c r="L167" i="4"/>
  <c r="L193" i="4"/>
  <c r="L115" i="4"/>
  <c r="L7" i="4"/>
  <c r="L280" i="4"/>
  <c r="L128" i="4"/>
  <c r="L44" i="4"/>
  <c r="L101" i="4"/>
  <c r="L298" i="4"/>
  <c r="L133" i="4"/>
  <c r="L58" i="4"/>
  <c r="L104" i="4"/>
  <c r="L177" i="4"/>
  <c r="L111" i="4"/>
  <c r="L240" i="4"/>
  <c r="L317" i="4"/>
  <c r="L214" i="4"/>
  <c r="L154" i="4"/>
  <c r="L241" i="4"/>
  <c r="L319" i="4"/>
  <c r="L127" i="4"/>
  <c r="L206" i="4"/>
  <c r="L8" i="4"/>
  <c r="L290" i="4"/>
  <c r="L19" i="4"/>
  <c r="L237" i="4"/>
  <c r="L292" i="4"/>
  <c r="L232" i="4"/>
  <c r="L131" i="4"/>
  <c r="L306" i="4"/>
  <c r="L312" i="4"/>
  <c r="L287" i="4"/>
  <c r="L69" i="4"/>
  <c r="L181" i="4"/>
  <c r="L9" i="4"/>
  <c r="L37" i="4"/>
  <c r="L275" i="4"/>
  <c r="L276" i="4"/>
  <c r="L105" i="4"/>
  <c r="L23" i="4"/>
  <c r="L215" i="4"/>
  <c r="L304" i="4"/>
  <c r="L3" i="4"/>
  <c r="L223" i="4"/>
  <c r="L225" i="4"/>
  <c r="L45" i="4"/>
  <c r="L53" i="4"/>
  <c r="L227" i="4"/>
  <c r="L48" i="4"/>
  <c r="L178" i="4"/>
  <c r="L174" i="4"/>
  <c r="L4" i="4"/>
  <c r="L267" i="4"/>
  <c r="L190" i="4"/>
  <c r="L18" i="4"/>
  <c r="L208" i="4"/>
  <c r="L140" i="4"/>
  <c r="L112" i="4"/>
  <c r="L56" i="4"/>
  <c r="L159" i="4"/>
  <c r="L129" i="4"/>
  <c r="L116" i="4"/>
  <c r="L229" i="4"/>
  <c r="L95" i="4"/>
  <c r="L333" i="4"/>
  <c r="L153" i="4"/>
  <c r="L136" i="4"/>
  <c r="L326" i="4"/>
  <c r="L209" i="4"/>
  <c r="L102" i="4"/>
  <c r="L250" i="4"/>
  <c r="L318" i="4"/>
  <c r="L191" i="4"/>
  <c r="L305" i="4"/>
  <c r="L137" i="4"/>
  <c r="L83" i="4"/>
  <c r="L334" i="4"/>
  <c r="L166" i="4"/>
  <c r="L123" i="4"/>
  <c r="L200" i="4"/>
  <c r="L271" i="4"/>
  <c r="L272" i="4"/>
  <c r="L96" i="4"/>
  <c r="L122" i="4"/>
  <c r="L410" i="4"/>
  <c r="L376" i="4"/>
  <c r="L377" i="4"/>
  <c r="L378" i="4"/>
  <c r="L379" i="4"/>
  <c r="L380" i="4"/>
  <c r="L381" i="4"/>
  <c r="L349" i="4"/>
  <c r="L360" i="4"/>
  <c r="L350" i="4"/>
  <c r="L382" i="4"/>
  <c r="L351" i="4"/>
  <c r="L352" i="4"/>
  <c r="L353" i="4"/>
  <c r="L354" i="4"/>
  <c r="L383" i="4"/>
  <c r="L361" i="4"/>
  <c r="L346" i="4"/>
  <c r="L242" i="4"/>
  <c r="L5" i="4"/>
  <c r="L216" i="4"/>
  <c r="L330" i="4"/>
  <c r="L313" i="4"/>
  <c r="L42" i="4"/>
  <c r="L257" i="4"/>
  <c r="L138" i="4"/>
  <c r="L224" i="4"/>
  <c r="L103" i="4"/>
  <c r="L265" i="4"/>
  <c r="L97" i="4"/>
  <c r="L277" i="4"/>
  <c r="L201" i="4"/>
  <c r="L246" i="4"/>
  <c r="L278" i="4"/>
  <c r="L251" i="4"/>
  <c r="L259" i="4"/>
  <c r="L170" i="4"/>
  <c r="L226" i="4"/>
  <c r="L155" i="4"/>
  <c r="L79" i="4"/>
  <c r="L282" i="4"/>
  <c r="L64" i="4"/>
  <c r="L176" i="4"/>
  <c r="L283" i="4"/>
  <c r="L299" i="4"/>
  <c r="L92" i="4"/>
  <c r="L288" i="4"/>
  <c r="L252" i="4"/>
  <c r="L233" i="4"/>
  <c r="L314" i="4"/>
  <c r="L171" i="4"/>
  <c r="L335" i="4"/>
  <c r="L315" i="4"/>
  <c r="L323" i="4"/>
  <c r="L307" i="4"/>
  <c r="L243" i="4"/>
  <c r="L263" i="4"/>
  <c r="L84" i="4"/>
  <c r="L234" i="4"/>
  <c r="L88" i="4"/>
  <c r="L295" i="4"/>
  <c r="L336" i="4"/>
  <c r="L316" i="4"/>
  <c r="L260" i="4"/>
  <c r="L253" i="4"/>
  <c r="L296" i="4"/>
  <c r="L254" i="4"/>
  <c r="L78" i="4"/>
  <c r="L61" i="4"/>
  <c r="L255" i="4"/>
  <c r="L269" i="4"/>
  <c r="L247" i="4"/>
  <c r="L281" i="4"/>
  <c r="L71" i="4"/>
  <c r="L205" i="4"/>
  <c r="L261" i="4"/>
  <c r="L35" i="4"/>
  <c r="L284" i="4"/>
  <c r="L67" i="4"/>
  <c r="L228" i="4"/>
  <c r="L286" i="4"/>
  <c r="L70" i="4"/>
  <c r="L175" i="4"/>
  <c r="L264" i="4"/>
  <c r="L293" i="4"/>
  <c r="L110" i="4"/>
  <c r="L273" i="4"/>
  <c r="L324" i="4"/>
  <c r="L244" i="4"/>
  <c r="L320" i="4"/>
  <c r="L303" i="4"/>
  <c r="L165" i="4"/>
  <c r="L132" i="4"/>
  <c r="L207" i="4"/>
  <c r="L262" i="4"/>
  <c r="L332" i="4"/>
  <c r="L81" i="4"/>
  <c r="L60" i="4"/>
  <c r="L85" i="4"/>
  <c r="L86" i="4"/>
  <c r="L34" i="4"/>
  <c r="L87" i="4"/>
  <c r="L337" i="4"/>
  <c r="L310" i="4"/>
  <c r="L99" i="4"/>
  <c r="L89" i="4"/>
  <c r="L279" i="4"/>
  <c r="L258" i="4"/>
  <c r="L93" i="4"/>
  <c r="L94" i="4"/>
  <c r="L151" i="4"/>
  <c r="L54" i="4"/>
  <c r="L328" i="4"/>
  <c r="L100" i="4"/>
  <c r="L90" i="4"/>
  <c r="L321" i="4"/>
  <c r="L107" i="4"/>
  <c r="L210" i="4"/>
  <c r="L91" i="4"/>
  <c r="L185" i="4"/>
  <c r="L294" i="4"/>
  <c r="L311" i="4"/>
  <c r="L156" i="4"/>
  <c r="L80" i="4"/>
  <c r="L327" i="4"/>
  <c r="L355" i="4"/>
  <c r="L356" i="4"/>
  <c r="L362" i="4"/>
  <c r="L329" i="4"/>
  <c r="L384" i="4"/>
  <c r="L339" i="4"/>
  <c r="L338" i="4"/>
  <c r="L248" i="4"/>
  <c r="L117" i="4"/>
  <c r="L108" i="4"/>
  <c r="L343" i="4"/>
  <c r="L57" i="4"/>
  <c r="L385" i="4"/>
  <c r="L363" i="4"/>
  <c r="L386" i="4"/>
  <c r="L387" i="4"/>
  <c r="L388" i="4"/>
  <c r="L389" i="4"/>
  <c r="L364" i="4"/>
  <c r="L390" i="4"/>
  <c r="L184" i="4"/>
  <c r="L98" i="4"/>
  <c r="L365" i="4"/>
  <c r="L391" i="4"/>
  <c r="L366" i="4"/>
  <c r="L367" i="4"/>
  <c r="L266" i="4"/>
  <c r="L118" i="4"/>
  <c r="L109" i="4"/>
  <c r="L392" i="4"/>
  <c r="L188" i="4"/>
  <c r="L368" i="4"/>
  <c r="L347" i="4"/>
  <c r="L289" i="4"/>
  <c r="L180" i="4"/>
  <c r="L434" i="4"/>
  <c r="L435" i="4"/>
  <c r="L169" i="4"/>
  <c r="L126" i="4"/>
  <c r="L119" i="4"/>
  <c r="L285" i="4"/>
  <c r="L147" i="4"/>
  <c r="L218" i="4"/>
  <c r="L160" i="4"/>
  <c r="L438" i="4"/>
  <c r="L179" i="4"/>
  <c r="L148" i="4"/>
  <c r="L162" i="4"/>
  <c r="L424" i="4"/>
  <c r="L124" i="4"/>
  <c r="L149" i="4"/>
  <c r="L125" i="4"/>
  <c r="L139" i="4"/>
  <c r="L419" i="4"/>
  <c r="L135" i="4"/>
  <c r="L150" i="4"/>
  <c r="L114" i="4"/>
  <c r="L182" i="4"/>
  <c r="L163" i="4"/>
  <c r="L168" i="4"/>
  <c r="L144" i="4"/>
  <c r="L203" i="4"/>
  <c r="L113" i="4"/>
  <c r="L235" i="4"/>
  <c r="L414" i="4"/>
  <c r="L422" i="4"/>
  <c r="L415" i="4"/>
  <c r="L416" i="4"/>
  <c r="L421" i="4"/>
  <c r="L417" i="4"/>
  <c r="L429" i="4"/>
  <c r="L514" i="4"/>
  <c r="L413" i="4"/>
  <c r="L183" i="4"/>
  <c r="L430" i="4"/>
  <c r="L476" i="4"/>
  <c r="L431" i="4"/>
  <c r="L418" i="4"/>
  <c r="L425" i="4"/>
  <c r="L120" i="4"/>
  <c r="L467" i="4"/>
  <c r="L420" i="4"/>
  <c r="L423" i="4"/>
  <c r="L426" i="4"/>
  <c r="L436" i="4"/>
  <c r="L437" i="4"/>
  <c r="L432" i="4"/>
  <c r="L443" i="4"/>
  <c r="L449" i="4"/>
  <c r="L459" i="4"/>
  <c r="L461" i="4"/>
  <c r="L456" i="4"/>
  <c r="L439" i="4"/>
  <c r="L468" i="4"/>
  <c r="L440" i="4"/>
  <c r="L441" i="4"/>
  <c r="L447" i="4"/>
  <c r="L444" i="4"/>
  <c r="L445" i="4"/>
  <c r="L472" i="4"/>
  <c r="L470" i="4"/>
  <c r="L457" i="4"/>
  <c r="L465" i="4"/>
  <c r="L458" i="4"/>
  <c r="L455" i="4"/>
  <c r="L451" i="4"/>
  <c r="L466" i="4"/>
  <c r="L496" i="4"/>
  <c r="L460" i="4"/>
  <c r="L448" i="4"/>
  <c r="L450" i="4"/>
  <c r="L452" i="4"/>
  <c r="L453" i="4"/>
  <c r="L454" i="4"/>
  <c r="L462" i="4"/>
  <c r="L477" i="4"/>
  <c r="L488" i="4"/>
  <c r="L464" i="4"/>
  <c r="L473" i="4"/>
  <c r="L475" i="4"/>
  <c r="L474" i="4"/>
  <c r="L369" i="4"/>
  <c r="L393" i="4"/>
  <c r="L394" i="4"/>
  <c r="L395" i="4"/>
  <c r="L396" i="4"/>
  <c r="L397" i="4"/>
  <c r="L398" i="4"/>
  <c r="L484" i="4"/>
  <c r="L543" i="4"/>
  <c r="L492" i="4"/>
  <c r="L479" i="4"/>
  <c r="L469" i="4"/>
  <c r="L480" i="4"/>
  <c r="L481" i="4"/>
  <c r="L490" i="4"/>
  <c r="L491" i="4"/>
  <c r="L526" i="4"/>
  <c r="L463" i="4"/>
  <c r="L485" i="4"/>
  <c r="L486" i="4"/>
  <c r="L487" i="4"/>
  <c r="L503" i="4"/>
  <c r="L483" i="4"/>
  <c r="L489" i="4"/>
  <c r="L497" i="4"/>
  <c r="L498" i="4"/>
  <c r="L493" i="4"/>
  <c r="L500" i="4"/>
  <c r="L494" i="4"/>
  <c r="L499" i="4"/>
  <c r="L504" i="4"/>
  <c r="L505" i="4"/>
  <c r="L495" i="4"/>
  <c r="L506" i="4"/>
  <c r="L501" i="4"/>
  <c r="L520" i="4"/>
  <c r="L509" i="4"/>
  <c r="L502" i="4"/>
  <c r="L510" i="4"/>
  <c r="L523" i="4"/>
  <c r="L517" i="4"/>
  <c r="L511" i="4"/>
  <c r="L515" i="4"/>
  <c r="L512" i="4"/>
  <c r="L507" i="4"/>
  <c r="L508" i="4"/>
  <c r="L482" i="4"/>
  <c r="L513" i="4"/>
  <c r="L519" i="4"/>
  <c r="L516" i="4"/>
  <c r="L471" i="4"/>
  <c r="L518" i="4"/>
  <c r="L549" i="4"/>
  <c r="L532" i="4"/>
  <c r="L527" i="4"/>
  <c r="L530" i="4"/>
  <c r="L524" i="4"/>
  <c r="L544" i="4"/>
  <c r="L525" i="4"/>
  <c r="L522" i="4"/>
  <c r="L531" i="4"/>
  <c r="L540" i="4"/>
  <c r="L533" i="4"/>
  <c r="L536" i="4"/>
  <c r="L534" i="4"/>
  <c r="L535" i="4"/>
  <c r="L538" i="4"/>
  <c r="L537" i="4"/>
  <c r="L541" i="4"/>
  <c r="L542" i="4"/>
  <c r="L550" i="4"/>
  <c r="L551" i="4"/>
  <c r="L545" i="4"/>
  <c r="L546" i="4"/>
  <c r="L552" i="4"/>
  <c r="L556" i="4"/>
  <c r="L399" i="4"/>
  <c r="L557" i="4"/>
  <c r="L442" i="4"/>
  <c r="L558" i="4"/>
  <c r="L400" i="4"/>
  <c r="L401" i="4"/>
  <c r="L402" i="4"/>
  <c r="L370" i="4"/>
  <c r="L403" i="4"/>
  <c r="L357" i="4"/>
  <c r="L427" i="4"/>
  <c r="L553" i="4"/>
  <c r="L559" i="4"/>
  <c r="L433" i="4"/>
  <c r="L404" i="4"/>
  <c r="L340" i="4"/>
  <c r="L405" i="4"/>
  <c r="L358" i="4"/>
  <c r="L372" i="4"/>
  <c r="L554" i="4"/>
  <c r="L560" i="4"/>
  <c r="L406" i="4"/>
  <c r="L561" i="4"/>
  <c r="L359" i="4"/>
  <c r="L428" i="4"/>
  <c r="L373" i="4"/>
  <c r="L374" i="4"/>
  <c r="L407" i="4"/>
  <c r="L341" i="4"/>
  <c r="L478" i="4"/>
  <c r="L521" i="4"/>
  <c r="L528" i="4"/>
  <c r="L547" i="4"/>
  <c r="L375" i="4"/>
  <c r="L529" i="4"/>
  <c r="L548" i="4"/>
  <c r="L344" i="4"/>
  <c r="L562" i="4"/>
  <c r="L555" i="4"/>
  <c r="L446" i="4"/>
  <c r="L563" i="4"/>
  <c r="L408" i="4"/>
  <c r="L348" i="4"/>
  <c r="L409" i="4"/>
  <c r="L345" i="4"/>
  <c r="L539" i="4"/>
  <c r="L564" i="4"/>
  <c r="L565" i="4"/>
  <c r="F375" i="3"/>
  <c r="L32" i="3"/>
  <c r="L360" i="3"/>
  <c r="L81" i="3"/>
  <c r="L302" i="3"/>
  <c r="L310" i="3"/>
  <c r="L367" i="3"/>
  <c r="L316" i="3"/>
  <c r="L91" i="3"/>
  <c r="L83" i="3"/>
  <c r="L248" i="3"/>
  <c r="L280" i="3"/>
  <c r="L20" i="3"/>
  <c r="L306" i="3"/>
  <c r="L372" i="3"/>
  <c r="L321" i="3"/>
  <c r="L301" i="3"/>
  <c r="L309" i="3"/>
  <c r="L341" i="3"/>
  <c r="L296" i="3"/>
  <c r="L278" i="3"/>
  <c r="L303" i="3"/>
  <c r="L331" i="3"/>
  <c r="L262" i="3"/>
  <c r="L285" i="3"/>
  <c r="L307" i="3"/>
  <c r="L368" i="3"/>
  <c r="L318" i="3"/>
  <c r="L260" i="3"/>
  <c r="L284" i="3"/>
  <c r="L256" i="3"/>
  <c r="L357" i="3"/>
  <c r="L76" i="3"/>
  <c r="L366" i="3"/>
  <c r="L339" i="3"/>
  <c r="L37" i="3"/>
  <c r="L340" i="3"/>
  <c r="L38" i="3"/>
  <c r="L292" i="3"/>
  <c r="L46" i="3"/>
  <c r="L325" i="3"/>
  <c r="L351" i="3"/>
  <c r="L345" i="3"/>
  <c r="L323" i="3"/>
  <c r="L277" i="3"/>
  <c r="L75" i="3"/>
  <c r="L374" i="3"/>
  <c r="L335" i="3"/>
  <c r="L294" i="3"/>
  <c r="L293" i="3"/>
  <c r="L363" i="3"/>
  <c r="L276" i="3"/>
  <c r="L332" i="3"/>
  <c r="L308" i="3"/>
  <c r="L350" i="3"/>
  <c r="L190" i="3"/>
  <c r="L118" i="3"/>
  <c r="L209" i="3"/>
  <c r="L215" i="3"/>
  <c r="L65" i="3"/>
  <c r="L179" i="3"/>
  <c r="L86" i="3"/>
  <c r="L324" i="3"/>
  <c r="L64" i="3"/>
  <c r="L80" i="3"/>
  <c r="L97" i="3"/>
  <c r="L299" i="3"/>
  <c r="L129" i="3"/>
  <c r="L240" i="3"/>
  <c r="L359" i="3"/>
  <c r="L42" i="3"/>
  <c r="L145" i="3"/>
  <c r="L166" i="3"/>
  <c r="L72" i="3"/>
  <c r="L17" i="3"/>
  <c r="L63" i="3"/>
  <c r="L85" i="3"/>
  <c r="L110" i="3"/>
  <c r="L155" i="3"/>
  <c r="L234" i="3"/>
  <c r="L261" i="3"/>
  <c r="L223" i="3"/>
  <c r="L117" i="3"/>
  <c r="L53" i="3"/>
  <c r="L201" i="3"/>
  <c r="L116" i="3"/>
  <c r="L60" i="3"/>
  <c r="L54" i="3"/>
  <c r="L70" i="3"/>
  <c r="L104" i="3"/>
  <c r="L182" i="3"/>
  <c r="L271" i="3"/>
  <c r="L238" i="3"/>
  <c r="L90" i="3"/>
  <c r="L138" i="3"/>
  <c r="L178" i="3"/>
  <c r="L205" i="3"/>
  <c r="L5" i="3"/>
  <c r="L188" i="3"/>
  <c r="L103" i="3"/>
  <c r="L112" i="3"/>
  <c r="L154" i="3"/>
  <c r="L177" i="3"/>
  <c r="L313" i="3"/>
  <c r="L312" i="3"/>
  <c r="L49" i="3"/>
  <c r="L122" i="3"/>
  <c r="L315" i="3"/>
  <c r="L371" i="3"/>
  <c r="L314" i="3"/>
  <c r="L245" i="3"/>
  <c r="L18" i="3"/>
  <c r="L120" i="3"/>
  <c r="L149" i="3"/>
  <c r="L266" i="3"/>
  <c r="L130" i="3"/>
  <c r="L24" i="3"/>
  <c r="L121" i="3"/>
  <c r="L305" i="3"/>
  <c r="L13" i="3"/>
  <c r="L14" i="3"/>
  <c r="L124" i="3"/>
  <c r="L229" i="3"/>
  <c r="L135" i="3"/>
  <c r="L326" i="3"/>
  <c r="L123" i="3"/>
  <c r="L48" i="3"/>
  <c r="L15" i="3"/>
  <c r="L241" i="3"/>
  <c r="L214" i="3"/>
  <c r="L41" i="3"/>
  <c r="L349" i="3"/>
  <c r="L348" i="3"/>
  <c r="L233" i="3"/>
  <c r="L370" i="3"/>
  <c r="L36" i="3"/>
  <c r="L59" i="3"/>
  <c r="L176" i="3"/>
  <c r="L336" i="3"/>
  <c r="L11" i="3"/>
  <c r="L139" i="3"/>
  <c r="L134" i="3"/>
  <c r="L355" i="3"/>
  <c r="L206" i="3"/>
  <c r="L68" i="3"/>
  <c r="L31" i="3"/>
  <c r="L346" i="3"/>
  <c r="L12" i="3"/>
  <c r="L107" i="3"/>
  <c r="L106" i="3"/>
  <c r="L235" i="3"/>
  <c r="L22" i="3"/>
  <c r="L232" i="3"/>
  <c r="L153" i="3"/>
  <c r="L33" i="3"/>
  <c r="L207" i="3"/>
  <c r="L148" i="3"/>
  <c r="L275" i="3"/>
  <c r="L244" i="3"/>
  <c r="L170" i="3"/>
  <c r="L222" i="3"/>
  <c r="L227" i="3"/>
  <c r="L221" i="3"/>
  <c r="L228" i="3"/>
  <c r="L243" i="3"/>
  <c r="L180" i="3"/>
  <c r="L150" i="3"/>
  <c r="L169" i="3"/>
  <c r="L220" i="3"/>
  <c r="L226" i="3"/>
  <c r="L265" i="3"/>
  <c r="L105" i="3"/>
  <c r="L187" i="3"/>
  <c r="L111" i="3"/>
  <c r="L219" i="3"/>
  <c r="L270" i="3"/>
  <c r="L218" i="3"/>
  <c r="L269" i="3"/>
  <c r="L137" i="3"/>
  <c r="L160" i="3"/>
  <c r="L264" i="3"/>
  <c r="L165" i="3"/>
  <c r="L168" i="3"/>
  <c r="L286" i="3"/>
  <c r="L164" i="3"/>
  <c r="L283" i="3"/>
  <c r="L354" i="3"/>
  <c r="L225" i="3"/>
  <c r="L295" i="3"/>
  <c r="L61" i="3"/>
  <c r="L126" i="3"/>
  <c r="L362" i="3"/>
  <c r="L74" i="3"/>
  <c r="L71" i="3"/>
  <c r="L113" i="3"/>
  <c r="L119" i="3"/>
  <c r="L217" i="3"/>
  <c r="L254" i="3"/>
  <c r="L52" i="3"/>
  <c r="L19" i="3"/>
  <c r="L152" i="3"/>
  <c r="L99" i="3"/>
  <c r="L255" i="3"/>
  <c r="L356" i="3"/>
  <c r="L297" i="3"/>
  <c r="L253" i="3"/>
  <c r="L279" i="3"/>
  <c r="L268" i="3"/>
  <c r="L115" i="3"/>
  <c r="L216" i="3"/>
  <c r="L82" i="3"/>
  <c r="L78" i="3"/>
  <c r="L199" i="3"/>
  <c r="L88" i="3"/>
  <c r="L246" i="3"/>
  <c r="L186" i="3"/>
  <c r="L327" i="3"/>
  <c r="L334" i="3"/>
  <c r="L196" i="3"/>
  <c r="L192" i="3"/>
  <c r="L84" i="3"/>
  <c r="L23" i="3"/>
  <c r="L236" i="3"/>
  <c r="L211" i="3"/>
  <c r="L317" i="3"/>
  <c r="L58" i="3"/>
  <c r="L21" i="3"/>
  <c r="L93" i="3"/>
  <c r="L131" i="3"/>
  <c r="L89" i="3"/>
  <c r="L328" i="3"/>
  <c r="L128" i="3"/>
  <c r="L158" i="3"/>
  <c r="L242" i="3"/>
  <c r="L231" i="3"/>
  <c r="L247" i="3"/>
  <c r="L263" i="3"/>
  <c r="L267" i="3"/>
  <c r="L224" i="3"/>
  <c r="L161" i="3"/>
  <c r="L142" i="3"/>
  <c r="L175" i="3"/>
  <c r="L287" i="3"/>
  <c r="L274" i="3"/>
  <c r="L57" i="3"/>
  <c r="L73" i="3"/>
  <c r="L258" i="3"/>
  <c r="L56" i="3"/>
  <c r="L151" i="3"/>
  <c r="L51" i="3"/>
  <c r="L210" i="3"/>
  <c r="L195" i="3"/>
  <c r="L163" i="3"/>
  <c r="L282" i="3"/>
  <c r="L197" i="3"/>
  <c r="L141" i="3"/>
  <c r="L127" i="3"/>
  <c r="L191" i="3"/>
  <c r="L146" i="3"/>
  <c r="L144" i="3"/>
  <c r="L62" i="3"/>
  <c r="L365" i="3"/>
  <c r="L69" i="3"/>
  <c r="L133" i="3"/>
  <c r="L272" i="3"/>
  <c r="L143" i="3"/>
  <c r="L27" i="3"/>
  <c r="L9" i="3"/>
  <c r="L4" i="3"/>
  <c r="L50" i="3"/>
  <c r="L44" i="3"/>
  <c r="L344" i="3"/>
  <c r="L252" i="3"/>
  <c r="L239" i="3"/>
  <c r="L203" i="3"/>
  <c r="L322" i="3"/>
  <c r="L250" i="3"/>
  <c r="L25" i="3"/>
  <c r="L288" i="3"/>
  <c r="L291" i="3"/>
  <c r="L273" i="3"/>
  <c r="L257" i="3"/>
  <c r="L237" i="3"/>
  <c r="L101" i="3"/>
  <c r="L213" i="3"/>
  <c r="L249" i="3"/>
  <c r="L125" i="3"/>
  <c r="L300" i="3"/>
  <c r="L347" i="3"/>
  <c r="L87" i="3"/>
  <c r="L77" i="3"/>
  <c r="L55" i="3"/>
  <c r="L298" i="3"/>
  <c r="L193" i="3"/>
  <c r="L230" i="3"/>
  <c r="L208" i="3"/>
  <c r="L338" i="3"/>
  <c r="L96" i="3"/>
  <c r="L92" i="3"/>
  <c r="L259" i="3"/>
  <c r="L16" i="3"/>
  <c r="L159" i="3"/>
  <c r="L45" i="3"/>
  <c r="L8" i="3"/>
  <c r="L290" i="3"/>
  <c r="L67" i="3"/>
  <c r="L35" i="3"/>
  <c r="L30" i="3"/>
  <c r="L174" i="3"/>
  <c r="L183" i="3"/>
  <c r="L162" i="3"/>
  <c r="L173" i="3"/>
  <c r="L147" i="3"/>
  <c r="L98" i="3"/>
  <c r="L66" i="3"/>
  <c r="L289" i="3"/>
  <c r="L47" i="3"/>
  <c r="L373" i="3"/>
  <c r="L109" i="3"/>
  <c r="L200" i="3"/>
  <c r="L337" i="3"/>
  <c r="L352" i="3"/>
  <c r="L28" i="3"/>
  <c r="L329" i="3"/>
  <c r="L353" i="3"/>
  <c r="L132" i="3"/>
  <c r="L157" i="3"/>
  <c r="L167" i="3"/>
  <c r="L3" i="3"/>
  <c r="L358" i="3"/>
  <c r="L202" i="3"/>
  <c r="L198" i="3"/>
  <c r="L7" i="3"/>
  <c r="L189" i="3"/>
  <c r="L364" i="3"/>
  <c r="L6" i="3"/>
  <c r="L281" i="3"/>
  <c r="L343" i="3"/>
  <c r="L102" i="3"/>
  <c r="L79" i="3"/>
  <c r="L43" i="3"/>
  <c r="L342" i="3"/>
  <c r="L172" i="3"/>
  <c r="L114" i="3"/>
  <c r="L311" i="3"/>
  <c r="L108" i="3"/>
  <c r="L95" i="3"/>
  <c r="L26" i="3"/>
  <c r="L181" i="3"/>
  <c r="L185" i="3"/>
  <c r="L94" i="3"/>
  <c r="L40" i="3"/>
  <c r="L39" i="3"/>
  <c r="L184" i="3"/>
  <c r="L136" i="3"/>
  <c r="L171" i="3"/>
  <c r="L320" i="3"/>
  <c r="L319" i="3"/>
  <c r="L100" i="3"/>
  <c r="L140" i="3"/>
  <c r="L156" i="3"/>
  <c r="L251" i="3"/>
  <c r="L369" i="3"/>
  <c r="L34" i="3"/>
  <c r="L29" i="3"/>
  <c r="L204" i="3"/>
  <c r="L361" i="3"/>
  <c r="L333" i="3"/>
  <c r="L330" i="3"/>
  <c r="L194" i="3"/>
  <c r="L212" i="3"/>
  <c r="L304" i="3"/>
  <c r="L10" i="3"/>
  <c r="D5" i="17" l="1"/>
  <c r="D4" i="17"/>
  <c r="F31" i="17"/>
  <c r="H31" i="17" s="1"/>
  <c r="D7" i="17" l="1"/>
  <c r="C30" i="17" s="1"/>
  <c r="E5" i="17"/>
  <c r="E4" i="17"/>
  <c r="C29" i="17"/>
  <c r="F13" i="17"/>
  <c r="D32" i="17" s="1"/>
  <c r="F32" i="17" s="1"/>
  <c r="H32" i="17" s="1"/>
  <c r="F4" i="17" l="1"/>
  <c r="D29" i="17" s="1"/>
  <c r="H29" i="17" s="1"/>
  <c r="D15" i="17"/>
  <c r="F5" i="17"/>
  <c r="E7" i="17"/>
  <c r="F7" i="17" s="1"/>
  <c r="D30" i="17" s="1"/>
  <c r="F30" i="17" l="1"/>
  <c r="H30" i="17" s="1"/>
  <c r="E15" i="17"/>
  <c r="F15" i="17" s="1"/>
  <c r="H34" i="17" l="1"/>
  <c r="B38" i="17" s="1"/>
  <c r="F38" i="17" s="1"/>
  <c r="F34" i="17"/>
</calcChain>
</file>

<file path=xl/sharedStrings.xml><?xml version="1.0" encoding="utf-8"?>
<sst xmlns="http://schemas.openxmlformats.org/spreadsheetml/2006/main" count="14297" uniqueCount="4001">
  <si>
    <t>編號</t>
  </si>
  <si>
    <t xml:space="preserve">華聯公司            </t>
  </si>
  <si>
    <t xml:space="preserve">聯相公司            </t>
  </si>
  <si>
    <t xml:space="preserve">台積固態公司        </t>
  </si>
  <si>
    <t>太景生物科技</t>
    <phoneticPr fontId="2" type="noConversion"/>
  </si>
  <si>
    <t>（一）賣出金額：</t>
    <phoneticPr fontId="2" type="noConversion"/>
  </si>
  <si>
    <t xml:space="preserve">股票名稱    </t>
    <phoneticPr fontId="2" type="noConversion"/>
  </si>
  <si>
    <t>金額</t>
    <phoneticPr fontId="2" type="noConversion"/>
  </si>
  <si>
    <t>資料來源</t>
    <phoneticPr fontId="2" type="noConversion"/>
  </si>
  <si>
    <t>完款日期</t>
  </si>
  <si>
    <t>姓名</t>
  </si>
  <si>
    <t>戶號</t>
  </si>
  <si>
    <t>買價</t>
  </si>
  <si>
    <t>張數</t>
  </si>
  <si>
    <t>理專</t>
  </si>
  <si>
    <t>合計金額</t>
    <phoneticPr fontId="4" type="noConversion"/>
  </si>
  <si>
    <t>陳思穎</t>
  </si>
  <si>
    <t>29</t>
  </si>
  <si>
    <t>1</t>
  </si>
  <si>
    <t>吳佳澐</t>
  </si>
  <si>
    <t>陳淑美</t>
  </si>
  <si>
    <t>38</t>
  </si>
  <si>
    <t>15</t>
  </si>
  <si>
    <t>簡淑惠</t>
  </si>
  <si>
    <t>3</t>
  </si>
  <si>
    <t>涂碩修</t>
  </si>
  <si>
    <t>38+18</t>
  </si>
  <si>
    <t>1+1</t>
  </si>
  <si>
    <t>張鳳蘭</t>
  </si>
  <si>
    <t>嚴炳崑</t>
  </si>
  <si>
    <t>5</t>
  </si>
  <si>
    <t>羅悅心</t>
  </si>
  <si>
    <t>10</t>
  </si>
  <si>
    <t>顏鴻彬</t>
  </si>
  <si>
    <t>5+5</t>
  </si>
  <si>
    <t>藍素萍</t>
  </si>
  <si>
    <t>29+13</t>
  </si>
  <si>
    <t>簡蔚瑾</t>
  </si>
  <si>
    <t>2</t>
  </si>
  <si>
    <t>謝秉勲</t>
  </si>
  <si>
    <t>38+13</t>
  </si>
  <si>
    <t>鮑震谷</t>
  </si>
  <si>
    <t>鮑韋如</t>
  </si>
  <si>
    <t>鄭兆成</t>
  </si>
  <si>
    <t>2+2</t>
  </si>
  <si>
    <t>諸葛媛</t>
  </si>
  <si>
    <t>諸葛娟</t>
  </si>
  <si>
    <t>諸葛珍</t>
  </si>
  <si>
    <t>3+3</t>
  </si>
  <si>
    <t>蔡淑慧</t>
  </si>
  <si>
    <t>蔡淑玲</t>
  </si>
  <si>
    <t>10+10</t>
  </si>
  <si>
    <t>蔡秀美</t>
  </si>
  <si>
    <t>歐桂蘭</t>
  </si>
  <si>
    <t>6</t>
  </si>
  <si>
    <t>歐柏宏</t>
  </si>
  <si>
    <t>劉晉忠</t>
  </si>
  <si>
    <t>劉秋微</t>
  </si>
  <si>
    <t>趙欣華</t>
  </si>
  <si>
    <t>陳乃維</t>
  </si>
  <si>
    <t>廖靜瑜</t>
  </si>
  <si>
    <t>廖淑如</t>
  </si>
  <si>
    <t>廖昭篤</t>
  </si>
  <si>
    <t>廖仁傑</t>
  </si>
  <si>
    <t>廖一昌</t>
  </si>
  <si>
    <t>詹秀玲</t>
  </si>
  <si>
    <t>葉耀文</t>
  </si>
  <si>
    <t>葉銘凱</t>
  </si>
  <si>
    <t>葉純汝</t>
  </si>
  <si>
    <t>溫嘉隆</t>
  </si>
  <si>
    <t>楊傑閔</t>
  </si>
  <si>
    <t>楊東隆</t>
  </si>
  <si>
    <t>楊昌霖</t>
  </si>
  <si>
    <t>黃瑞池</t>
  </si>
  <si>
    <t>黃雅琪</t>
  </si>
  <si>
    <t>39+18</t>
  </si>
  <si>
    <t>黃威智</t>
  </si>
  <si>
    <t>4+4</t>
  </si>
  <si>
    <t>黃光潔</t>
  </si>
  <si>
    <t>黃永雄</t>
  </si>
  <si>
    <t>賀登科</t>
  </si>
  <si>
    <t>游安君</t>
  </si>
  <si>
    <t>曾美榮</t>
  </si>
  <si>
    <t>彭康鴻</t>
  </si>
  <si>
    <t>彭素珍</t>
  </si>
  <si>
    <t>陳薪州</t>
  </si>
  <si>
    <t>陳歷宇</t>
  </si>
  <si>
    <t>陳震國</t>
  </si>
  <si>
    <t>7+7</t>
  </si>
  <si>
    <t>陳翠彥</t>
  </si>
  <si>
    <t>50</t>
  </si>
  <si>
    <t>陳雅麗</t>
  </si>
  <si>
    <t>陳珮君</t>
  </si>
  <si>
    <t>陳峰彬</t>
  </si>
  <si>
    <t>陳孟穎</t>
  </si>
  <si>
    <t>4</t>
  </si>
  <si>
    <t>陳佳雯</t>
  </si>
  <si>
    <t>陳依德</t>
  </si>
  <si>
    <t>陳沅諼</t>
  </si>
  <si>
    <t>陳文榮</t>
  </si>
  <si>
    <t>陳    樺</t>
  </si>
  <si>
    <t>郭俊哲</t>
  </si>
  <si>
    <t>郭明菊</t>
  </si>
  <si>
    <t>郭世政</t>
  </si>
  <si>
    <t>許惠萍</t>
  </si>
  <si>
    <t>許敏航</t>
  </si>
  <si>
    <t>許秀婷</t>
  </si>
  <si>
    <t>莊淳斐</t>
  </si>
  <si>
    <t>莊秀麗</t>
  </si>
  <si>
    <t>梁文嘉</t>
  </si>
  <si>
    <t>曹瀛芝</t>
  </si>
  <si>
    <t>張鵬偉</t>
  </si>
  <si>
    <t>張愷文</t>
  </si>
  <si>
    <t>張雪芬</t>
  </si>
  <si>
    <t>崔添迪</t>
  </si>
  <si>
    <t>高珊姵</t>
  </si>
  <si>
    <t>馬小萍</t>
  </si>
  <si>
    <t>翁菱鴻</t>
  </si>
  <si>
    <t>翁菱璣</t>
  </si>
  <si>
    <t>20+20</t>
  </si>
  <si>
    <t>30</t>
  </si>
  <si>
    <t>翁珮萱</t>
  </si>
  <si>
    <t>顏秀芳</t>
  </si>
  <si>
    <t>王姵今</t>
  </si>
  <si>
    <t>顏君諱</t>
  </si>
  <si>
    <t>藍偉銓</t>
  </si>
  <si>
    <t>鍾朝浩</t>
  </si>
  <si>
    <t>謝麗雲</t>
  </si>
  <si>
    <t>謝德鈺</t>
  </si>
  <si>
    <t>謝書菁</t>
  </si>
  <si>
    <t>駱奕良</t>
  </si>
  <si>
    <t>賴繡玲</t>
  </si>
  <si>
    <t>鄭惠姍</t>
  </si>
  <si>
    <t>鄭彩華</t>
  </si>
  <si>
    <t>鄭孟杰</t>
  </si>
  <si>
    <t>鄭君如</t>
  </si>
  <si>
    <t>鄭安舜</t>
  </si>
  <si>
    <t>鄭幼敏</t>
  </si>
  <si>
    <t>蔡瑞夫</t>
  </si>
  <si>
    <t>蔡雅婷</t>
  </si>
  <si>
    <t>蔡皇姝</t>
  </si>
  <si>
    <t>6+6</t>
  </si>
  <si>
    <t>16</t>
  </si>
  <si>
    <t>蔡坤崇</t>
  </si>
  <si>
    <t>歐陽彥士</t>
  </si>
  <si>
    <t>20</t>
  </si>
  <si>
    <t>劉庭彰</t>
  </si>
  <si>
    <t>劉軍綻</t>
  </si>
  <si>
    <t>廖永興</t>
  </si>
  <si>
    <t>賈智仁</t>
  </si>
  <si>
    <t>詹勲浩</t>
  </si>
  <si>
    <t>楊淑慧</t>
  </si>
  <si>
    <t>楊仁君</t>
  </si>
  <si>
    <t>黃詩茵</t>
  </si>
  <si>
    <t>黃紹瑋</t>
  </si>
  <si>
    <t>黃河清</t>
  </si>
  <si>
    <t>黃永義</t>
  </si>
  <si>
    <t>馮濬明</t>
  </si>
  <si>
    <t>游明義</t>
  </si>
  <si>
    <t>陳銘德</t>
  </si>
  <si>
    <t>陳瑞言</t>
  </si>
  <si>
    <t>陳政瑋</t>
  </si>
  <si>
    <t>陳俊璋</t>
  </si>
  <si>
    <t>陳俊隆</t>
  </si>
  <si>
    <t>陳俊仁</t>
  </si>
  <si>
    <t>陳怡芬</t>
  </si>
  <si>
    <t>陳良彥</t>
  </si>
  <si>
    <t>陳    靖</t>
  </si>
  <si>
    <t>陳    欣</t>
  </si>
  <si>
    <t>許德煜</t>
  </si>
  <si>
    <t>許雅菱</t>
  </si>
  <si>
    <t>許仁鴻</t>
  </si>
  <si>
    <t>莊佩珍</t>
  </si>
  <si>
    <t>張紹明</t>
  </si>
  <si>
    <t>張峰嚴</t>
  </si>
  <si>
    <t>張玲玲</t>
  </si>
  <si>
    <t>張孟彥</t>
  </si>
  <si>
    <t>高振庭</t>
  </si>
  <si>
    <t>高有宗</t>
  </si>
  <si>
    <t>唐濰蓁</t>
  </si>
  <si>
    <t>唐郁婷</t>
  </si>
  <si>
    <t>唐素貞</t>
  </si>
  <si>
    <t>洪緗暿</t>
  </si>
  <si>
    <t>洪緗瑢</t>
  </si>
  <si>
    <t>洪緗筌</t>
  </si>
  <si>
    <t>洪琇茜</t>
  </si>
  <si>
    <t>洪紹華</t>
  </si>
  <si>
    <t>洪珮玲</t>
  </si>
  <si>
    <t>洪唐素美</t>
  </si>
  <si>
    <t>50+50</t>
  </si>
  <si>
    <t>25</t>
  </si>
  <si>
    <t>60</t>
  </si>
  <si>
    <t>洪介岩</t>
  </si>
  <si>
    <t>40+40</t>
  </si>
  <si>
    <t>徐銘佐</t>
  </si>
  <si>
    <t>紀若凡</t>
  </si>
  <si>
    <t>洪秀雲</t>
  </si>
  <si>
    <t>洪正宇</t>
  </si>
  <si>
    <t>洪子珺</t>
  </si>
  <si>
    <t>施俊良</t>
  </si>
  <si>
    <t>施秀芳</t>
  </si>
  <si>
    <t>金偉翔</t>
  </si>
  <si>
    <t>金偉傑</t>
  </si>
  <si>
    <t>邱振芳</t>
  </si>
  <si>
    <t>邱永良</t>
  </si>
  <si>
    <t>邱    滿</t>
  </si>
  <si>
    <t>林麗貞</t>
  </si>
  <si>
    <t>林煜偉</t>
  </si>
  <si>
    <t>林高玄</t>
  </si>
  <si>
    <t>林素菁</t>
  </si>
  <si>
    <t>林信宏</t>
  </si>
  <si>
    <t>林岱萱</t>
  </si>
  <si>
    <t>林尚麗</t>
  </si>
  <si>
    <t>林秀霞</t>
  </si>
  <si>
    <t>林士景</t>
  </si>
  <si>
    <t>卓賢能</t>
  </si>
  <si>
    <t>杜芳薇</t>
  </si>
  <si>
    <t>李綉月</t>
  </si>
  <si>
    <t>李雯琪</t>
  </si>
  <si>
    <t>李國樑</t>
  </si>
  <si>
    <t>李奕勳</t>
  </si>
  <si>
    <t>李玉英</t>
  </si>
  <si>
    <t>李    英</t>
  </si>
  <si>
    <t>宋佳霖</t>
  </si>
  <si>
    <t>呂成德</t>
  </si>
  <si>
    <t>吳春玫</t>
  </si>
  <si>
    <t>吳信儀</t>
  </si>
  <si>
    <t>吳秉穎</t>
  </si>
  <si>
    <t>吳秉忠</t>
  </si>
  <si>
    <t>吳怡賢</t>
  </si>
  <si>
    <t>吳安慧</t>
  </si>
  <si>
    <t>吳正華</t>
  </si>
  <si>
    <t>吳文進</t>
  </si>
  <si>
    <t>余中伶</t>
  </si>
  <si>
    <t>何翊誠</t>
  </si>
  <si>
    <t>何美齡</t>
  </si>
  <si>
    <t>江麗美</t>
  </si>
  <si>
    <t>朱諼如</t>
  </si>
  <si>
    <t>王瀞憶</t>
  </si>
  <si>
    <t>王騰毅</t>
  </si>
  <si>
    <t>王淑美</t>
  </si>
  <si>
    <t>王家興</t>
  </si>
  <si>
    <t>王俊凌</t>
  </si>
  <si>
    <t>王佳玉</t>
  </si>
  <si>
    <t>方昭慧</t>
  </si>
  <si>
    <t>簡山孟</t>
  </si>
  <si>
    <t>柯宗男</t>
  </si>
  <si>
    <t>姜修齊</t>
  </si>
  <si>
    <t>林賢得</t>
  </si>
  <si>
    <t>林理芸</t>
  </si>
  <si>
    <t>林政男</t>
  </si>
  <si>
    <t>林彥璋</t>
  </si>
  <si>
    <t>林俊儀</t>
  </si>
  <si>
    <t>周昌憲</t>
  </si>
  <si>
    <t>周志霖</t>
  </si>
  <si>
    <t>杜仁傑</t>
  </si>
  <si>
    <t>李曉婷</t>
  </si>
  <si>
    <t>李偲寧</t>
  </si>
  <si>
    <t>李文德</t>
  </si>
  <si>
    <t>李文翔</t>
  </si>
  <si>
    <t>李仁皓</t>
  </si>
  <si>
    <t>呂信昌</t>
  </si>
  <si>
    <t>吳建融</t>
  </si>
  <si>
    <t>吳宗穎</t>
  </si>
  <si>
    <t>王淼駿</t>
  </si>
  <si>
    <t>14</t>
  </si>
  <si>
    <t>13</t>
  </si>
  <si>
    <t>方詩吟</t>
  </si>
  <si>
    <t>方如妍</t>
  </si>
  <si>
    <t>王宏恩</t>
  </si>
  <si>
    <t>史玲瑋</t>
  </si>
  <si>
    <t>石雯卿</t>
  </si>
  <si>
    <t>吳守苹</t>
  </si>
  <si>
    <t>7</t>
  </si>
  <si>
    <t>吳湘婷</t>
  </si>
  <si>
    <t>李承濬</t>
  </si>
  <si>
    <t>李濬宏</t>
  </si>
  <si>
    <t>李麗秋</t>
  </si>
  <si>
    <t>沈政宏</t>
  </si>
  <si>
    <t>周仁鶯</t>
  </si>
  <si>
    <t>林柏揚</t>
  </si>
  <si>
    <t>林錦東</t>
  </si>
  <si>
    <t>林聰賓</t>
  </si>
  <si>
    <t>洪堯日</t>
  </si>
  <si>
    <t>胡景文</t>
  </si>
  <si>
    <t>張仁俊</t>
  </si>
  <si>
    <t>梁信川</t>
  </si>
  <si>
    <t>許益源</t>
  </si>
  <si>
    <t>許畯傑</t>
  </si>
  <si>
    <t>許德昭</t>
  </si>
  <si>
    <t>陳伯銓</t>
  </si>
  <si>
    <t>陳怡吟</t>
  </si>
  <si>
    <t>游輝豪</t>
  </si>
  <si>
    <t>馮翊銘</t>
  </si>
  <si>
    <t>黃    蔭</t>
  </si>
  <si>
    <t>黃沈鳳嬌</t>
  </si>
  <si>
    <t>楊耀童</t>
  </si>
  <si>
    <t>廖志茂</t>
  </si>
  <si>
    <t>廖慧儒</t>
  </si>
  <si>
    <t>劉仁義</t>
  </si>
  <si>
    <t>劉昭課</t>
  </si>
  <si>
    <t>劉庭瑄</t>
  </si>
  <si>
    <t>蔡家仁</t>
  </si>
  <si>
    <t>蕭安老</t>
  </si>
  <si>
    <t>賴佩伃</t>
  </si>
  <si>
    <t>賴明俊</t>
  </si>
  <si>
    <t>賴嘉嫺</t>
  </si>
  <si>
    <t>44</t>
  </si>
  <si>
    <t>謝坤賢</t>
  </si>
  <si>
    <t>5+3</t>
  </si>
  <si>
    <t>謝金山</t>
  </si>
  <si>
    <t>羅鳳英</t>
  </si>
  <si>
    <t>張數
(註1)</t>
    <phoneticPr fontId="2" type="noConversion"/>
  </si>
  <si>
    <t>業務</t>
    <phoneticPr fontId="2" type="noConversion"/>
  </si>
  <si>
    <t>小計</t>
    <phoneticPr fontId="2" type="noConversion"/>
  </si>
  <si>
    <t>涂碩修</t>
    <phoneticPr fontId="2" type="noConversion"/>
  </si>
  <si>
    <t>姓名</t>
    <phoneticPr fontId="2" type="noConversion"/>
  </si>
  <si>
    <t>價格
(註1)</t>
    <phoneticPr fontId="2" type="noConversion"/>
  </si>
  <si>
    <t>資料
   來源：</t>
    <phoneticPr fontId="2" type="noConversion"/>
  </si>
  <si>
    <t xml:space="preserve">   註1：</t>
    <phoneticPr fontId="2" type="noConversion"/>
  </si>
  <si>
    <t>林香孟</t>
  </si>
  <si>
    <t>許麗碧</t>
  </si>
  <si>
    <t>沐美珍</t>
  </si>
  <si>
    <t>沈友仁</t>
  </si>
  <si>
    <t>潘美燕</t>
  </si>
  <si>
    <t>陳賢明</t>
  </si>
  <si>
    <t>陳聖明</t>
  </si>
  <si>
    <t>陳亥明</t>
  </si>
  <si>
    <t>陳宏哲</t>
  </si>
  <si>
    <t>陳英仕</t>
  </si>
  <si>
    <t>林志隆</t>
  </si>
  <si>
    <t>黃朝和</t>
  </si>
  <si>
    <t>郭金燕</t>
  </si>
  <si>
    <t>楊峻傑</t>
  </si>
  <si>
    <t>林溪志</t>
  </si>
  <si>
    <t>張進忠</t>
  </si>
  <si>
    <t>陳拱北</t>
  </si>
  <si>
    <t>邱櫳生</t>
  </si>
  <si>
    <t>鄭伊廷</t>
  </si>
  <si>
    <t>楊世鴻</t>
  </si>
  <si>
    <t>張明義</t>
  </si>
  <si>
    <t>李秀清</t>
  </si>
  <si>
    <t>傅美蘭</t>
  </si>
  <si>
    <t>范嘉豪</t>
  </si>
  <si>
    <t>黃國權</t>
  </si>
  <si>
    <t>鄧瓊霞</t>
  </si>
  <si>
    <t>吳明豪</t>
  </si>
  <si>
    <t>陳美蓮</t>
  </si>
  <si>
    <t>林香惠</t>
  </si>
  <si>
    <t>林正賢</t>
  </si>
  <si>
    <t>林正鋒</t>
  </si>
  <si>
    <t>謝東恩</t>
  </si>
  <si>
    <t>陳秋香</t>
  </si>
  <si>
    <t>張維倫</t>
  </si>
  <si>
    <t>馬超宇</t>
  </si>
  <si>
    <t>翁陳美惠</t>
  </si>
  <si>
    <t>?</t>
  </si>
  <si>
    <t>潘昭穎</t>
  </si>
  <si>
    <t>蕭如妙</t>
  </si>
  <si>
    <t>徐令娟</t>
  </si>
  <si>
    <t>薛景壕</t>
  </si>
  <si>
    <t>王偲</t>
  </si>
  <si>
    <t>許怡婷</t>
  </si>
  <si>
    <t>許佳琪</t>
  </si>
  <si>
    <t>胡雪冰</t>
  </si>
  <si>
    <t>江孟惠</t>
  </si>
  <si>
    <t>蕭匡志</t>
  </si>
  <si>
    <t>張津源</t>
  </si>
  <si>
    <t>詹朝華</t>
  </si>
  <si>
    <t>王億芯</t>
  </si>
  <si>
    <t>羅敏功</t>
  </si>
  <si>
    <t>吳俊欣</t>
  </si>
  <si>
    <t>王春雀</t>
  </si>
  <si>
    <t>范繼中</t>
  </si>
  <si>
    <t>李松泉</t>
  </si>
  <si>
    <t>何俊德</t>
  </si>
  <si>
    <t>游錦雄</t>
  </si>
  <si>
    <t>袁淑芬</t>
  </si>
  <si>
    <t>陳美惠</t>
  </si>
  <si>
    <t>梁嘉航</t>
  </si>
  <si>
    <t>吳振華</t>
  </si>
  <si>
    <t>李彥緯</t>
  </si>
  <si>
    <t>楊慧貞</t>
  </si>
  <si>
    <t>彭采寧</t>
  </si>
  <si>
    <t>李正武</t>
  </si>
  <si>
    <t>洪建榮</t>
  </si>
  <si>
    <t>張恩誠</t>
  </si>
  <si>
    <t>劉菁萍</t>
  </si>
  <si>
    <t>黃碧真</t>
  </si>
  <si>
    <t>彭彥棠</t>
  </si>
  <si>
    <t>劉雅萍</t>
  </si>
  <si>
    <t>鄭智元</t>
  </si>
  <si>
    <t>簡山良</t>
  </si>
  <si>
    <t>唐董</t>
  </si>
  <si>
    <t>黃瑞賢</t>
  </si>
  <si>
    <t>陳星全</t>
  </si>
  <si>
    <t>簡孝豪</t>
  </si>
  <si>
    <t>楊婉甄</t>
  </si>
  <si>
    <t>黃國維</t>
  </si>
  <si>
    <t>陳倩馨</t>
  </si>
  <si>
    <t>黃俊榮</t>
  </si>
  <si>
    <t>江佳霖</t>
  </si>
  <si>
    <t>張盛雄</t>
  </si>
  <si>
    <t>陳慧頴</t>
  </si>
  <si>
    <t>陳般若</t>
  </si>
  <si>
    <t>蔡杰煬</t>
  </si>
  <si>
    <t>甘佩鸞</t>
  </si>
  <si>
    <t>曾威翔</t>
  </si>
  <si>
    <t>陳雅琳</t>
  </si>
  <si>
    <t>涂靖漢</t>
  </si>
  <si>
    <t>田壬志</t>
  </si>
  <si>
    <t>黃璽瑾</t>
  </si>
  <si>
    <t>黃湘晴</t>
  </si>
  <si>
    <t>董子瑋</t>
  </si>
  <si>
    <t>高嘉璘</t>
  </si>
  <si>
    <t>陳鵬來</t>
  </si>
  <si>
    <t>呂孟珊</t>
  </si>
  <si>
    <t>徐瑋志</t>
  </si>
  <si>
    <t>湯淑惠</t>
  </si>
  <si>
    <t>馮輝進</t>
  </si>
  <si>
    <t>陳鵬</t>
  </si>
  <si>
    <t>陳安傑</t>
  </si>
  <si>
    <t>史珮菀</t>
  </si>
  <si>
    <t>黃寶蓮</t>
  </si>
  <si>
    <t>諸葛華</t>
  </si>
  <si>
    <t>59+28</t>
  </si>
  <si>
    <t>諸葛嫈</t>
  </si>
  <si>
    <t>詹正宇</t>
  </si>
  <si>
    <t>陳志中</t>
  </si>
  <si>
    <t>張根助</t>
  </si>
  <si>
    <t>葉明忠</t>
  </si>
  <si>
    <t>王慧玲</t>
  </si>
  <si>
    <t>宋小苓</t>
  </si>
  <si>
    <t>黃清雲</t>
  </si>
  <si>
    <t>林麗珠</t>
  </si>
  <si>
    <t>唐志驄</t>
  </si>
  <si>
    <t>李琦蕙</t>
  </si>
  <si>
    <t>黃美櫻</t>
  </si>
  <si>
    <t>林有明</t>
  </si>
  <si>
    <t>鍾權煒</t>
  </si>
  <si>
    <t>鍾雙華</t>
  </si>
  <si>
    <t>呂汶錚</t>
  </si>
  <si>
    <t>許裕仁</t>
  </si>
  <si>
    <t>李奕儒</t>
  </si>
  <si>
    <t>黃仲源</t>
  </si>
  <si>
    <t>張妙伃</t>
  </si>
  <si>
    <t>羅麗芳</t>
  </si>
  <si>
    <t>康博盛</t>
  </si>
  <si>
    <t>黃翠瑩</t>
  </si>
  <si>
    <t>董大衛</t>
  </si>
  <si>
    <t>謝宗憲</t>
  </si>
  <si>
    <t>黃東梅</t>
  </si>
  <si>
    <t>張雅菁</t>
  </si>
  <si>
    <t>解丁一</t>
  </si>
  <si>
    <t>王秀禎</t>
  </si>
  <si>
    <t>賴沛吾</t>
  </si>
  <si>
    <t>張松蓮</t>
  </si>
  <si>
    <t>吳佳享</t>
  </si>
  <si>
    <t>李心怡</t>
  </si>
  <si>
    <t>林鴻松</t>
  </si>
  <si>
    <t>施梅棋</t>
  </si>
  <si>
    <t>陳良泉</t>
  </si>
  <si>
    <t>黃進寶</t>
  </si>
  <si>
    <t>黃張麗惠</t>
  </si>
  <si>
    <t>袁興華</t>
  </si>
  <si>
    <t>陳明聰</t>
  </si>
  <si>
    <t>賴泰滄</t>
  </si>
  <si>
    <t>孟慶豪</t>
  </si>
  <si>
    <t>羅章凱</t>
  </si>
  <si>
    <t>呂淑金</t>
  </si>
  <si>
    <t>15+15</t>
  </si>
  <si>
    <t>孫芳蕾</t>
  </si>
  <si>
    <t>陳松葵</t>
  </si>
  <si>
    <t>林佩伶</t>
  </si>
  <si>
    <t>林盈君</t>
  </si>
  <si>
    <t>林採盆</t>
  </si>
  <si>
    <t>林慰信</t>
  </si>
  <si>
    <t>徐秀鳳</t>
  </si>
  <si>
    <t>陳志健</t>
  </si>
  <si>
    <t>陳秋樺</t>
  </si>
  <si>
    <t>陳曉岏</t>
  </si>
  <si>
    <t>陶建安</t>
  </si>
  <si>
    <t>曾怡箐</t>
  </si>
  <si>
    <t>43+19</t>
  </si>
  <si>
    <t>鄭力華</t>
  </si>
  <si>
    <t>鄭兆谷</t>
  </si>
  <si>
    <t>薛靜雯</t>
  </si>
  <si>
    <t>韓嘉緯</t>
  </si>
  <si>
    <t>蘇衛明</t>
  </si>
  <si>
    <t>吳松泉</t>
  </si>
  <si>
    <t>姜佰權</t>
  </si>
  <si>
    <t>陳志學</t>
  </si>
  <si>
    <t>陳昆宏</t>
  </si>
  <si>
    <t>陳姿樺</t>
  </si>
  <si>
    <t>陳思怡</t>
  </si>
  <si>
    <t>游中榮</t>
  </si>
  <si>
    <t>蘇美如</t>
  </si>
  <si>
    <t>謝秉勳</t>
  </si>
  <si>
    <t>謝至昀</t>
  </si>
  <si>
    <t>謝至奇</t>
  </si>
  <si>
    <t>盧巧雲</t>
  </si>
  <si>
    <t>蔡鴻偉</t>
  </si>
  <si>
    <t>25+25</t>
  </si>
  <si>
    <t>詹勳龍</t>
  </si>
  <si>
    <t>曾宇任</t>
  </si>
  <si>
    <t>陳忠良</t>
  </si>
  <si>
    <t>郭銘峯</t>
  </si>
  <si>
    <t>郭美麗</t>
  </si>
  <si>
    <t>許雅伶</t>
  </si>
  <si>
    <t>11+11</t>
  </si>
  <si>
    <t>許佳雯</t>
  </si>
  <si>
    <t>張釋心</t>
  </si>
  <si>
    <t>張燕妮</t>
  </si>
  <si>
    <t>張勝杰</t>
  </si>
  <si>
    <t>姜學民</t>
  </si>
  <si>
    <t>金震國</t>
  </si>
  <si>
    <t>邱麗秋</t>
  </si>
  <si>
    <t>林德和</t>
  </si>
  <si>
    <t>林容暄</t>
  </si>
  <si>
    <t>李育宗</t>
  </si>
  <si>
    <t>吳進鴻</t>
  </si>
  <si>
    <t>吳啟銘</t>
  </si>
  <si>
    <t>吳羽芃</t>
  </si>
  <si>
    <t>18+18</t>
  </si>
  <si>
    <t>何淑娟</t>
  </si>
  <si>
    <t>江昆儒</t>
  </si>
  <si>
    <t>江文湘</t>
  </si>
  <si>
    <t>石燕燕</t>
  </si>
  <si>
    <t>王貴芳</t>
  </si>
  <si>
    <t>劉千鳳</t>
  </si>
  <si>
    <t>傅群憶</t>
  </si>
  <si>
    <t>余承威</t>
  </si>
  <si>
    <t>余宛玲</t>
  </si>
  <si>
    <t>陳穎芊</t>
  </si>
  <si>
    <t>吳佩芬</t>
  </si>
  <si>
    <t>蕭寶玉</t>
  </si>
  <si>
    <t>馬廣敏</t>
  </si>
  <si>
    <t>楊婉楹</t>
  </si>
  <si>
    <t>蔡曉惠</t>
  </si>
  <si>
    <t>董建宏</t>
  </si>
  <si>
    <t>余淑瓊</t>
  </si>
  <si>
    <t>吳淑美</t>
  </si>
  <si>
    <t>胡珮宸</t>
  </si>
  <si>
    <t>蔡振盛</t>
  </si>
  <si>
    <t>陳淑惠</t>
  </si>
  <si>
    <t>陳青浚</t>
  </si>
  <si>
    <t>8+8</t>
  </si>
  <si>
    <t>林春伶</t>
  </si>
  <si>
    <t>吳麗蕊</t>
  </si>
  <si>
    <t>9+9</t>
  </si>
  <si>
    <t>呂維德</t>
  </si>
  <si>
    <t>劉家呈</t>
  </si>
  <si>
    <t>蘇榮彬</t>
  </si>
  <si>
    <t>蘇維筠</t>
  </si>
  <si>
    <t>蘇君豪</t>
  </si>
  <si>
    <t>蔡棏躍</t>
  </si>
  <si>
    <t>蔡承峻</t>
  </si>
  <si>
    <t>楊麗美</t>
  </si>
  <si>
    <t>陳惠美</t>
  </si>
  <si>
    <t>陳浩方</t>
  </si>
  <si>
    <t>陳韋蓁</t>
  </si>
  <si>
    <t>陳姣伶</t>
  </si>
  <si>
    <t>陳文鏘</t>
  </si>
  <si>
    <t>郭淑珍</t>
  </si>
  <si>
    <t>郭明河</t>
  </si>
  <si>
    <t>郭昆榮</t>
  </si>
  <si>
    <t>連榮杰</t>
  </si>
  <si>
    <t>許愷鈺</t>
  </si>
  <si>
    <t>許成家</t>
  </si>
  <si>
    <t>梁成舟</t>
  </si>
  <si>
    <t>高慶雄</t>
  </si>
  <si>
    <t>高進來</t>
  </si>
  <si>
    <t>孫禾穎</t>
  </si>
  <si>
    <t>12+12</t>
  </si>
  <si>
    <t>洪子軒</t>
  </si>
  <si>
    <t>施至陽</t>
  </si>
  <si>
    <t>姚彥章</t>
  </si>
  <si>
    <t>林効儀</t>
  </si>
  <si>
    <t>39+13</t>
  </si>
  <si>
    <t>林鈺芳</t>
  </si>
  <si>
    <t>林楨翔</t>
  </si>
  <si>
    <t>林博才</t>
  </si>
  <si>
    <t>林欣平</t>
  </si>
  <si>
    <t>卓文惠</t>
  </si>
  <si>
    <t>杜長洋</t>
  </si>
  <si>
    <t>李慶進</t>
  </si>
  <si>
    <t>李棟樑</t>
  </si>
  <si>
    <t>吳政勳</t>
  </si>
  <si>
    <t>王順平</t>
  </si>
  <si>
    <t>王孝慈</t>
  </si>
  <si>
    <t>編號</t>
    <phoneticPr fontId="2" type="noConversion"/>
  </si>
  <si>
    <t>以編號1所示價格「39+18」、張數「4+4」為例說明，係指投資人係分別以「每股38元」、「每股18元」之價格「各買進4張」。</t>
    <phoneticPr fontId="2" type="noConversion"/>
  </si>
  <si>
    <t>以編號1所示價格「29+13」、張數「1+1」為例說明，係指投資人係分別以「每股29元」、「每股13元」之價格「各買進1張」。</t>
    <phoneticPr fontId="2" type="noConversion"/>
  </si>
  <si>
    <t>蔡明憲</t>
  </si>
  <si>
    <t>陳黛馨</t>
  </si>
  <si>
    <t>張怡仙</t>
  </si>
  <si>
    <t>周子強</t>
  </si>
  <si>
    <t>林喬斯</t>
  </si>
  <si>
    <t>42+42</t>
  </si>
  <si>
    <t>林宜樺</t>
  </si>
  <si>
    <t>王偉澤</t>
  </si>
  <si>
    <t>李荷花</t>
  </si>
  <si>
    <t>李淑琴</t>
  </si>
  <si>
    <t>周裕順</t>
  </si>
  <si>
    <t>朱俊享</t>
  </si>
  <si>
    <t>林柏廷</t>
  </si>
  <si>
    <t>陳佑彬</t>
  </si>
  <si>
    <t>員工增25</t>
  </si>
  <si>
    <t>陳樺</t>
  </si>
  <si>
    <t>增28</t>
  </si>
  <si>
    <t>增25</t>
  </si>
  <si>
    <t>蘇智雄</t>
  </si>
  <si>
    <t>石琬緞</t>
  </si>
  <si>
    <t>蔡佩玲</t>
  </si>
  <si>
    <t>呂國州</t>
  </si>
  <si>
    <t>江維仁</t>
  </si>
  <si>
    <t>潘欽惠</t>
  </si>
  <si>
    <t>侯施秀敏</t>
  </si>
  <si>
    <t>吳儒宜</t>
  </si>
  <si>
    <t>呂國洲</t>
  </si>
  <si>
    <t>周怡伶</t>
  </si>
  <si>
    <t>鍾碧芳</t>
  </si>
  <si>
    <t>陳逸華</t>
  </si>
  <si>
    <t>楊澤欣</t>
  </si>
  <si>
    <t>李文國</t>
  </si>
  <si>
    <t>鍾孟翰</t>
  </si>
  <si>
    <t>游立楷</t>
  </si>
  <si>
    <t>吳宗祐</t>
  </si>
  <si>
    <t>蔡曜宇</t>
  </si>
  <si>
    <t>陳鈺宜</t>
  </si>
  <si>
    <t>林隆基</t>
  </si>
  <si>
    <t>張天豪</t>
  </si>
  <si>
    <t>杜麗芬</t>
  </si>
  <si>
    <t>59+29</t>
  </si>
  <si>
    <t>陳壁冰</t>
  </si>
  <si>
    <t>賴愛</t>
  </si>
  <si>
    <t>莊孟峰</t>
  </si>
  <si>
    <t>吳祥翔</t>
  </si>
  <si>
    <t>蘇慧君</t>
  </si>
  <si>
    <t>許博聞</t>
  </si>
  <si>
    <t>施文達</t>
  </si>
  <si>
    <t>黃禾志</t>
  </si>
  <si>
    <t>黃柏嵐</t>
  </si>
  <si>
    <t>白正偉</t>
  </si>
  <si>
    <t>翁俊華</t>
  </si>
  <si>
    <t>楊國華</t>
  </si>
  <si>
    <t>金自芃</t>
  </si>
  <si>
    <t>楊承樺</t>
  </si>
  <si>
    <t>薛明華</t>
  </si>
  <si>
    <t>陳明弘</t>
  </si>
  <si>
    <t>馮傳宗</t>
  </si>
  <si>
    <t>陳佩璘</t>
  </si>
  <si>
    <t>呂佩芳</t>
  </si>
  <si>
    <t>杜晏璁</t>
  </si>
  <si>
    <t>章正琛</t>
  </si>
  <si>
    <t>李明勳</t>
  </si>
  <si>
    <t>許明烽</t>
  </si>
  <si>
    <t>范耀元</t>
  </si>
  <si>
    <t>潘紀云</t>
  </si>
  <si>
    <t>張國英</t>
  </si>
  <si>
    <t>李翠如</t>
  </si>
  <si>
    <t>58+28</t>
  </si>
  <si>
    <t>廖迦密</t>
  </si>
  <si>
    <t>陳永義</t>
  </si>
  <si>
    <t>徐明暉</t>
  </si>
  <si>
    <t>黃信達</t>
  </si>
  <si>
    <t>周華富</t>
  </si>
  <si>
    <t>顧釣璽</t>
  </si>
  <si>
    <t>陳淑佩</t>
  </si>
  <si>
    <t>楊景文</t>
  </si>
  <si>
    <t>歐佳興</t>
  </si>
  <si>
    <t>廖碧蓮</t>
  </si>
  <si>
    <t>劉韓儀</t>
  </si>
  <si>
    <t>廖敏卉</t>
  </si>
  <si>
    <t>林碧冠</t>
  </si>
  <si>
    <t>李虹慧</t>
  </si>
  <si>
    <t>王偉屹</t>
  </si>
  <si>
    <t>胡以農</t>
  </si>
  <si>
    <t>季斯遠</t>
  </si>
  <si>
    <t>薛福山</t>
  </si>
  <si>
    <t>許酩章</t>
  </si>
  <si>
    <t>陳致方</t>
  </si>
  <si>
    <t>黃靖容</t>
  </si>
  <si>
    <t>林貴香</t>
  </si>
  <si>
    <t>楊宗明</t>
  </si>
  <si>
    <t>簡宏聿</t>
  </si>
  <si>
    <t>吳佳龍</t>
  </si>
  <si>
    <t>劉玉惠</t>
  </si>
  <si>
    <t>詹俊祥</t>
  </si>
  <si>
    <t>張文彥</t>
  </si>
  <si>
    <t>周檀燁</t>
  </si>
  <si>
    <t>王齡嫻</t>
  </si>
  <si>
    <t>廖俊凱</t>
  </si>
  <si>
    <t>徐瑞鳳</t>
  </si>
  <si>
    <t>陳盈菖</t>
  </si>
  <si>
    <t>許瓏耀</t>
  </si>
  <si>
    <t>林麗櫻</t>
  </si>
  <si>
    <t>林文仁</t>
  </si>
  <si>
    <t>錢紫雲</t>
  </si>
  <si>
    <t>馬師禹</t>
  </si>
  <si>
    <t>簡士彬</t>
  </si>
  <si>
    <t>劉建志</t>
  </si>
  <si>
    <t>陳品方</t>
  </si>
  <si>
    <t>黃繼毅</t>
  </si>
  <si>
    <t>柯慶賢</t>
  </si>
  <si>
    <t>韓家美</t>
  </si>
  <si>
    <t>呂國誠</t>
  </si>
  <si>
    <t>陳金蓮</t>
  </si>
  <si>
    <t>莊育其</t>
  </si>
  <si>
    <t>13+13</t>
  </si>
  <si>
    <t>泰董芬梅</t>
  </si>
  <si>
    <t>馮水木</t>
  </si>
  <si>
    <t>游勝智</t>
  </si>
  <si>
    <t>黃魏綉琴</t>
  </si>
  <si>
    <t>鄭再來</t>
  </si>
  <si>
    <t>曾曉婷</t>
  </si>
  <si>
    <t>陳致杰</t>
  </si>
  <si>
    <t>陳奕廷</t>
  </si>
  <si>
    <t>莊超民</t>
  </si>
  <si>
    <t>林秉毅</t>
  </si>
  <si>
    <t>虞雅婷</t>
  </si>
  <si>
    <t>陳藤男</t>
  </si>
  <si>
    <t>林誼培</t>
  </si>
  <si>
    <t>王軒羽</t>
  </si>
  <si>
    <t>謝榮仁</t>
  </si>
  <si>
    <t>虞先達</t>
  </si>
  <si>
    <t>王盧麗華</t>
  </si>
  <si>
    <t>林建明</t>
  </si>
  <si>
    <t>侯建宇</t>
  </si>
  <si>
    <t>邱明綢</t>
  </si>
  <si>
    <t>林素娥</t>
  </si>
  <si>
    <t>35+35</t>
  </si>
  <si>
    <t>黃雅郁</t>
  </si>
  <si>
    <t>羅仁志</t>
  </si>
  <si>
    <t>林秀美</t>
  </si>
  <si>
    <t>30+30</t>
  </si>
  <si>
    <t>蕭凱議</t>
  </si>
  <si>
    <t>27+27</t>
  </si>
  <si>
    <t>陳思樺</t>
  </si>
  <si>
    <t>4+3</t>
  </si>
  <si>
    <t>16+16</t>
  </si>
  <si>
    <t>薛妙玲</t>
  </si>
  <si>
    <t>夏路得</t>
  </si>
  <si>
    <t>何効聰</t>
  </si>
  <si>
    <t>林吉興</t>
  </si>
  <si>
    <t>陳信全</t>
  </si>
  <si>
    <t>周靈慧</t>
  </si>
  <si>
    <t>陳博文</t>
  </si>
  <si>
    <t>陳俊吉</t>
  </si>
  <si>
    <t>林琨昇</t>
  </si>
  <si>
    <t>邱宇帆</t>
  </si>
  <si>
    <t>蕭益富</t>
  </si>
  <si>
    <t>蔡慧珠</t>
  </si>
  <si>
    <t>王映之</t>
  </si>
  <si>
    <t>黃麗如</t>
  </si>
  <si>
    <t>吳穎明</t>
  </si>
  <si>
    <t>徐紹恩</t>
  </si>
  <si>
    <t>陳英杰</t>
  </si>
  <si>
    <t>79+79</t>
  </si>
  <si>
    <t>劉玉文</t>
  </si>
  <si>
    <t>李坤錫</t>
  </si>
  <si>
    <t>裘守朋</t>
  </si>
  <si>
    <t>陳澤源</t>
  </si>
  <si>
    <t>沈厚存</t>
  </si>
  <si>
    <t>呂宗翰</t>
  </si>
  <si>
    <t>59+8</t>
  </si>
  <si>
    <t>林格甫</t>
  </si>
  <si>
    <t>陳素美</t>
  </si>
  <si>
    <t>王玉妹</t>
  </si>
  <si>
    <t>陳成都</t>
  </si>
  <si>
    <t>謝靜媛</t>
  </si>
  <si>
    <t>14+14</t>
  </si>
  <si>
    <t>陳欣</t>
  </si>
  <si>
    <t>59+18</t>
  </si>
  <si>
    <t>23+23</t>
  </si>
  <si>
    <t>林芫安</t>
  </si>
  <si>
    <t>57+57</t>
  </si>
  <si>
    <t>黃雅欣</t>
  </si>
  <si>
    <t>劉儼嶔</t>
  </si>
  <si>
    <t>陳發誠</t>
  </si>
  <si>
    <t>黃佩娟</t>
  </si>
  <si>
    <t>張順鳳</t>
  </si>
  <si>
    <t>林澤清</t>
  </si>
  <si>
    <t>王志傑</t>
  </si>
  <si>
    <t>邱翰群</t>
  </si>
  <si>
    <t>劉國輝</t>
  </si>
  <si>
    <t>許清泉</t>
  </si>
  <si>
    <t>羅章正</t>
  </si>
  <si>
    <t>陳倩馨</t>
    <phoneticPr fontId="2" type="noConversion"/>
  </si>
  <si>
    <t>編號</t>
    <phoneticPr fontId="2" type="noConversion"/>
  </si>
  <si>
    <t>報單日期</t>
    <phoneticPr fontId="2" type="noConversion"/>
  </si>
  <si>
    <t>完款日期</t>
    <phoneticPr fontId="2" type="noConversion"/>
  </si>
  <si>
    <t>以編號11所示價格「59+28」、張數「3+3」為例說明，係指投資人係分別以「每股59元」、「每股28元」之價格「各買進3張」。</t>
    <phoneticPr fontId="2" type="noConversion"/>
  </si>
  <si>
    <t>葉日榕</t>
  </si>
  <si>
    <t>49+20</t>
  </si>
  <si>
    <t>台積固態照明</t>
  </si>
  <si>
    <t>劉宗翰</t>
  </si>
  <si>
    <t>黃錦寶</t>
  </si>
  <si>
    <t>廖霞</t>
  </si>
  <si>
    <t>唐素秋</t>
  </si>
  <si>
    <t>莫克</t>
  </si>
  <si>
    <t>林祐震</t>
  </si>
  <si>
    <t>陳丹怡</t>
  </si>
  <si>
    <t>陳力萁</t>
  </si>
  <si>
    <t>49</t>
  </si>
  <si>
    <t>吳昇鴻</t>
  </si>
  <si>
    <t>高進興</t>
  </si>
  <si>
    <t>莊淵智</t>
  </si>
  <si>
    <t>高岳廷</t>
  </si>
  <si>
    <t>羅保禹</t>
  </si>
  <si>
    <t>17+17</t>
  </si>
  <si>
    <t>楊宜學</t>
  </si>
  <si>
    <t>黃重嶧</t>
  </si>
  <si>
    <t>張南城</t>
  </si>
  <si>
    <t>王肇基</t>
  </si>
  <si>
    <t>陳姿妤</t>
  </si>
  <si>
    <t>鄧曉燕</t>
  </si>
  <si>
    <t>陳宜暄</t>
  </si>
  <si>
    <t>歐宗憲</t>
  </si>
  <si>
    <t>陳立原</t>
  </si>
  <si>
    <t>曾昭崇</t>
  </si>
  <si>
    <t>黃坤龍</t>
  </si>
  <si>
    <t>吳美花</t>
  </si>
  <si>
    <t>陳正珍</t>
  </si>
  <si>
    <t>許明光</t>
  </si>
  <si>
    <t>顏加松</t>
  </si>
  <si>
    <t>張昇達</t>
  </si>
  <si>
    <t>吳世通</t>
  </si>
  <si>
    <t>鄭翔尹</t>
  </si>
  <si>
    <t>張明珠</t>
  </si>
  <si>
    <t>張宜萱</t>
  </si>
  <si>
    <t>李益澄</t>
  </si>
  <si>
    <t>游振傑</t>
  </si>
  <si>
    <t>范志強</t>
  </si>
  <si>
    <t>陳素卿</t>
  </si>
  <si>
    <t>邱金女</t>
  </si>
  <si>
    <t>平懿</t>
  </si>
  <si>
    <t>黃琦翰</t>
  </si>
  <si>
    <t>蔡文隆</t>
  </si>
  <si>
    <t>王柔蘋</t>
  </si>
  <si>
    <t>蔡雅竹</t>
  </si>
  <si>
    <t>徐辛吉</t>
  </si>
  <si>
    <t>蘇勉亞</t>
  </si>
  <si>
    <t>羅依紋</t>
  </si>
  <si>
    <t>陳美玉</t>
  </si>
  <si>
    <t>江陳小娟</t>
  </si>
  <si>
    <t>陳玟羽</t>
  </si>
  <si>
    <t>吳家政</t>
  </si>
  <si>
    <t>黃淑真</t>
  </si>
  <si>
    <t>劉秀鳳</t>
  </si>
  <si>
    <t>鄭人鳳</t>
  </si>
  <si>
    <t>陳月桃</t>
  </si>
  <si>
    <t>廖國志</t>
  </si>
  <si>
    <t>楊震仁</t>
  </si>
  <si>
    <t>羅敏鳳</t>
  </si>
  <si>
    <t>謝金倉</t>
  </si>
  <si>
    <t>吳怡姍</t>
  </si>
  <si>
    <t>洪祥瑋</t>
  </si>
  <si>
    <t>郭先城</t>
  </si>
  <si>
    <t>張麗娟</t>
  </si>
  <si>
    <t>黃開明</t>
  </si>
  <si>
    <t>張芝玲</t>
  </si>
  <si>
    <t>張芝瑞</t>
  </si>
  <si>
    <t>譚建強</t>
  </si>
  <si>
    <t>陳坤鴻</t>
  </si>
  <si>
    <t>林兆誠</t>
  </si>
  <si>
    <t>張軒榮</t>
  </si>
  <si>
    <t>施光仲</t>
  </si>
  <si>
    <t>黃林春</t>
  </si>
  <si>
    <t>楊雅婷</t>
  </si>
  <si>
    <t>50+28</t>
  </si>
  <si>
    <t>孫明致</t>
  </si>
  <si>
    <t>楊詩涵</t>
  </si>
  <si>
    <t>梁世澤</t>
  </si>
  <si>
    <t>施義芳</t>
  </si>
  <si>
    <t>賴郁美</t>
  </si>
  <si>
    <t>李乾輔</t>
  </si>
  <si>
    <t>廖國良</t>
  </si>
  <si>
    <t>陳建華</t>
  </si>
  <si>
    <t>施淑惠</t>
  </si>
  <si>
    <t>沈佳靜</t>
  </si>
  <si>
    <t>陳韻如</t>
  </si>
  <si>
    <t>曹永政</t>
  </si>
  <si>
    <t>黃秀梅</t>
  </si>
  <si>
    <t>王光賢</t>
  </si>
  <si>
    <t>王心怡</t>
  </si>
  <si>
    <t>相加</t>
    <phoneticPr fontId="4" type="noConversion"/>
  </si>
  <si>
    <t>金額</t>
    <phoneticPr fontId="4" type="noConversion"/>
  </si>
  <si>
    <t>李思嫺</t>
  </si>
  <si>
    <t>林澤青</t>
  </si>
  <si>
    <t>鄭蕙姍</t>
  </si>
  <si>
    <t>蔡慧琳</t>
  </si>
  <si>
    <t>徐秀美</t>
  </si>
  <si>
    <t>洪秋莉</t>
  </si>
  <si>
    <t>詹麗蓉</t>
  </si>
  <si>
    <t>張瀞方</t>
  </si>
  <si>
    <t>林寶文</t>
  </si>
  <si>
    <t>黃啟綸</t>
  </si>
  <si>
    <t>林愛如</t>
  </si>
  <si>
    <t>吳唯瑄</t>
  </si>
  <si>
    <t>陳綉品</t>
  </si>
  <si>
    <t>許峻嘉</t>
  </si>
  <si>
    <t>沈游春美</t>
  </si>
  <si>
    <t>張君豪</t>
  </si>
  <si>
    <t>潘虹伊</t>
  </si>
  <si>
    <t>吳雪珍</t>
  </si>
  <si>
    <t>陳洋子</t>
  </si>
  <si>
    <t>黃郁箐</t>
  </si>
  <si>
    <t>蔡征祐</t>
  </si>
  <si>
    <t>林子輝</t>
  </si>
  <si>
    <t>盧鈺云</t>
  </si>
  <si>
    <t>林谷發</t>
  </si>
  <si>
    <t>劉淑芬</t>
  </si>
  <si>
    <t>林士傑</t>
  </si>
  <si>
    <t>李芃華</t>
  </si>
  <si>
    <t>陳璚華</t>
  </si>
  <si>
    <t>胡國華</t>
  </si>
  <si>
    <t>阮春富</t>
  </si>
  <si>
    <t>陳忠佃</t>
  </si>
  <si>
    <t>許勝政</t>
  </si>
  <si>
    <t>鄭天澤</t>
  </si>
  <si>
    <t>黃馨儀</t>
  </si>
  <si>
    <t>蔡祖銘</t>
  </si>
  <si>
    <t>李年地</t>
  </si>
  <si>
    <t>江宗祐</t>
  </si>
  <si>
    <t>吳玉珠</t>
  </si>
  <si>
    <t>陳昶宇</t>
  </si>
  <si>
    <t>翁秀鸞</t>
  </si>
  <si>
    <t>杜明峯</t>
  </si>
  <si>
    <t>吳俊孝</t>
  </si>
  <si>
    <t>陳秀伶</t>
  </si>
  <si>
    <t>元君怡</t>
  </si>
  <si>
    <t>李秀蘭</t>
  </si>
  <si>
    <t>游正蛟</t>
  </si>
  <si>
    <t>游碧菁</t>
  </si>
  <si>
    <t>黃河清</t>
    <phoneticPr fontId="2" type="noConversion"/>
  </si>
  <si>
    <t>廖志茂</t>
    <phoneticPr fontId="2" type="noConversion"/>
  </si>
  <si>
    <t>李國樑</t>
    <phoneticPr fontId="2" type="noConversion"/>
  </si>
  <si>
    <t>換算後張數</t>
    <phoneticPr fontId="2" type="noConversion"/>
  </si>
  <si>
    <t>郭昆榮</t>
    <phoneticPr fontId="2" type="noConversion"/>
  </si>
  <si>
    <t>藍素萍</t>
    <phoneticPr fontId="2" type="noConversion"/>
  </si>
  <si>
    <t>洪琇茜</t>
    <phoneticPr fontId="2" type="noConversion"/>
  </si>
  <si>
    <t>王億芯</t>
    <phoneticPr fontId="2" type="noConversion"/>
  </si>
  <si>
    <t>附表六</t>
    <phoneticPr fontId="2" type="noConversion"/>
  </si>
  <si>
    <t>（二）買進金額：</t>
    <phoneticPr fontId="2" type="noConversion"/>
  </si>
  <si>
    <t>張數</t>
    <phoneticPr fontId="2" type="noConversion"/>
  </si>
  <si>
    <t>平均每股買價</t>
    <phoneticPr fontId="2" type="noConversion"/>
  </si>
  <si>
    <t>卷證出處</t>
    <phoneticPr fontId="2" type="noConversion"/>
  </si>
  <si>
    <t>財政資訊中心回函
（A21P141-142）</t>
    <phoneticPr fontId="2" type="noConversion"/>
  </si>
  <si>
    <t>財政資訊中心回函
（A21P146-146反）</t>
    <phoneticPr fontId="2" type="noConversion"/>
  </si>
  <si>
    <t>財政資訊中心回函
（A21P153-155反）</t>
    <phoneticPr fontId="2" type="noConversion"/>
  </si>
  <si>
    <t>財政資訊中心回函
（A21P180）</t>
    <phoneticPr fontId="2" type="noConversion"/>
  </si>
  <si>
    <t>期間</t>
    <phoneticPr fontId="2" type="noConversion"/>
  </si>
  <si>
    <t>股數</t>
    <phoneticPr fontId="2" type="noConversion"/>
  </si>
  <si>
    <t>員工</t>
    <phoneticPr fontId="2" type="noConversion"/>
  </si>
  <si>
    <t>金額</t>
    <phoneticPr fontId="2" type="noConversion"/>
  </si>
  <si>
    <t>卷證出處</t>
    <phoneticPr fontId="2" type="noConversion"/>
  </si>
  <si>
    <t>王億芯
（更名前為王姵今）</t>
    <phoneticPr fontId="2" type="noConversion"/>
  </si>
  <si>
    <t>簡淑惠</t>
    <phoneticPr fontId="2" type="noConversion"/>
  </si>
  <si>
    <t>編號</t>
    <phoneticPr fontId="2" type="noConversion"/>
  </si>
  <si>
    <t>96.12.14</t>
    <phoneticPr fontId="2" type="noConversion"/>
  </si>
  <si>
    <t>97.01.04</t>
    <phoneticPr fontId="2" type="noConversion"/>
  </si>
  <si>
    <t>97.02.01</t>
    <phoneticPr fontId="2" type="noConversion"/>
  </si>
  <si>
    <t>97.03.10</t>
    <phoneticPr fontId="2" type="noConversion"/>
  </si>
  <si>
    <t>97.03.03</t>
    <phoneticPr fontId="2" type="noConversion"/>
  </si>
  <si>
    <t>97.03.31</t>
    <phoneticPr fontId="2" type="noConversion"/>
  </si>
  <si>
    <t>97.04.07</t>
    <phoneticPr fontId="2" type="noConversion"/>
  </si>
  <si>
    <t>97.04.14</t>
    <phoneticPr fontId="2" type="noConversion"/>
  </si>
  <si>
    <t>97.04.21</t>
    <phoneticPr fontId="2" type="noConversion"/>
  </si>
  <si>
    <t>97.04.28</t>
    <phoneticPr fontId="2" type="noConversion"/>
  </si>
  <si>
    <t>97.05.05</t>
    <phoneticPr fontId="2" type="noConversion"/>
  </si>
  <si>
    <t>97.05.12</t>
    <phoneticPr fontId="2" type="noConversion"/>
  </si>
  <si>
    <t>97.05.19</t>
    <phoneticPr fontId="2" type="noConversion"/>
  </si>
  <si>
    <t>97.06.02</t>
    <phoneticPr fontId="2" type="noConversion"/>
  </si>
  <si>
    <t>97.06.09</t>
    <phoneticPr fontId="2" type="noConversion"/>
  </si>
  <si>
    <t>97.06.23</t>
    <phoneticPr fontId="2" type="noConversion"/>
  </si>
  <si>
    <t>97.06.16</t>
    <phoneticPr fontId="2" type="noConversion"/>
  </si>
  <si>
    <t>97.06.30</t>
    <phoneticPr fontId="2" type="noConversion"/>
  </si>
  <si>
    <t>97.07.07</t>
    <phoneticPr fontId="2" type="noConversion"/>
  </si>
  <si>
    <t>97.08.11</t>
    <phoneticPr fontId="2" type="noConversion"/>
  </si>
  <si>
    <t>97.09.01</t>
    <phoneticPr fontId="2" type="noConversion"/>
  </si>
  <si>
    <t>97.09.15</t>
    <phoneticPr fontId="2" type="noConversion"/>
  </si>
  <si>
    <t>97.10.06</t>
    <phoneticPr fontId="2" type="noConversion"/>
  </si>
  <si>
    <t>97.10.13</t>
    <phoneticPr fontId="2" type="noConversion"/>
  </si>
  <si>
    <t>97.10.24</t>
    <phoneticPr fontId="2" type="noConversion"/>
  </si>
  <si>
    <t>97.11.03</t>
    <phoneticPr fontId="2" type="noConversion"/>
  </si>
  <si>
    <t>97.11.06</t>
    <phoneticPr fontId="2" type="noConversion"/>
  </si>
  <si>
    <t>97.11.14</t>
    <phoneticPr fontId="2" type="noConversion"/>
  </si>
  <si>
    <t>97.11.24</t>
    <phoneticPr fontId="2" type="noConversion"/>
  </si>
  <si>
    <t>97.11.28</t>
    <phoneticPr fontId="2" type="noConversion"/>
  </si>
  <si>
    <t>97.12.01</t>
    <phoneticPr fontId="2" type="noConversion"/>
  </si>
  <si>
    <t>97.12.22</t>
    <phoneticPr fontId="2" type="noConversion"/>
  </si>
  <si>
    <t>97.12.29</t>
    <phoneticPr fontId="2" type="noConversion"/>
  </si>
  <si>
    <t>98.01.05</t>
    <phoneticPr fontId="2" type="noConversion"/>
  </si>
  <si>
    <t>98.01.22</t>
    <phoneticPr fontId="2" type="noConversion"/>
  </si>
  <si>
    <t>98.02.10</t>
    <phoneticPr fontId="2" type="noConversion"/>
  </si>
  <si>
    <t>98.03.02</t>
    <phoneticPr fontId="2" type="noConversion"/>
  </si>
  <si>
    <t>98.03.16</t>
    <phoneticPr fontId="2" type="noConversion"/>
  </si>
  <si>
    <t>98.03.30</t>
    <phoneticPr fontId="2" type="noConversion"/>
  </si>
  <si>
    <t>98.04.06</t>
    <phoneticPr fontId="2" type="noConversion"/>
  </si>
  <si>
    <t>98.04.13</t>
    <phoneticPr fontId="2" type="noConversion"/>
  </si>
  <si>
    <t>98.05.05</t>
    <phoneticPr fontId="2" type="noConversion"/>
  </si>
  <si>
    <t>98.05.11</t>
    <phoneticPr fontId="2" type="noConversion"/>
  </si>
  <si>
    <t>98.05.25</t>
    <phoneticPr fontId="2" type="noConversion"/>
  </si>
  <si>
    <t>98.06.01</t>
    <phoneticPr fontId="2" type="noConversion"/>
  </si>
  <si>
    <t>98.06.08</t>
    <phoneticPr fontId="2" type="noConversion"/>
  </si>
  <si>
    <t>98.06.22</t>
    <phoneticPr fontId="2" type="noConversion"/>
  </si>
  <si>
    <t>98.07.06</t>
    <phoneticPr fontId="2" type="noConversion"/>
  </si>
  <si>
    <t>98.07.21</t>
    <phoneticPr fontId="2" type="noConversion"/>
  </si>
  <si>
    <t>98.07.27</t>
    <phoneticPr fontId="2" type="noConversion"/>
  </si>
  <si>
    <t>98.08.04</t>
    <phoneticPr fontId="2" type="noConversion"/>
  </si>
  <si>
    <t>98.08.11</t>
    <phoneticPr fontId="2" type="noConversion"/>
  </si>
  <si>
    <t>98.08.17</t>
    <phoneticPr fontId="2" type="noConversion"/>
  </si>
  <si>
    <t>98.08.17</t>
    <phoneticPr fontId="2" type="noConversion"/>
  </si>
  <si>
    <t>98.08.25</t>
    <phoneticPr fontId="2" type="noConversion"/>
  </si>
  <si>
    <t>98.08.31</t>
    <phoneticPr fontId="2" type="noConversion"/>
  </si>
  <si>
    <t>98.09.07</t>
    <phoneticPr fontId="2" type="noConversion"/>
  </si>
  <si>
    <t>98.09.14</t>
    <phoneticPr fontId="2" type="noConversion"/>
  </si>
  <si>
    <t>98.09.15</t>
    <phoneticPr fontId="2" type="noConversion"/>
  </si>
  <si>
    <t>98.10.05</t>
    <phoneticPr fontId="2" type="noConversion"/>
  </si>
  <si>
    <t>98.10.12</t>
    <phoneticPr fontId="2" type="noConversion"/>
  </si>
  <si>
    <t>98.10.20</t>
    <phoneticPr fontId="2" type="noConversion"/>
  </si>
  <si>
    <t>98.10.26</t>
    <phoneticPr fontId="2" type="noConversion"/>
  </si>
  <si>
    <t>領取日期</t>
    <phoneticPr fontId="2" type="noConversion"/>
  </si>
  <si>
    <t>98.11.02</t>
    <phoneticPr fontId="2" type="noConversion"/>
  </si>
  <si>
    <t>98.11.09</t>
    <phoneticPr fontId="2" type="noConversion"/>
  </si>
  <si>
    <t>98.11.16</t>
    <phoneticPr fontId="2" type="noConversion"/>
  </si>
  <si>
    <t>98.11.23</t>
    <phoneticPr fontId="2" type="noConversion"/>
  </si>
  <si>
    <t>98.12.01</t>
    <phoneticPr fontId="2" type="noConversion"/>
  </si>
  <si>
    <t>98.12.07</t>
    <phoneticPr fontId="2" type="noConversion"/>
  </si>
  <si>
    <t>98.12.14</t>
    <phoneticPr fontId="2" type="noConversion"/>
  </si>
  <si>
    <t>98.12.21</t>
    <phoneticPr fontId="2" type="noConversion"/>
  </si>
  <si>
    <t>98.12.29</t>
    <phoneticPr fontId="2" type="noConversion"/>
  </si>
  <si>
    <t>99.01.04</t>
    <phoneticPr fontId="2" type="noConversion"/>
  </si>
  <si>
    <t>99.01.18</t>
    <phoneticPr fontId="2" type="noConversion"/>
  </si>
  <si>
    <t>99.01.25</t>
    <phoneticPr fontId="2" type="noConversion"/>
  </si>
  <si>
    <t>99.02.02</t>
    <phoneticPr fontId="2" type="noConversion"/>
  </si>
  <si>
    <t>99.02.08</t>
    <phoneticPr fontId="2" type="noConversion"/>
  </si>
  <si>
    <t>99.03.22</t>
    <phoneticPr fontId="2" type="noConversion"/>
  </si>
  <si>
    <t>99.03.29</t>
    <phoneticPr fontId="2" type="noConversion"/>
  </si>
  <si>
    <t>99.04.06</t>
    <phoneticPr fontId="2" type="noConversion"/>
  </si>
  <si>
    <t>99.04.19</t>
    <phoneticPr fontId="2" type="noConversion"/>
  </si>
  <si>
    <t>99.04.26</t>
    <phoneticPr fontId="2" type="noConversion"/>
  </si>
  <si>
    <t>99.05.04</t>
    <phoneticPr fontId="2" type="noConversion"/>
  </si>
  <si>
    <t>99.05.11</t>
    <phoneticPr fontId="2" type="noConversion"/>
  </si>
  <si>
    <t>99.05.24</t>
    <phoneticPr fontId="2" type="noConversion"/>
  </si>
  <si>
    <t>99.05.31</t>
    <phoneticPr fontId="2" type="noConversion"/>
  </si>
  <si>
    <t>99.06.14</t>
    <phoneticPr fontId="2" type="noConversion"/>
  </si>
  <si>
    <t>99.06.28</t>
    <phoneticPr fontId="2" type="noConversion"/>
  </si>
  <si>
    <t>99.07.05</t>
    <phoneticPr fontId="2" type="noConversion"/>
  </si>
  <si>
    <t>99.07.12</t>
    <phoneticPr fontId="2" type="noConversion"/>
  </si>
  <si>
    <t>99.07.19</t>
    <phoneticPr fontId="2" type="noConversion"/>
  </si>
  <si>
    <t>99.08.02</t>
    <phoneticPr fontId="2" type="noConversion"/>
  </si>
  <si>
    <t>99.08.16</t>
    <phoneticPr fontId="2" type="noConversion"/>
  </si>
  <si>
    <t>99.08.23</t>
    <phoneticPr fontId="2" type="noConversion"/>
  </si>
  <si>
    <t>99.08.31</t>
    <phoneticPr fontId="2" type="noConversion"/>
  </si>
  <si>
    <t>99.09.13</t>
    <phoneticPr fontId="2" type="noConversion"/>
  </si>
  <si>
    <t>99.09.20</t>
    <phoneticPr fontId="2" type="noConversion"/>
  </si>
  <si>
    <t>99.10.04</t>
    <phoneticPr fontId="2" type="noConversion"/>
  </si>
  <si>
    <t>99.10.11</t>
    <phoneticPr fontId="2" type="noConversion"/>
  </si>
  <si>
    <t>99.10.18</t>
    <phoneticPr fontId="2" type="noConversion"/>
  </si>
  <si>
    <t>99.10.25</t>
    <phoneticPr fontId="2" type="noConversion"/>
  </si>
  <si>
    <t>99.11.01</t>
    <phoneticPr fontId="2" type="noConversion"/>
  </si>
  <si>
    <t>99.11.09</t>
    <phoneticPr fontId="2" type="noConversion"/>
  </si>
  <si>
    <t>99.11.15</t>
    <phoneticPr fontId="2" type="noConversion"/>
  </si>
  <si>
    <t>99.11.23</t>
    <phoneticPr fontId="2" type="noConversion"/>
  </si>
  <si>
    <t>99.11.29</t>
    <phoneticPr fontId="2" type="noConversion"/>
  </si>
  <si>
    <t>99.12.10</t>
    <phoneticPr fontId="2" type="noConversion"/>
  </si>
  <si>
    <t>99.12.13</t>
    <phoneticPr fontId="2" type="noConversion"/>
  </si>
  <si>
    <t>99.12.20</t>
    <phoneticPr fontId="2" type="noConversion"/>
  </si>
  <si>
    <t>100.07.04</t>
    <phoneticPr fontId="2" type="noConversion"/>
  </si>
  <si>
    <t>100.06.20</t>
    <phoneticPr fontId="2" type="noConversion"/>
  </si>
  <si>
    <t>100.06.27</t>
    <phoneticPr fontId="2" type="noConversion"/>
  </si>
  <si>
    <t>100.07.11</t>
    <phoneticPr fontId="2" type="noConversion"/>
  </si>
  <si>
    <t>100.08.01</t>
    <phoneticPr fontId="2" type="noConversion"/>
  </si>
  <si>
    <t>100.07.20</t>
    <phoneticPr fontId="2" type="noConversion"/>
  </si>
  <si>
    <t>100.08.08</t>
    <phoneticPr fontId="2" type="noConversion"/>
  </si>
  <si>
    <t>100.09.05</t>
    <phoneticPr fontId="2" type="noConversion"/>
  </si>
  <si>
    <t>100.08.29</t>
    <phoneticPr fontId="2" type="noConversion"/>
  </si>
  <si>
    <t>100.09.13</t>
    <phoneticPr fontId="2" type="noConversion"/>
  </si>
  <si>
    <t>100.09.26</t>
    <phoneticPr fontId="2" type="noConversion"/>
  </si>
  <si>
    <t>100.10.17</t>
    <phoneticPr fontId="2" type="noConversion"/>
  </si>
  <si>
    <t>100.10.24</t>
    <phoneticPr fontId="2" type="noConversion"/>
  </si>
  <si>
    <t>100.11.21</t>
    <phoneticPr fontId="2" type="noConversion"/>
  </si>
  <si>
    <t>100.12.05</t>
    <phoneticPr fontId="2" type="noConversion"/>
  </si>
  <si>
    <t>100.12.12</t>
    <phoneticPr fontId="2" type="noConversion"/>
  </si>
  <si>
    <t>100.12.26</t>
    <phoneticPr fontId="2" type="noConversion"/>
  </si>
  <si>
    <t>101.01.03</t>
    <phoneticPr fontId="2" type="noConversion"/>
  </si>
  <si>
    <t>96.02.13</t>
    <phoneticPr fontId="2" type="noConversion"/>
  </si>
  <si>
    <t>97年間</t>
    <phoneticPr fontId="2" type="noConversion"/>
  </si>
  <si>
    <t>95年度年終獎金</t>
    <phoneticPr fontId="2" type="noConversion"/>
  </si>
  <si>
    <t>96年度年終獎金</t>
    <phoneticPr fontId="2" type="noConversion"/>
  </si>
  <si>
    <t>97年度年終獎金</t>
  </si>
  <si>
    <t>98年度年終獎金</t>
  </si>
  <si>
    <t>99年度年終獎金</t>
  </si>
  <si>
    <t>100年度年終獎金</t>
  </si>
  <si>
    <t>101年度年終獎金</t>
  </si>
  <si>
    <t>102年度年終獎金</t>
  </si>
  <si>
    <t>103年度年終獎金</t>
  </si>
  <si>
    <t>98.01.08</t>
    <phoneticPr fontId="2" type="noConversion"/>
  </si>
  <si>
    <t>99.03.31</t>
    <phoneticPr fontId="2" type="noConversion"/>
  </si>
  <si>
    <t>100.01.03</t>
    <phoneticPr fontId="2" type="noConversion"/>
  </si>
  <si>
    <t>101.01.10</t>
    <phoneticPr fontId="2" type="noConversion"/>
  </si>
  <si>
    <t>102.01.09</t>
    <phoneticPr fontId="2" type="noConversion"/>
  </si>
  <si>
    <t>103.01.13</t>
    <phoneticPr fontId="2" type="noConversion"/>
  </si>
  <si>
    <t>104.01.12</t>
    <phoneticPr fontId="2" type="noConversion"/>
  </si>
  <si>
    <t>100.09.06</t>
    <phoneticPr fontId="2" type="noConversion"/>
  </si>
  <si>
    <t>98年度年終獎金</t>
    <phoneticPr fontId="2" type="noConversion"/>
  </si>
  <si>
    <t>98年度購物旅遊津貼</t>
    <phoneticPr fontId="2" type="noConversion"/>
  </si>
  <si>
    <t>99年度購物旅遊津貼</t>
  </si>
  <si>
    <t>100年度購物旅遊津貼</t>
  </si>
  <si>
    <t>102年度購物旅遊津貼</t>
  </si>
  <si>
    <t>103年度購物旅遊津貼</t>
  </si>
  <si>
    <t>101.07.23</t>
    <phoneticPr fontId="2" type="noConversion"/>
  </si>
  <si>
    <t>103.07.09</t>
    <phoneticPr fontId="2" type="noConversion"/>
  </si>
  <si>
    <t>104.03.09</t>
    <phoneticPr fontId="2" type="noConversion"/>
  </si>
  <si>
    <t>101.01.17</t>
    <phoneticPr fontId="2" type="noConversion"/>
  </si>
  <si>
    <t>101.01.31</t>
    <phoneticPr fontId="2" type="noConversion"/>
  </si>
  <si>
    <t>101.02.06</t>
    <phoneticPr fontId="2" type="noConversion"/>
  </si>
  <si>
    <t>101.04.16</t>
    <phoneticPr fontId="2" type="noConversion"/>
  </si>
  <si>
    <t>101.04.23</t>
    <phoneticPr fontId="2" type="noConversion"/>
  </si>
  <si>
    <t>101.05.21</t>
    <phoneticPr fontId="2" type="noConversion"/>
  </si>
  <si>
    <t>101.05.28</t>
    <phoneticPr fontId="2" type="noConversion"/>
  </si>
  <si>
    <t>101.06.04</t>
    <phoneticPr fontId="2" type="noConversion"/>
  </si>
  <si>
    <t>101.06.11</t>
    <phoneticPr fontId="2" type="noConversion"/>
  </si>
  <si>
    <t>101.08.06</t>
    <phoneticPr fontId="2" type="noConversion"/>
  </si>
  <si>
    <t>102.01.21</t>
    <phoneticPr fontId="2" type="noConversion"/>
  </si>
  <si>
    <t>103.03.17</t>
    <phoneticPr fontId="2" type="noConversion"/>
  </si>
  <si>
    <t>103.03.24</t>
    <phoneticPr fontId="2" type="noConversion"/>
  </si>
  <si>
    <t>103.03.31</t>
    <phoneticPr fontId="2" type="noConversion"/>
  </si>
  <si>
    <t>103.04.07</t>
    <phoneticPr fontId="2" type="noConversion"/>
  </si>
  <si>
    <t>103.04.28</t>
    <phoneticPr fontId="2" type="noConversion"/>
  </si>
  <si>
    <t>103.05.05</t>
    <phoneticPr fontId="2" type="noConversion"/>
  </si>
  <si>
    <t>103.05.19</t>
    <phoneticPr fontId="2" type="noConversion"/>
  </si>
  <si>
    <t>103.05.26</t>
    <phoneticPr fontId="2" type="noConversion"/>
  </si>
  <si>
    <t>103.06.16</t>
    <phoneticPr fontId="2" type="noConversion"/>
  </si>
  <si>
    <t>103.06.09</t>
    <phoneticPr fontId="2" type="noConversion"/>
  </si>
  <si>
    <t>103.06.03</t>
    <phoneticPr fontId="2" type="noConversion"/>
  </si>
  <si>
    <t>103.06.30</t>
    <phoneticPr fontId="2" type="noConversion"/>
  </si>
  <si>
    <t>103.08.04</t>
    <phoneticPr fontId="2" type="noConversion"/>
  </si>
  <si>
    <t>103.08.11</t>
    <phoneticPr fontId="2" type="noConversion"/>
  </si>
  <si>
    <t>103.08.18</t>
    <phoneticPr fontId="2" type="noConversion"/>
  </si>
  <si>
    <t>103.08.25</t>
    <phoneticPr fontId="2" type="noConversion"/>
  </si>
  <si>
    <t>103.09.01</t>
    <phoneticPr fontId="2" type="noConversion"/>
  </si>
  <si>
    <t>103.09.09</t>
    <phoneticPr fontId="2" type="noConversion"/>
  </si>
  <si>
    <t>102.08.19</t>
    <phoneticPr fontId="2" type="noConversion"/>
  </si>
  <si>
    <t>100.01.10</t>
    <phoneticPr fontId="2" type="noConversion"/>
  </si>
  <si>
    <t>100.01.19</t>
    <phoneticPr fontId="2" type="noConversion"/>
  </si>
  <si>
    <t>100.01.24</t>
    <phoneticPr fontId="2" type="noConversion"/>
  </si>
  <si>
    <t>100.01.31</t>
    <phoneticPr fontId="2" type="noConversion"/>
  </si>
  <si>
    <t>100.02.21</t>
    <phoneticPr fontId="2" type="noConversion"/>
  </si>
  <si>
    <t>100.03.01</t>
    <phoneticPr fontId="2" type="noConversion"/>
  </si>
  <si>
    <t>100.03.14</t>
    <phoneticPr fontId="2" type="noConversion"/>
  </si>
  <si>
    <t>100.03.21</t>
    <phoneticPr fontId="2" type="noConversion"/>
  </si>
  <si>
    <t>100.03.28</t>
    <phoneticPr fontId="2" type="noConversion"/>
  </si>
  <si>
    <t>100.04.06</t>
    <phoneticPr fontId="2" type="noConversion"/>
  </si>
  <si>
    <t>100.04.18</t>
    <phoneticPr fontId="2" type="noConversion"/>
  </si>
  <si>
    <t>100.04.25</t>
    <phoneticPr fontId="2" type="noConversion"/>
  </si>
  <si>
    <t>100.05.03</t>
    <phoneticPr fontId="2" type="noConversion"/>
  </si>
  <si>
    <t>100.05.09</t>
    <phoneticPr fontId="2" type="noConversion"/>
  </si>
  <si>
    <t>100.05.16</t>
    <phoneticPr fontId="2" type="noConversion"/>
  </si>
  <si>
    <t>100.05.30</t>
    <phoneticPr fontId="2" type="noConversion"/>
  </si>
  <si>
    <t>101.02.20</t>
    <phoneticPr fontId="2" type="noConversion"/>
  </si>
  <si>
    <t>101.02.29</t>
    <phoneticPr fontId="2" type="noConversion"/>
  </si>
  <si>
    <t>101.03.05</t>
    <phoneticPr fontId="2" type="noConversion"/>
  </si>
  <si>
    <t>101.03.12</t>
    <phoneticPr fontId="2" type="noConversion"/>
  </si>
  <si>
    <t>101.03.19</t>
    <phoneticPr fontId="2" type="noConversion"/>
  </si>
  <si>
    <t>101.04.02</t>
    <phoneticPr fontId="2" type="noConversion"/>
  </si>
  <si>
    <t>101.04.09</t>
    <phoneticPr fontId="2" type="noConversion"/>
  </si>
  <si>
    <t>101.06.18</t>
    <phoneticPr fontId="2" type="noConversion"/>
  </si>
  <si>
    <t>101.06.25</t>
    <phoneticPr fontId="2" type="noConversion"/>
  </si>
  <si>
    <t>101.07.02</t>
    <phoneticPr fontId="2" type="noConversion"/>
  </si>
  <si>
    <t>101.07.09</t>
    <phoneticPr fontId="2" type="noConversion"/>
  </si>
  <si>
    <t>101.07.16</t>
    <phoneticPr fontId="2" type="noConversion"/>
  </si>
  <si>
    <t>101.07.30</t>
    <phoneticPr fontId="2" type="noConversion"/>
  </si>
  <si>
    <t>101.09.03</t>
    <phoneticPr fontId="2" type="noConversion"/>
  </si>
  <si>
    <t>101.09.24</t>
    <phoneticPr fontId="2" type="noConversion"/>
  </si>
  <si>
    <t>101.10.01</t>
    <phoneticPr fontId="2" type="noConversion"/>
  </si>
  <si>
    <t>101.10.08</t>
    <phoneticPr fontId="2" type="noConversion"/>
  </si>
  <si>
    <t>101.10.15</t>
    <phoneticPr fontId="2" type="noConversion"/>
  </si>
  <si>
    <t>101.10.22</t>
    <phoneticPr fontId="2" type="noConversion"/>
  </si>
  <si>
    <t>101.10.29</t>
    <phoneticPr fontId="2" type="noConversion"/>
  </si>
  <si>
    <t>101.11.05</t>
    <phoneticPr fontId="2" type="noConversion"/>
  </si>
  <si>
    <t>101.11.12</t>
    <phoneticPr fontId="2" type="noConversion"/>
  </si>
  <si>
    <t>101.11.19</t>
    <phoneticPr fontId="2" type="noConversion"/>
  </si>
  <si>
    <t>101.11.26</t>
    <phoneticPr fontId="2" type="noConversion"/>
  </si>
  <si>
    <t>101.12.03</t>
    <phoneticPr fontId="2" type="noConversion"/>
  </si>
  <si>
    <t>101.12.10</t>
    <phoneticPr fontId="2" type="noConversion"/>
  </si>
  <si>
    <t>101.12.17</t>
    <phoneticPr fontId="2" type="noConversion"/>
  </si>
  <si>
    <t>101.12.24</t>
    <phoneticPr fontId="2" type="noConversion"/>
  </si>
  <si>
    <t>102.01.02</t>
    <phoneticPr fontId="2" type="noConversion"/>
  </si>
  <si>
    <t>102.01.07</t>
    <phoneticPr fontId="2" type="noConversion"/>
  </si>
  <si>
    <t>102.02.01</t>
    <phoneticPr fontId="2" type="noConversion"/>
  </si>
  <si>
    <t>102.02.04</t>
    <phoneticPr fontId="2" type="noConversion"/>
  </si>
  <si>
    <t>102.02.26</t>
    <phoneticPr fontId="2" type="noConversion"/>
  </si>
  <si>
    <t>102.03.05</t>
    <phoneticPr fontId="2" type="noConversion"/>
  </si>
  <si>
    <t>102.03.11</t>
    <phoneticPr fontId="2" type="noConversion"/>
  </si>
  <si>
    <t>102.03.18</t>
    <phoneticPr fontId="2" type="noConversion"/>
  </si>
  <si>
    <t>102.03.25</t>
    <phoneticPr fontId="2" type="noConversion"/>
  </si>
  <si>
    <t>102.04.01</t>
    <phoneticPr fontId="2" type="noConversion"/>
  </si>
  <si>
    <t>102.04.08</t>
    <phoneticPr fontId="2" type="noConversion"/>
  </si>
  <si>
    <t>102.04.15</t>
    <phoneticPr fontId="2" type="noConversion"/>
  </si>
  <si>
    <t>102.04.29</t>
    <phoneticPr fontId="2" type="noConversion"/>
  </si>
  <si>
    <t>102.05.06</t>
    <phoneticPr fontId="2" type="noConversion"/>
  </si>
  <si>
    <t>102.05.13</t>
    <phoneticPr fontId="2" type="noConversion"/>
  </si>
  <si>
    <t>102.05.20</t>
    <phoneticPr fontId="2" type="noConversion"/>
  </si>
  <si>
    <t>102.05.28</t>
    <phoneticPr fontId="2" type="noConversion"/>
  </si>
  <si>
    <t>102.06.03</t>
    <phoneticPr fontId="2" type="noConversion"/>
  </si>
  <si>
    <t>102.06.10</t>
    <phoneticPr fontId="2" type="noConversion"/>
  </si>
  <si>
    <t>102.06.17</t>
    <phoneticPr fontId="2" type="noConversion"/>
  </si>
  <si>
    <t>102.06.24</t>
    <phoneticPr fontId="2" type="noConversion"/>
  </si>
  <si>
    <t>102.07.01</t>
    <phoneticPr fontId="2" type="noConversion"/>
  </si>
  <si>
    <t>102.07.08</t>
    <phoneticPr fontId="2" type="noConversion"/>
  </si>
  <si>
    <t>102.07.15</t>
    <phoneticPr fontId="2" type="noConversion"/>
  </si>
  <si>
    <t>102.07.22</t>
    <phoneticPr fontId="2" type="noConversion"/>
  </si>
  <si>
    <t>102.07.30</t>
    <phoneticPr fontId="2" type="noConversion"/>
  </si>
  <si>
    <t>102.08.05</t>
    <phoneticPr fontId="2" type="noConversion"/>
  </si>
  <si>
    <t>102.08.12</t>
    <phoneticPr fontId="2" type="noConversion"/>
  </si>
  <si>
    <t>102.09.02</t>
    <phoneticPr fontId="2" type="noConversion"/>
  </si>
  <si>
    <t>102.09.09</t>
    <phoneticPr fontId="2" type="noConversion"/>
  </si>
  <si>
    <t>102.09.16</t>
    <phoneticPr fontId="2" type="noConversion"/>
  </si>
  <si>
    <t>102.09.23</t>
    <phoneticPr fontId="2" type="noConversion"/>
  </si>
  <si>
    <t>102.09.30</t>
    <phoneticPr fontId="2" type="noConversion"/>
  </si>
  <si>
    <t>102.10.07</t>
    <phoneticPr fontId="2" type="noConversion"/>
  </si>
  <si>
    <t>102.10.14</t>
    <phoneticPr fontId="2" type="noConversion"/>
  </si>
  <si>
    <t>102.10.22</t>
    <phoneticPr fontId="2" type="noConversion"/>
  </si>
  <si>
    <t>102.11.04</t>
    <phoneticPr fontId="2" type="noConversion"/>
  </si>
  <si>
    <t>102.11.11</t>
    <phoneticPr fontId="2" type="noConversion"/>
  </si>
  <si>
    <t>102.11.19</t>
    <phoneticPr fontId="2" type="noConversion"/>
  </si>
  <si>
    <t>102.12.03</t>
    <phoneticPr fontId="2" type="noConversion"/>
  </si>
  <si>
    <t>102.12.16</t>
    <phoneticPr fontId="2" type="noConversion"/>
  </si>
  <si>
    <t>102.12.23</t>
    <phoneticPr fontId="2" type="noConversion"/>
  </si>
  <si>
    <t>102.12.30</t>
    <phoneticPr fontId="2" type="noConversion"/>
  </si>
  <si>
    <t>103.01.06</t>
    <phoneticPr fontId="2" type="noConversion"/>
  </si>
  <si>
    <t>103.01.21</t>
    <phoneticPr fontId="2" type="noConversion"/>
  </si>
  <si>
    <t>103.02.06</t>
    <phoneticPr fontId="2" type="noConversion"/>
  </si>
  <si>
    <t>103.02.10</t>
    <phoneticPr fontId="2" type="noConversion"/>
  </si>
  <si>
    <t>103.02.17</t>
    <phoneticPr fontId="2" type="noConversion"/>
  </si>
  <si>
    <t>103.03.03</t>
    <phoneticPr fontId="2" type="noConversion"/>
  </si>
  <si>
    <t>103.03.10</t>
    <phoneticPr fontId="2" type="noConversion"/>
  </si>
  <si>
    <t>備註</t>
    <phoneticPr fontId="2" type="noConversion"/>
  </si>
  <si>
    <t>小計</t>
    <phoneticPr fontId="2" type="noConversion"/>
  </si>
  <si>
    <t>97年</t>
    <phoneticPr fontId="2" type="noConversion"/>
  </si>
  <si>
    <t>98.01.13</t>
    <phoneticPr fontId="2" type="noConversion"/>
  </si>
  <si>
    <t>101.01.12</t>
    <phoneticPr fontId="2" type="noConversion"/>
  </si>
  <si>
    <t>104.01.09</t>
    <phoneticPr fontId="2" type="noConversion"/>
  </si>
  <si>
    <t>103.04.14</t>
    <phoneticPr fontId="2" type="noConversion"/>
  </si>
  <si>
    <t>103.04.21</t>
    <phoneticPr fontId="2" type="noConversion"/>
  </si>
  <si>
    <t>103.07.28</t>
    <phoneticPr fontId="2" type="noConversion"/>
  </si>
  <si>
    <t>匯款20萬元P329</t>
    <phoneticPr fontId="2" type="noConversion"/>
  </si>
  <si>
    <t>103.06.10</t>
    <phoneticPr fontId="2" type="noConversion"/>
  </si>
  <si>
    <t>匯款20萬元P339</t>
    <phoneticPr fontId="2" type="noConversion"/>
  </si>
  <si>
    <t>103.07.07</t>
    <phoneticPr fontId="2" type="noConversion"/>
  </si>
  <si>
    <t>103.07.21</t>
    <phoneticPr fontId="2" type="noConversion"/>
  </si>
  <si>
    <t>103.09.01</t>
    <phoneticPr fontId="2" type="noConversion"/>
  </si>
  <si>
    <t>匯款20萬、128700元P357</t>
    <phoneticPr fontId="2" type="noConversion"/>
  </si>
  <si>
    <t>103.09.29</t>
    <phoneticPr fontId="2" type="noConversion"/>
  </si>
  <si>
    <t>醫藥補助金</t>
    <phoneticPr fontId="2" type="noConversion"/>
  </si>
  <si>
    <t>96.12.28</t>
    <phoneticPr fontId="2" type="noConversion"/>
  </si>
  <si>
    <t>100.06.13</t>
    <phoneticPr fontId="2" type="noConversion"/>
  </si>
  <si>
    <t>100.07.25</t>
    <phoneticPr fontId="2" type="noConversion"/>
  </si>
  <si>
    <t>匯款175000元P399</t>
    <phoneticPr fontId="2" type="noConversion"/>
  </si>
  <si>
    <t>100.08.15</t>
    <phoneticPr fontId="2" type="noConversion"/>
  </si>
  <si>
    <t>100.09.19</t>
    <phoneticPr fontId="2" type="noConversion"/>
  </si>
  <si>
    <t>100.10.03</t>
    <phoneticPr fontId="2" type="noConversion"/>
  </si>
  <si>
    <t>100.10.11</t>
    <phoneticPr fontId="2" type="noConversion"/>
  </si>
  <si>
    <t>101.01.02</t>
    <phoneticPr fontId="2" type="noConversion"/>
  </si>
  <si>
    <t>101.01.09</t>
    <phoneticPr fontId="2" type="noConversion"/>
  </si>
  <si>
    <t>98.02.04</t>
    <phoneticPr fontId="2" type="noConversion"/>
  </si>
  <si>
    <t>98.01.20</t>
    <phoneticPr fontId="2" type="noConversion"/>
  </si>
  <si>
    <t>98.03.24</t>
    <phoneticPr fontId="2" type="noConversion"/>
  </si>
  <si>
    <t>98.04.20</t>
    <phoneticPr fontId="2" type="noConversion"/>
  </si>
  <si>
    <t>98.04.27</t>
    <phoneticPr fontId="2" type="noConversion"/>
  </si>
  <si>
    <t>98.05.04</t>
    <phoneticPr fontId="2" type="noConversion"/>
  </si>
  <si>
    <t>98.06.15</t>
    <phoneticPr fontId="2" type="noConversion"/>
  </si>
  <si>
    <t>98.07.13</t>
    <phoneticPr fontId="2" type="noConversion"/>
  </si>
  <si>
    <t>98.07.20</t>
    <phoneticPr fontId="2" type="noConversion"/>
  </si>
  <si>
    <t>98.08.03</t>
    <phoneticPr fontId="2" type="noConversion"/>
  </si>
  <si>
    <t>98.08.10</t>
    <phoneticPr fontId="2" type="noConversion"/>
  </si>
  <si>
    <t>98.08.24</t>
    <phoneticPr fontId="2" type="noConversion"/>
  </si>
  <si>
    <t>98.09.28</t>
    <phoneticPr fontId="2" type="noConversion"/>
  </si>
  <si>
    <t>98.10.19</t>
    <phoneticPr fontId="2" type="noConversion"/>
  </si>
  <si>
    <t>98.12.02</t>
    <phoneticPr fontId="2" type="noConversion"/>
  </si>
  <si>
    <t>98.12.28</t>
    <phoneticPr fontId="2" type="noConversion"/>
  </si>
  <si>
    <t>99.02.09</t>
    <phoneticPr fontId="2" type="noConversion"/>
  </si>
  <si>
    <t>99.03.02</t>
    <phoneticPr fontId="2" type="noConversion"/>
  </si>
  <si>
    <t>99.03.08</t>
    <phoneticPr fontId="2" type="noConversion"/>
  </si>
  <si>
    <t>99.04.19</t>
    <phoneticPr fontId="2" type="noConversion"/>
  </si>
  <si>
    <t>99.05.10</t>
    <phoneticPr fontId="2" type="noConversion"/>
  </si>
  <si>
    <t>99.05.17</t>
    <phoneticPr fontId="2" type="noConversion"/>
  </si>
  <si>
    <t>99.06.07</t>
    <phoneticPr fontId="2" type="noConversion"/>
  </si>
  <si>
    <t>99.06.14</t>
    <phoneticPr fontId="2" type="noConversion"/>
  </si>
  <si>
    <t>99.06.28</t>
    <phoneticPr fontId="2" type="noConversion"/>
  </si>
  <si>
    <t>99.08.16</t>
    <phoneticPr fontId="2" type="noConversion"/>
  </si>
  <si>
    <t>99.09.06</t>
    <phoneticPr fontId="2" type="noConversion"/>
  </si>
  <si>
    <t>99.10.04</t>
    <phoneticPr fontId="2" type="noConversion"/>
  </si>
  <si>
    <t>99.10.18</t>
    <phoneticPr fontId="2" type="noConversion"/>
  </si>
  <si>
    <t>99.12.06</t>
    <phoneticPr fontId="2" type="noConversion"/>
  </si>
  <si>
    <t>97.01.21</t>
    <phoneticPr fontId="2" type="noConversion"/>
  </si>
  <si>
    <t>97.01.31</t>
    <phoneticPr fontId="2" type="noConversion"/>
  </si>
  <si>
    <t>97.03.17</t>
    <phoneticPr fontId="2" type="noConversion"/>
  </si>
  <si>
    <t>97.05.26</t>
    <phoneticPr fontId="2" type="noConversion"/>
  </si>
  <si>
    <t>97.07.14</t>
    <phoneticPr fontId="2" type="noConversion"/>
  </si>
  <si>
    <t>97.08.04</t>
    <phoneticPr fontId="2" type="noConversion"/>
  </si>
  <si>
    <t>97.08.18</t>
    <phoneticPr fontId="2" type="noConversion"/>
  </si>
  <si>
    <t>97.08.25</t>
    <phoneticPr fontId="2" type="noConversion"/>
  </si>
  <si>
    <t>97.09.22</t>
    <phoneticPr fontId="2" type="noConversion"/>
  </si>
  <si>
    <t>97.10.20</t>
    <phoneticPr fontId="2" type="noConversion"/>
  </si>
  <si>
    <t>97.10.27</t>
    <phoneticPr fontId="2" type="noConversion"/>
  </si>
  <si>
    <t>97.12.03</t>
    <phoneticPr fontId="2" type="noConversion"/>
  </si>
  <si>
    <t>97.12.15</t>
    <phoneticPr fontId="2" type="noConversion"/>
  </si>
  <si>
    <t>101年度旅遊津貼</t>
    <phoneticPr fontId="2" type="noConversion"/>
  </si>
  <si>
    <t>99.12.22</t>
    <phoneticPr fontId="2" type="noConversion"/>
  </si>
  <si>
    <t>99.12.27</t>
    <phoneticPr fontId="2" type="noConversion"/>
  </si>
  <si>
    <t>100.01.17</t>
    <phoneticPr fontId="2" type="noConversion"/>
  </si>
  <si>
    <t>100.02.22</t>
    <phoneticPr fontId="2" type="noConversion"/>
  </si>
  <si>
    <t>100.03.07</t>
    <phoneticPr fontId="2" type="noConversion"/>
  </si>
  <si>
    <t>100.04.11</t>
    <phoneticPr fontId="2" type="noConversion"/>
  </si>
  <si>
    <t>100.06.03</t>
    <phoneticPr fontId="2" type="noConversion"/>
  </si>
  <si>
    <t>101.04.30</t>
    <phoneticPr fontId="2" type="noConversion"/>
  </si>
  <si>
    <t>101.05.14</t>
    <phoneticPr fontId="2" type="noConversion"/>
  </si>
  <si>
    <t>101.08.13</t>
    <phoneticPr fontId="2" type="noConversion"/>
  </si>
  <si>
    <t>101.08.20</t>
    <phoneticPr fontId="2" type="noConversion"/>
  </si>
  <si>
    <t>101.08.27</t>
    <phoneticPr fontId="2" type="noConversion"/>
  </si>
  <si>
    <t>101.09.10</t>
    <phoneticPr fontId="2" type="noConversion"/>
  </si>
  <si>
    <t>101.09.28</t>
    <phoneticPr fontId="2" type="noConversion"/>
  </si>
  <si>
    <t>102.01.03</t>
    <phoneticPr fontId="2" type="noConversion"/>
  </si>
  <si>
    <t>102.03.04</t>
    <phoneticPr fontId="2" type="noConversion"/>
  </si>
  <si>
    <t>102.05.27</t>
    <phoneticPr fontId="2" type="noConversion"/>
  </si>
  <si>
    <t>102.10.22</t>
    <phoneticPr fontId="2" type="noConversion"/>
  </si>
  <si>
    <t>102.10.22</t>
    <phoneticPr fontId="2" type="noConversion"/>
  </si>
  <si>
    <t>102.10.28</t>
    <phoneticPr fontId="2" type="noConversion"/>
  </si>
  <si>
    <t>102.11.04</t>
    <phoneticPr fontId="2" type="noConversion"/>
  </si>
  <si>
    <t>102.11.04</t>
    <phoneticPr fontId="2" type="noConversion"/>
  </si>
  <si>
    <t>102.11.11</t>
    <phoneticPr fontId="2" type="noConversion"/>
  </si>
  <si>
    <t>102.11.19</t>
    <phoneticPr fontId="2" type="noConversion"/>
  </si>
  <si>
    <t>102.11.25</t>
    <phoneticPr fontId="2" type="noConversion"/>
  </si>
  <si>
    <t>102.12.02</t>
    <phoneticPr fontId="2" type="noConversion"/>
  </si>
  <si>
    <t>102.12.09</t>
    <phoneticPr fontId="2" type="noConversion"/>
  </si>
  <si>
    <t>102.12.16</t>
    <phoneticPr fontId="2" type="noConversion"/>
  </si>
  <si>
    <t>102.12.30</t>
    <phoneticPr fontId="2" type="noConversion"/>
  </si>
  <si>
    <t>103.01.06</t>
    <phoneticPr fontId="2" type="noConversion"/>
  </si>
  <si>
    <t>103.01.13</t>
    <phoneticPr fontId="2" type="noConversion"/>
  </si>
  <si>
    <t>103.02.07</t>
    <phoneticPr fontId="2" type="noConversion"/>
  </si>
  <si>
    <t>103.02.07</t>
    <phoneticPr fontId="2" type="noConversion"/>
  </si>
  <si>
    <t>103.02.24</t>
    <phoneticPr fontId="2" type="noConversion"/>
  </si>
  <si>
    <t>103.03.04</t>
    <phoneticPr fontId="2" type="noConversion"/>
  </si>
  <si>
    <t>103.03.10</t>
    <phoneticPr fontId="2" type="noConversion"/>
  </si>
  <si>
    <t>林香孟</t>
    <phoneticPr fontId="2" type="noConversion"/>
  </si>
  <si>
    <t>100.10.03</t>
    <phoneticPr fontId="2" type="noConversion"/>
  </si>
  <si>
    <t>100.11.07</t>
    <phoneticPr fontId="2" type="noConversion"/>
  </si>
  <si>
    <t>100.12.05</t>
    <phoneticPr fontId="2" type="noConversion"/>
  </si>
  <si>
    <t>101.01.02</t>
    <phoneticPr fontId="2" type="noConversion"/>
  </si>
  <si>
    <t>101.02.06</t>
    <phoneticPr fontId="2" type="noConversion"/>
  </si>
  <si>
    <t>101.03.05</t>
    <phoneticPr fontId="2" type="noConversion"/>
  </si>
  <si>
    <t>101.03.12</t>
    <phoneticPr fontId="2" type="noConversion"/>
  </si>
  <si>
    <t>101.03.19</t>
    <phoneticPr fontId="2" type="noConversion"/>
  </si>
  <si>
    <t>101.03.26</t>
    <phoneticPr fontId="2" type="noConversion"/>
  </si>
  <si>
    <t>101.04.02</t>
    <phoneticPr fontId="2" type="noConversion"/>
  </si>
  <si>
    <t>101.04.02</t>
    <phoneticPr fontId="2" type="noConversion"/>
  </si>
  <si>
    <t>101.04.09</t>
    <phoneticPr fontId="2" type="noConversion"/>
  </si>
  <si>
    <t>101.05.07</t>
    <phoneticPr fontId="2" type="noConversion"/>
  </si>
  <si>
    <t>101.06.04</t>
    <phoneticPr fontId="2" type="noConversion"/>
  </si>
  <si>
    <t>101.07.03</t>
    <phoneticPr fontId="2" type="noConversion"/>
  </si>
  <si>
    <t>101.07.09</t>
    <phoneticPr fontId="2" type="noConversion"/>
  </si>
  <si>
    <t>101.07.16</t>
    <phoneticPr fontId="2" type="noConversion"/>
  </si>
  <si>
    <t>101.07.23</t>
    <phoneticPr fontId="2" type="noConversion"/>
  </si>
  <si>
    <t>101.08.06</t>
    <phoneticPr fontId="2" type="noConversion"/>
  </si>
  <si>
    <t>101.08.06</t>
    <phoneticPr fontId="2" type="noConversion"/>
  </si>
  <si>
    <t>101.08.07</t>
    <phoneticPr fontId="2" type="noConversion"/>
  </si>
  <si>
    <t>102.05.27</t>
    <phoneticPr fontId="2" type="noConversion"/>
  </si>
  <si>
    <t>旅遊津貼</t>
    <phoneticPr fontId="2" type="noConversion"/>
  </si>
  <si>
    <t>103.01.13</t>
    <phoneticPr fontId="2" type="noConversion"/>
  </si>
  <si>
    <t>102年度年終獎金</t>
    <phoneticPr fontId="2" type="noConversion"/>
  </si>
  <si>
    <t>103.08.18</t>
    <phoneticPr fontId="2" type="noConversion"/>
  </si>
  <si>
    <t>103.03.17</t>
    <phoneticPr fontId="2" type="noConversion"/>
  </si>
  <si>
    <t>103.03.24</t>
    <phoneticPr fontId="2" type="noConversion"/>
  </si>
  <si>
    <t>103.03.31</t>
    <phoneticPr fontId="2" type="noConversion"/>
  </si>
  <si>
    <t>103.04.07</t>
    <phoneticPr fontId="2" type="noConversion"/>
  </si>
  <si>
    <t>103.04.14</t>
    <phoneticPr fontId="2" type="noConversion"/>
  </si>
  <si>
    <t>103.04.21</t>
    <phoneticPr fontId="2" type="noConversion"/>
  </si>
  <si>
    <t>103.05.06</t>
    <phoneticPr fontId="2" type="noConversion"/>
  </si>
  <si>
    <t>103.05.12</t>
    <phoneticPr fontId="2" type="noConversion"/>
  </si>
  <si>
    <t>103.05.19</t>
    <phoneticPr fontId="2" type="noConversion"/>
  </si>
  <si>
    <t>103.05.26</t>
    <phoneticPr fontId="2" type="noConversion"/>
  </si>
  <si>
    <t>103.06.09</t>
    <phoneticPr fontId="2" type="noConversion"/>
  </si>
  <si>
    <t>103.06.03</t>
    <phoneticPr fontId="2" type="noConversion"/>
  </si>
  <si>
    <t>103.06.30</t>
    <phoneticPr fontId="2" type="noConversion"/>
  </si>
  <si>
    <t>103.07.07</t>
    <phoneticPr fontId="2" type="noConversion"/>
  </si>
  <si>
    <t>103.07.14</t>
    <phoneticPr fontId="2" type="noConversion"/>
  </si>
  <si>
    <t>103.07.28</t>
    <phoneticPr fontId="2" type="noConversion"/>
  </si>
  <si>
    <t>103.08.04</t>
    <phoneticPr fontId="2" type="noConversion"/>
  </si>
  <si>
    <t>103.08.11</t>
    <phoneticPr fontId="2" type="noConversion"/>
  </si>
  <si>
    <t>103.08.25</t>
    <phoneticPr fontId="2" type="noConversion"/>
  </si>
  <si>
    <t>103.09.01</t>
    <phoneticPr fontId="2" type="noConversion"/>
  </si>
  <si>
    <t>103.09.09</t>
    <phoneticPr fontId="2" type="noConversion"/>
  </si>
  <si>
    <t>104.01.26</t>
    <phoneticPr fontId="2" type="noConversion"/>
  </si>
  <si>
    <t>103年度旅遊津貼</t>
    <phoneticPr fontId="2" type="noConversion"/>
  </si>
  <si>
    <t>104.01.12</t>
    <phoneticPr fontId="2" type="noConversion"/>
  </si>
  <si>
    <t>103年度年終獎金</t>
    <phoneticPr fontId="2" type="noConversion"/>
  </si>
  <si>
    <t>100年度年終獎金</t>
    <phoneticPr fontId="2" type="noConversion"/>
  </si>
  <si>
    <t>101.01.12</t>
    <phoneticPr fontId="2" type="noConversion"/>
  </si>
  <si>
    <t>102.01.09</t>
    <phoneticPr fontId="2" type="noConversion"/>
  </si>
  <si>
    <t>101.08.13</t>
    <phoneticPr fontId="2" type="noConversion"/>
  </si>
  <si>
    <t>101.08.27</t>
    <phoneticPr fontId="2" type="noConversion"/>
  </si>
  <si>
    <t>101.09.03</t>
    <phoneticPr fontId="2" type="noConversion"/>
  </si>
  <si>
    <t>101.09.06</t>
    <phoneticPr fontId="2" type="noConversion"/>
  </si>
  <si>
    <t>101.09.12</t>
    <phoneticPr fontId="2" type="noConversion"/>
  </si>
  <si>
    <t>101.10.01</t>
    <phoneticPr fontId="2" type="noConversion"/>
  </si>
  <si>
    <t>101.10.11</t>
    <phoneticPr fontId="2" type="noConversion"/>
  </si>
  <si>
    <t>101.10.15</t>
    <phoneticPr fontId="2" type="noConversion"/>
  </si>
  <si>
    <t>101.10.22</t>
    <phoneticPr fontId="2" type="noConversion"/>
  </si>
  <si>
    <t>101.10.23</t>
    <phoneticPr fontId="2" type="noConversion"/>
  </si>
  <si>
    <t>101.10.29</t>
    <phoneticPr fontId="2" type="noConversion"/>
  </si>
  <si>
    <t>101.11.05</t>
    <phoneticPr fontId="2" type="noConversion"/>
  </si>
  <si>
    <t>101.11.12</t>
    <phoneticPr fontId="2" type="noConversion"/>
  </si>
  <si>
    <t>101.11.19</t>
    <phoneticPr fontId="2" type="noConversion"/>
  </si>
  <si>
    <t>101.11.27</t>
    <phoneticPr fontId="2" type="noConversion"/>
  </si>
  <si>
    <t>101.12.04</t>
    <phoneticPr fontId="2" type="noConversion"/>
  </si>
  <si>
    <t>102.01.02</t>
    <phoneticPr fontId="2" type="noConversion"/>
  </si>
  <si>
    <t>102.01.07</t>
    <phoneticPr fontId="2" type="noConversion"/>
  </si>
  <si>
    <t>102.02.04</t>
    <phoneticPr fontId="2" type="noConversion"/>
  </si>
  <si>
    <t>102.03.04</t>
    <phoneticPr fontId="2" type="noConversion"/>
  </si>
  <si>
    <t>102.04.01</t>
    <phoneticPr fontId="2" type="noConversion"/>
  </si>
  <si>
    <t>102.04.29</t>
    <phoneticPr fontId="2" type="noConversion"/>
  </si>
  <si>
    <t>102.05.06</t>
    <phoneticPr fontId="2" type="noConversion"/>
  </si>
  <si>
    <t>102.06.03</t>
    <phoneticPr fontId="2" type="noConversion"/>
  </si>
  <si>
    <t>102.07.03</t>
    <phoneticPr fontId="2" type="noConversion"/>
  </si>
  <si>
    <t>102.08.05</t>
    <phoneticPr fontId="2" type="noConversion"/>
  </si>
  <si>
    <t>102.09.02</t>
    <phoneticPr fontId="2" type="noConversion"/>
  </si>
  <si>
    <t>102.09.16</t>
    <phoneticPr fontId="2" type="noConversion"/>
  </si>
  <si>
    <t>102.10.07</t>
    <phoneticPr fontId="2" type="noConversion"/>
  </si>
  <si>
    <t>102.10.28</t>
    <phoneticPr fontId="2" type="noConversion"/>
  </si>
  <si>
    <t>102.11.04</t>
    <phoneticPr fontId="2" type="noConversion"/>
  </si>
  <si>
    <t>102.11.11</t>
    <phoneticPr fontId="2" type="noConversion"/>
  </si>
  <si>
    <t>102.12.03</t>
    <phoneticPr fontId="2" type="noConversion"/>
  </si>
  <si>
    <t>102.11.18</t>
    <phoneticPr fontId="2" type="noConversion"/>
  </si>
  <si>
    <t>102.12.02</t>
    <phoneticPr fontId="2" type="noConversion"/>
  </si>
  <si>
    <t>102.12.17</t>
    <phoneticPr fontId="2" type="noConversion"/>
  </si>
  <si>
    <t>102.12.23</t>
    <phoneticPr fontId="2" type="noConversion"/>
  </si>
  <si>
    <t>102.12.30</t>
    <phoneticPr fontId="2" type="noConversion"/>
  </si>
  <si>
    <t>103.01.06</t>
    <phoneticPr fontId="2" type="noConversion"/>
  </si>
  <si>
    <t>103.01.21</t>
    <phoneticPr fontId="2" type="noConversion"/>
  </si>
  <si>
    <t>103.02.07</t>
    <phoneticPr fontId="2" type="noConversion"/>
  </si>
  <si>
    <t>103.02.06</t>
    <phoneticPr fontId="2" type="noConversion"/>
  </si>
  <si>
    <t>103.02.10</t>
    <phoneticPr fontId="2" type="noConversion"/>
  </si>
  <si>
    <t>103.02.17</t>
    <phoneticPr fontId="2" type="noConversion"/>
  </si>
  <si>
    <t>103.02.25</t>
    <phoneticPr fontId="2" type="noConversion"/>
  </si>
  <si>
    <t>103.03.03</t>
    <phoneticPr fontId="2" type="noConversion"/>
  </si>
  <si>
    <t>小計</t>
    <phoneticPr fontId="2" type="noConversion"/>
  </si>
  <si>
    <t>吳佳澐</t>
    <phoneticPr fontId="2" type="noConversion"/>
  </si>
  <si>
    <t>98.01.09</t>
    <phoneticPr fontId="2" type="noConversion"/>
  </si>
  <si>
    <t>97年度年終獎金</t>
    <phoneticPr fontId="2" type="noConversion"/>
  </si>
  <si>
    <t>100.01.03</t>
    <phoneticPr fontId="2" type="noConversion"/>
  </si>
  <si>
    <t>101.01.13</t>
    <phoneticPr fontId="2" type="noConversion"/>
  </si>
  <si>
    <t>101.01.10</t>
    <phoneticPr fontId="2" type="noConversion"/>
  </si>
  <si>
    <t>98年度購物旅遊津貼</t>
    <phoneticPr fontId="2" type="noConversion"/>
  </si>
  <si>
    <t>99.09.20</t>
    <phoneticPr fontId="2" type="noConversion"/>
  </si>
  <si>
    <t>99.04.29</t>
    <phoneticPr fontId="2" type="noConversion"/>
  </si>
  <si>
    <t>98.11.23</t>
    <phoneticPr fontId="2" type="noConversion"/>
  </si>
  <si>
    <t>97.03.10</t>
    <phoneticPr fontId="2" type="noConversion"/>
  </si>
  <si>
    <t>97.03.17</t>
    <phoneticPr fontId="2" type="noConversion"/>
  </si>
  <si>
    <t>97.05.19</t>
    <phoneticPr fontId="2" type="noConversion"/>
  </si>
  <si>
    <t>97.06.09</t>
    <phoneticPr fontId="2" type="noConversion"/>
  </si>
  <si>
    <t>97.06.23</t>
    <phoneticPr fontId="2" type="noConversion"/>
  </si>
  <si>
    <t>97.07.07</t>
    <phoneticPr fontId="2" type="noConversion"/>
  </si>
  <si>
    <t>97.07.14</t>
    <phoneticPr fontId="2" type="noConversion"/>
  </si>
  <si>
    <t>97.08.04</t>
    <phoneticPr fontId="2" type="noConversion"/>
  </si>
  <si>
    <t>97.09.01</t>
    <phoneticPr fontId="2" type="noConversion"/>
  </si>
  <si>
    <t>97.09.15</t>
    <phoneticPr fontId="2" type="noConversion"/>
  </si>
  <si>
    <t>97.10.06</t>
    <phoneticPr fontId="2" type="noConversion"/>
  </si>
  <si>
    <t>97.10.13</t>
    <phoneticPr fontId="2" type="noConversion"/>
  </si>
  <si>
    <t>97.11.03</t>
    <phoneticPr fontId="2" type="noConversion"/>
  </si>
  <si>
    <t>97.12.03</t>
    <phoneticPr fontId="2" type="noConversion"/>
  </si>
  <si>
    <t>97.12.15</t>
    <phoneticPr fontId="2" type="noConversion"/>
  </si>
  <si>
    <t>97.12.23</t>
    <phoneticPr fontId="2" type="noConversion"/>
  </si>
  <si>
    <t>97.12.30</t>
    <phoneticPr fontId="2" type="noConversion"/>
  </si>
  <si>
    <t>98.01.05</t>
    <phoneticPr fontId="2" type="noConversion"/>
  </si>
  <si>
    <t>98.01.19</t>
    <phoneticPr fontId="2" type="noConversion"/>
  </si>
  <si>
    <t>98.02.04</t>
    <phoneticPr fontId="2" type="noConversion"/>
  </si>
  <si>
    <t>98.03.02</t>
    <phoneticPr fontId="2" type="noConversion"/>
  </si>
  <si>
    <t>98.03.24</t>
    <phoneticPr fontId="2" type="noConversion"/>
  </si>
  <si>
    <t>98.04.27</t>
    <phoneticPr fontId="2" type="noConversion"/>
  </si>
  <si>
    <t>98.05.04</t>
    <phoneticPr fontId="2" type="noConversion"/>
  </si>
  <si>
    <t>98.05.11</t>
    <phoneticPr fontId="2" type="noConversion"/>
  </si>
  <si>
    <t>98.05.18</t>
    <phoneticPr fontId="2" type="noConversion"/>
  </si>
  <si>
    <t>98.06.08</t>
    <phoneticPr fontId="2" type="noConversion"/>
  </si>
  <si>
    <t>98.06.16</t>
    <phoneticPr fontId="2" type="noConversion"/>
  </si>
  <si>
    <t>98.07.06</t>
    <phoneticPr fontId="2" type="noConversion"/>
  </si>
  <si>
    <t>98.07.13</t>
    <phoneticPr fontId="2" type="noConversion"/>
  </si>
  <si>
    <t>98.08.03</t>
    <phoneticPr fontId="2" type="noConversion"/>
  </si>
  <si>
    <t>98.08.10</t>
    <phoneticPr fontId="2" type="noConversion"/>
  </si>
  <si>
    <t>98.08.17</t>
    <phoneticPr fontId="2" type="noConversion"/>
  </si>
  <si>
    <t>98.08.31</t>
    <phoneticPr fontId="2" type="noConversion"/>
  </si>
  <si>
    <t>98.09.07</t>
    <phoneticPr fontId="2" type="noConversion"/>
  </si>
  <si>
    <t>98.09.14</t>
    <phoneticPr fontId="2" type="noConversion"/>
  </si>
  <si>
    <t>98.09.21</t>
    <phoneticPr fontId="2" type="noConversion"/>
  </si>
  <si>
    <t>98.09.28</t>
    <phoneticPr fontId="2" type="noConversion"/>
  </si>
  <si>
    <t>98.10.12</t>
    <phoneticPr fontId="2" type="noConversion"/>
  </si>
  <si>
    <t>98.10.26</t>
    <phoneticPr fontId="2" type="noConversion"/>
  </si>
  <si>
    <t>98.11.02</t>
    <phoneticPr fontId="2" type="noConversion"/>
  </si>
  <si>
    <t>98.11.10</t>
    <phoneticPr fontId="2" type="noConversion"/>
  </si>
  <si>
    <t>98.12.01</t>
    <phoneticPr fontId="2" type="noConversion"/>
  </si>
  <si>
    <t>98.12.07</t>
    <phoneticPr fontId="2" type="noConversion"/>
  </si>
  <si>
    <t>98.12.15</t>
    <phoneticPr fontId="2" type="noConversion"/>
  </si>
  <si>
    <t>98.12.22</t>
    <phoneticPr fontId="2" type="noConversion"/>
  </si>
  <si>
    <t>99.04.26</t>
    <phoneticPr fontId="2" type="noConversion"/>
  </si>
  <si>
    <t>99.05.04</t>
    <phoneticPr fontId="2" type="noConversion"/>
  </si>
  <si>
    <t>99.05.10</t>
    <phoneticPr fontId="2" type="noConversion"/>
  </si>
  <si>
    <t>99.05.17</t>
    <phoneticPr fontId="2" type="noConversion"/>
  </si>
  <si>
    <t>99.06.07</t>
    <phoneticPr fontId="2" type="noConversion"/>
  </si>
  <si>
    <t>99.06.14</t>
    <phoneticPr fontId="2" type="noConversion"/>
  </si>
  <si>
    <t>99.06.21</t>
    <phoneticPr fontId="2" type="noConversion"/>
  </si>
  <si>
    <t>99.01.18</t>
    <phoneticPr fontId="2" type="noConversion"/>
  </si>
  <si>
    <t>99.01.25</t>
    <phoneticPr fontId="2" type="noConversion"/>
  </si>
  <si>
    <t>99.02.08</t>
    <phoneticPr fontId="2" type="noConversion"/>
  </si>
  <si>
    <t>99.03.02</t>
    <phoneticPr fontId="2" type="noConversion"/>
  </si>
  <si>
    <t>99.03.08</t>
    <phoneticPr fontId="2" type="noConversion"/>
  </si>
  <si>
    <t>99.07.05</t>
    <phoneticPr fontId="2" type="noConversion"/>
  </si>
  <si>
    <t>99.07.12</t>
    <phoneticPr fontId="2" type="noConversion"/>
  </si>
  <si>
    <t>99.08.31</t>
    <phoneticPr fontId="2" type="noConversion"/>
  </si>
  <si>
    <t>99.09.06</t>
    <phoneticPr fontId="2" type="noConversion"/>
  </si>
  <si>
    <t>99.09.28</t>
    <phoneticPr fontId="2" type="noConversion"/>
  </si>
  <si>
    <t>99.10.18</t>
    <phoneticPr fontId="2" type="noConversion"/>
  </si>
  <si>
    <t>99.10.25</t>
    <phoneticPr fontId="2" type="noConversion"/>
  </si>
  <si>
    <t>99.11.01</t>
    <phoneticPr fontId="2" type="noConversion"/>
  </si>
  <si>
    <t>99.11.09</t>
    <phoneticPr fontId="2" type="noConversion"/>
  </si>
  <si>
    <t>99.11.15</t>
    <phoneticPr fontId="2" type="noConversion"/>
  </si>
  <si>
    <t>99.11.29</t>
    <phoneticPr fontId="2" type="noConversion"/>
  </si>
  <si>
    <t>99.04.06</t>
    <phoneticPr fontId="2" type="noConversion"/>
  </si>
  <si>
    <t>99.12.06</t>
    <phoneticPr fontId="2" type="noConversion"/>
  </si>
  <si>
    <t>99.12.13</t>
    <phoneticPr fontId="2" type="noConversion"/>
  </si>
  <si>
    <t>99.12.21</t>
    <phoneticPr fontId="2" type="noConversion"/>
  </si>
  <si>
    <t>99.12.27</t>
    <phoneticPr fontId="2" type="noConversion"/>
  </si>
  <si>
    <t>100.06.13</t>
    <phoneticPr fontId="2" type="noConversion"/>
  </si>
  <si>
    <t>100.06.20</t>
    <phoneticPr fontId="2" type="noConversion"/>
  </si>
  <si>
    <t>100.06.27</t>
    <phoneticPr fontId="2" type="noConversion"/>
  </si>
  <si>
    <t>100.07.25</t>
    <phoneticPr fontId="2" type="noConversion"/>
  </si>
  <si>
    <t>100.08.08</t>
    <phoneticPr fontId="2" type="noConversion"/>
  </si>
  <si>
    <t>100.08.15</t>
    <phoneticPr fontId="2" type="noConversion"/>
  </si>
  <si>
    <t>100.09.05</t>
    <phoneticPr fontId="2" type="noConversion"/>
  </si>
  <si>
    <t>100.08.22</t>
    <phoneticPr fontId="2" type="noConversion"/>
  </si>
  <si>
    <t>100.09.13</t>
    <phoneticPr fontId="2" type="noConversion"/>
  </si>
  <si>
    <t>100.08.29</t>
    <phoneticPr fontId="2" type="noConversion"/>
  </si>
  <si>
    <t>100.10.11</t>
    <phoneticPr fontId="2" type="noConversion"/>
  </si>
  <si>
    <t>100.11.08</t>
    <phoneticPr fontId="2" type="noConversion"/>
  </si>
  <si>
    <t>100.11.15</t>
    <phoneticPr fontId="2" type="noConversion"/>
  </si>
  <si>
    <t>100.11.21</t>
    <phoneticPr fontId="2" type="noConversion"/>
  </si>
  <si>
    <t>100.11.28</t>
    <phoneticPr fontId="2" type="noConversion"/>
  </si>
  <si>
    <t>100.12.05</t>
    <phoneticPr fontId="2" type="noConversion"/>
  </si>
  <si>
    <t>100.12.19</t>
    <phoneticPr fontId="2" type="noConversion"/>
  </si>
  <si>
    <t>100.01.02</t>
    <phoneticPr fontId="2" type="noConversion"/>
  </si>
  <si>
    <t>101.01.03</t>
    <phoneticPr fontId="2" type="noConversion"/>
  </si>
  <si>
    <t>100.01.17</t>
    <phoneticPr fontId="2" type="noConversion"/>
  </si>
  <si>
    <t>100.01.24</t>
    <phoneticPr fontId="2" type="noConversion"/>
  </si>
  <si>
    <t>100.01.31</t>
    <phoneticPr fontId="2" type="noConversion"/>
  </si>
  <si>
    <t>100.02.21</t>
    <phoneticPr fontId="2" type="noConversion"/>
  </si>
  <si>
    <t>100.03.01</t>
    <phoneticPr fontId="2" type="noConversion"/>
  </si>
  <si>
    <t>100.03.07</t>
    <phoneticPr fontId="2" type="noConversion"/>
  </si>
  <si>
    <t>100.03.14</t>
    <phoneticPr fontId="2" type="noConversion"/>
  </si>
  <si>
    <t>100.03.28</t>
    <phoneticPr fontId="2" type="noConversion"/>
  </si>
  <si>
    <t>100.04.06</t>
    <phoneticPr fontId="2" type="noConversion"/>
  </si>
  <si>
    <t>100.04.11</t>
    <phoneticPr fontId="2" type="noConversion"/>
  </si>
  <si>
    <t>100.04.25</t>
    <phoneticPr fontId="2" type="noConversion"/>
  </si>
  <si>
    <t>100.05.03</t>
    <phoneticPr fontId="2" type="noConversion"/>
  </si>
  <si>
    <t>100.05.30</t>
    <phoneticPr fontId="2" type="noConversion"/>
  </si>
  <si>
    <t>101.02.13</t>
    <phoneticPr fontId="2" type="noConversion"/>
  </si>
  <si>
    <t>101.03.26</t>
    <phoneticPr fontId="2" type="noConversion"/>
  </si>
  <si>
    <t>101.04.30</t>
    <phoneticPr fontId="2" type="noConversion"/>
  </si>
  <si>
    <t>101.05.28</t>
    <phoneticPr fontId="2" type="noConversion"/>
  </si>
  <si>
    <t>101.06.25</t>
    <phoneticPr fontId="2" type="noConversion"/>
  </si>
  <si>
    <t>101.07.04</t>
    <phoneticPr fontId="2" type="noConversion"/>
  </si>
  <si>
    <t>101.07.09</t>
    <phoneticPr fontId="2" type="noConversion"/>
  </si>
  <si>
    <t>101.07.17</t>
    <phoneticPr fontId="2" type="noConversion"/>
  </si>
  <si>
    <t>鄭伊廷</t>
    <phoneticPr fontId="2" type="noConversion"/>
  </si>
  <si>
    <t>101.06.05</t>
    <phoneticPr fontId="2" type="noConversion"/>
  </si>
  <si>
    <t>101.12.03</t>
    <phoneticPr fontId="2" type="noConversion"/>
  </si>
  <si>
    <t>101.12.24</t>
    <phoneticPr fontId="2" type="noConversion"/>
  </si>
  <si>
    <t>102.07.01</t>
    <phoneticPr fontId="2" type="noConversion"/>
  </si>
  <si>
    <t>102.10.22</t>
    <phoneticPr fontId="2" type="noConversion"/>
  </si>
  <si>
    <t>102.11.19</t>
    <phoneticPr fontId="2" type="noConversion"/>
  </si>
  <si>
    <t>102.11.25</t>
    <phoneticPr fontId="2" type="noConversion"/>
  </si>
  <si>
    <t>102.12.16</t>
    <phoneticPr fontId="2" type="noConversion"/>
  </si>
  <si>
    <t>103.01.07</t>
    <phoneticPr fontId="2" type="noConversion"/>
  </si>
  <si>
    <t>101及102年度旅遊津貼</t>
    <phoneticPr fontId="2" type="noConversion"/>
  </si>
  <si>
    <t>101年度年終獎金</t>
    <phoneticPr fontId="2" type="noConversion"/>
  </si>
  <si>
    <t>103.04.29</t>
    <phoneticPr fontId="2" type="noConversion"/>
  </si>
  <si>
    <t>103.05.05</t>
    <phoneticPr fontId="2" type="noConversion"/>
  </si>
  <si>
    <t>104.01.05</t>
    <phoneticPr fontId="2" type="noConversion"/>
  </si>
  <si>
    <t>黃碧真</t>
    <phoneticPr fontId="2" type="noConversion"/>
  </si>
  <si>
    <t>99年度年終獎金</t>
    <phoneticPr fontId="2" type="noConversion"/>
  </si>
  <si>
    <t>101年度旅遊津貼</t>
    <phoneticPr fontId="2" type="noConversion"/>
  </si>
  <si>
    <t>102年度旅遊津貼</t>
    <phoneticPr fontId="2" type="noConversion"/>
  </si>
  <si>
    <t>104年</t>
    <phoneticPr fontId="2" type="noConversion"/>
  </si>
  <si>
    <t>104.01.20</t>
    <phoneticPr fontId="2" type="noConversion"/>
  </si>
  <si>
    <t>103年度年終獎金及旅遊津貼</t>
    <phoneticPr fontId="2" type="noConversion"/>
  </si>
  <si>
    <t>99.01.11</t>
    <phoneticPr fontId="2" type="noConversion"/>
  </si>
  <si>
    <t>99.11.18</t>
    <phoneticPr fontId="2" type="noConversion"/>
  </si>
  <si>
    <t>99.02.02</t>
    <phoneticPr fontId="2" type="noConversion"/>
  </si>
  <si>
    <t>99.02.09</t>
    <phoneticPr fontId="2" type="noConversion"/>
  </si>
  <si>
    <t>99.02.22</t>
    <phoneticPr fontId="2" type="noConversion"/>
  </si>
  <si>
    <t>99.03.10</t>
    <phoneticPr fontId="2" type="noConversion"/>
  </si>
  <si>
    <t>99.03.15</t>
    <phoneticPr fontId="2" type="noConversion"/>
  </si>
  <si>
    <t>99.03.22</t>
    <phoneticPr fontId="2" type="noConversion"/>
  </si>
  <si>
    <t>99.05.24</t>
    <phoneticPr fontId="2" type="noConversion"/>
  </si>
  <si>
    <t>99.06.28</t>
    <phoneticPr fontId="2" type="noConversion"/>
  </si>
  <si>
    <t>99.08.16</t>
    <phoneticPr fontId="2" type="noConversion"/>
  </si>
  <si>
    <t>99.09.13</t>
    <phoneticPr fontId="2" type="noConversion"/>
  </si>
  <si>
    <t>99.11.16</t>
    <phoneticPr fontId="2" type="noConversion"/>
  </si>
  <si>
    <t>100.07.04</t>
    <phoneticPr fontId="2" type="noConversion"/>
  </si>
  <si>
    <t>100.07.18</t>
    <phoneticPr fontId="2" type="noConversion"/>
  </si>
  <si>
    <t>100.08.01</t>
    <phoneticPr fontId="2" type="noConversion"/>
  </si>
  <si>
    <t>100.10.17</t>
    <phoneticPr fontId="2" type="noConversion"/>
  </si>
  <si>
    <t>100.10.24</t>
    <phoneticPr fontId="2" type="noConversion"/>
  </si>
  <si>
    <t>100.11.14</t>
    <phoneticPr fontId="2" type="noConversion"/>
  </si>
  <si>
    <t>100.12.12</t>
    <phoneticPr fontId="2" type="noConversion"/>
  </si>
  <si>
    <t>100.12.26</t>
    <phoneticPr fontId="2" type="noConversion"/>
  </si>
  <si>
    <t>101.01.09</t>
    <phoneticPr fontId="2" type="noConversion"/>
  </si>
  <si>
    <t>101.01.18</t>
    <phoneticPr fontId="2" type="noConversion"/>
  </si>
  <si>
    <t>101.01.31</t>
    <phoneticPr fontId="2" type="noConversion"/>
  </si>
  <si>
    <t>103.04.28</t>
    <phoneticPr fontId="2" type="noConversion"/>
  </si>
  <si>
    <t>103.06.16</t>
    <phoneticPr fontId="2" type="noConversion"/>
  </si>
  <si>
    <t>100.04.07</t>
    <phoneticPr fontId="2" type="noConversion"/>
  </si>
  <si>
    <t>100.05.09</t>
    <phoneticPr fontId="2" type="noConversion"/>
  </si>
  <si>
    <t>100.05.16</t>
    <phoneticPr fontId="2" type="noConversion"/>
  </si>
  <si>
    <t>100.05.23</t>
    <phoneticPr fontId="2" type="noConversion"/>
  </si>
  <si>
    <t>101.06.11</t>
    <phoneticPr fontId="2" type="noConversion"/>
  </si>
  <si>
    <t>101.06.18</t>
    <phoneticPr fontId="2" type="noConversion"/>
  </si>
  <si>
    <t>101.07.30</t>
    <phoneticPr fontId="2" type="noConversion"/>
  </si>
  <si>
    <t>101.09.24</t>
    <phoneticPr fontId="2" type="noConversion"/>
  </si>
  <si>
    <t>101.09.17</t>
    <phoneticPr fontId="2" type="noConversion"/>
  </si>
  <si>
    <t>101.10.08</t>
    <phoneticPr fontId="2" type="noConversion"/>
  </si>
  <si>
    <t>101.11.26</t>
    <phoneticPr fontId="2" type="noConversion"/>
  </si>
  <si>
    <t>101.12.10</t>
    <phoneticPr fontId="2" type="noConversion"/>
  </si>
  <si>
    <t>102.01.30</t>
    <phoneticPr fontId="2" type="noConversion"/>
  </si>
  <si>
    <t>102.02.18</t>
    <phoneticPr fontId="2" type="noConversion"/>
  </si>
  <si>
    <t>102.03.11</t>
    <phoneticPr fontId="2" type="noConversion"/>
  </si>
  <si>
    <t>102.03.18</t>
    <phoneticPr fontId="2" type="noConversion"/>
  </si>
  <si>
    <t>102.03.25</t>
    <phoneticPr fontId="2" type="noConversion"/>
  </si>
  <si>
    <t>102.04.08</t>
    <phoneticPr fontId="2" type="noConversion"/>
  </si>
  <si>
    <t>102.04.15</t>
    <phoneticPr fontId="2" type="noConversion"/>
  </si>
  <si>
    <t>102.06.10</t>
    <phoneticPr fontId="2" type="noConversion"/>
  </si>
  <si>
    <t>102.07.08</t>
    <phoneticPr fontId="2" type="noConversion"/>
  </si>
  <si>
    <t>102.07.15</t>
    <phoneticPr fontId="2" type="noConversion"/>
  </si>
  <si>
    <t>102.07.29</t>
    <phoneticPr fontId="2" type="noConversion"/>
  </si>
  <si>
    <t>102.08.12</t>
    <phoneticPr fontId="2" type="noConversion"/>
  </si>
  <si>
    <t>102.08.26</t>
    <phoneticPr fontId="2" type="noConversion"/>
  </si>
  <si>
    <t>102.09.30</t>
    <phoneticPr fontId="2" type="noConversion"/>
  </si>
  <si>
    <t>102.10.14</t>
    <phoneticPr fontId="2" type="noConversion"/>
  </si>
  <si>
    <t>102.12.09</t>
    <phoneticPr fontId="2" type="noConversion"/>
  </si>
  <si>
    <t>102.12.31</t>
    <phoneticPr fontId="2" type="noConversion"/>
  </si>
  <si>
    <t>103.01.22</t>
    <phoneticPr fontId="2" type="noConversion"/>
  </si>
  <si>
    <t>陳乃維</t>
    <phoneticPr fontId="2" type="noConversion"/>
  </si>
  <si>
    <t>99.12.31</t>
    <phoneticPr fontId="2" type="noConversion"/>
  </si>
  <si>
    <t>101.02.29</t>
    <phoneticPr fontId="2" type="noConversion"/>
  </si>
  <si>
    <t>101.09.10</t>
    <phoneticPr fontId="2" type="noConversion"/>
  </si>
  <si>
    <t>102.01.03</t>
    <phoneticPr fontId="2" type="noConversion"/>
  </si>
  <si>
    <t>102.01.08</t>
    <phoneticPr fontId="2" type="noConversion"/>
  </si>
  <si>
    <t>102.01.31</t>
    <phoneticPr fontId="2" type="noConversion"/>
  </si>
  <si>
    <t>102.02.26</t>
    <phoneticPr fontId="2" type="noConversion"/>
  </si>
  <si>
    <t>102.06.19</t>
    <phoneticPr fontId="2" type="noConversion"/>
  </si>
  <si>
    <t>102.07.09</t>
    <phoneticPr fontId="2" type="noConversion"/>
  </si>
  <si>
    <t>102.08.20</t>
    <phoneticPr fontId="2" type="noConversion"/>
  </si>
  <si>
    <t>102.09.09</t>
    <phoneticPr fontId="2" type="noConversion"/>
  </si>
  <si>
    <t>102.10.08</t>
    <phoneticPr fontId="2" type="noConversion"/>
  </si>
  <si>
    <t>100.02.14</t>
    <phoneticPr fontId="2" type="noConversion"/>
  </si>
  <si>
    <t>101.01.12</t>
    <phoneticPr fontId="2" type="noConversion"/>
  </si>
  <si>
    <t>99.09.14</t>
    <phoneticPr fontId="2" type="noConversion"/>
  </si>
  <si>
    <t>99.11.17</t>
    <phoneticPr fontId="2" type="noConversion"/>
  </si>
  <si>
    <t>100.09.26</t>
    <phoneticPr fontId="2" type="noConversion"/>
  </si>
  <si>
    <t>100.10.31</t>
    <phoneticPr fontId="2" type="noConversion"/>
  </si>
  <si>
    <t>101.01.17</t>
    <phoneticPr fontId="2" type="noConversion"/>
  </si>
  <si>
    <t>101.02.09</t>
    <phoneticPr fontId="2" type="noConversion"/>
  </si>
  <si>
    <t>103.04.08</t>
    <phoneticPr fontId="2" type="noConversion"/>
  </si>
  <si>
    <t>103.05.27</t>
    <phoneticPr fontId="2" type="noConversion"/>
  </si>
  <si>
    <t>103.06.18</t>
    <phoneticPr fontId="2" type="noConversion"/>
  </si>
  <si>
    <t>黃介明</t>
    <phoneticPr fontId="2" type="noConversion"/>
  </si>
  <si>
    <t>96.02.13</t>
    <phoneticPr fontId="2" type="noConversion"/>
  </si>
  <si>
    <t>95年度年終獎金</t>
    <phoneticPr fontId="2" type="noConversion"/>
  </si>
  <si>
    <t>96年度年終獎金</t>
  </si>
  <si>
    <t>97年間</t>
    <phoneticPr fontId="2" type="noConversion"/>
  </si>
  <si>
    <t>96.12.28</t>
    <phoneticPr fontId="2" type="noConversion"/>
  </si>
  <si>
    <t>97.01.04</t>
    <phoneticPr fontId="2" type="noConversion"/>
  </si>
  <si>
    <t>97.01.21</t>
    <phoneticPr fontId="2" type="noConversion"/>
  </si>
  <si>
    <t>97.03.31</t>
    <phoneticPr fontId="2" type="noConversion"/>
  </si>
  <si>
    <t>97.04.21</t>
    <phoneticPr fontId="2" type="noConversion"/>
  </si>
  <si>
    <t>97.05.05</t>
    <phoneticPr fontId="2" type="noConversion"/>
  </si>
  <si>
    <t>97.05.12</t>
    <phoneticPr fontId="2" type="noConversion"/>
  </si>
  <si>
    <t>陳欣</t>
    <phoneticPr fontId="2" type="noConversion"/>
  </si>
  <si>
    <t>96年度年終獎金</t>
    <phoneticPr fontId="2" type="noConversion"/>
  </si>
  <si>
    <t>98年間</t>
    <phoneticPr fontId="2" type="noConversion"/>
  </si>
  <si>
    <t>97.03.24</t>
    <phoneticPr fontId="2" type="noConversion"/>
  </si>
  <si>
    <t>97.04.07</t>
    <phoneticPr fontId="2" type="noConversion"/>
  </si>
  <si>
    <t>98.04.14</t>
    <phoneticPr fontId="2" type="noConversion"/>
  </si>
  <si>
    <t>98.04.20</t>
    <phoneticPr fontId="2" type="noConversion"/>
  </si>
  <si>
    <t>98.08.24</t>
    <phoneticPr fontId="2" type="noConversion"/>
  </si>
  <si>
    <t>98.07.20</t>
    <phoneticPr fontId="2" type="noConversion"/>
  </si>
  <si>
    <t>98.04.06</t>
    <phoneticPr fontId="2" type="noConversion"/>
  </si>
  <si>
    <t>98.06.01</t>
    <phoneticPr fontId="2" type="noConversion"/>
  </si>
  <si>
    <t>張鳳蘭</t>
    <phoneticPr fontId="2" type="noConversion"/>
  </si>
  <si>
    <t>97.04.28</t>
    <phoneticPr fontId="2" type="noConversion"/>
  </si>
  <si>
    <t>97.08.11</t>
    <phoneticPr fontId="2" type="noConversion"/>
  </si>
  <si>
    <t>許畯傑</t>
    <phoneticPr fontId="2" type="noConversion"/>
  </si>
  <si>
    <t>96.12.14</t>
    <phoneticPr fontId="2" type="noConversion"/>
  </si>
  <si>
    <t>97.01.14</t>
    <phoneticPr fontId="2" type="noConversion"/>
  </si>
  <si>
    <t>97.02.25</t>
    <phoneticPr fontId="2" type="noConversion"/>
  </si>
  <si>
    <t>張雅玫</t>
    <phoneticPr fontId="2" type="noConversion"/>
  </si>
  <si>
    <t>101.02.06</t>
    <phoneticPr fontId="2" type="noConversion"/>
  </si>
  <si>
    <t>101.07.02</t>
    <phoneticPr fontId="2" type="noConversion"/>
  </si>
  <si>
    <t>梁美琴</t>
    <phoneticPr fontId="2" type="noConversion"/>
  </si>
  <si>
    <t>101.02.04</t>
    <phoneticPr fontId="2" type="noConversion"/>
  </si>
  <si>
    <t>楊仁和</t>
    <phoneticPr fontId="2" type="noConversion"/>
  </si>
  <si>
    <t>100.09.02</t>
    <phoneticPr fontId="2" type="noConversion"/>
  </si>
  <si>
    <t>陳蕎莘</t>
    <phoneticPr fontId="2" type="noConversion"/>
  </si>
  <si>
    <t>103.05.16</t>
    <phoneticPr fontId="2" type="noConversion"/>
  </si>
  <si>
    <t>蔡雅惠</t>
    <phoneticPr fontId="2" type="noConversion"/>
  </si>
  <si>
    <t>103.05.20</t>
    <phoneticPr fontId="2" type="noConversion"/>
  </si>
  <si>
    <t>103.07.09</t>
    <phoneticPr fontId="2" type="noConversion"/>
  </si>
  <si>
    <t>許娓涵</t>
    <phoneticPr fontId="2" type="noConversion"/>
  </si>
  <si>
    <t>99.01.14</t>
    <phoneticPr fontId="2" type="noConversion"/>
  </si>
  <si>
    <t>98.01.26</t>
    <phoneticPr fontId="2" type="noConversion"/>
  </si>
  <si>
    <t>99.01.26</t>
    <phoneticPr fontId="2" type="noConversion"/>
  </si>
  <si>
    <t>99.02.03</t>
    <phoneticPr fontId="2" type="noConversion"/>
  </si>
  <si>
    <t>99.03.24</t>
    <phoneticPr fontId="2" type="noConversion"/>
  </si>
  <si>
    <t>99.03.29</t>
    <phoneticPr fontId="2" type="noConversion"/>
  </si>
  <si>
    <t>99.04.12</t>
    <phoneticPr fontId="2" type="noConversion"/>
  </si>
  <si>
    <t>林愛美</t>
    <phoneticPr fontId="2" type="noConversion"/>
  </si>
  <si>
    <t>99.04.06</t>
    <phoneticPr fontId="2" type="noConversion"/>
  </si>
  <si>
    <t>99.04.12</t>
    <phoneticPr fontId="2" type="noConversion"/>
  </si>
  <si>
    <t>99.04.19</t>
    <phoneticPr fontId="2" type="noConversion"/>
  </si>
  <si>
    <t>102.01.09</t>
    <phoneticPr fontId="2" type="noConversion"/>
  </si>
  <si>
    <t>101年度年終獎金</t>
    <phoneticPr fontId="2" type="noConversion"/>
  </si>
  <si>
    <t>102.01.21</t>
    <phoneticPr fontId="2" type="noConversion"/>
  </si>
  <si>
    <t>101.10.29</t>
    <phoneticPr fontId="2" type="noConversion"/>
  </si>
  <si>
    <t>101.11.12</t>
    <phoneticPr fontId="2" type="noConversion"/>
  </si>
  <si>
    <t>101.12.03</t>
    <phoneticPr fontId="2" type="noConversion"/>
  </si>
  <si>
    <t>102.01.07</t>
    <phoneticPr fontId="2" type="noConversion"/>
  </si>
  <si>
    <t>102.01.21</t>
    <phoneticPr fontId="2" type="noConversion"/>
  </si>
  <si>
    <t>102.04.08</t>
    <phoneticPr fontId="2" type="noConversion"/>
  </si>
  <si>
    <t>102.04.15</t>
    <phoneticPr fontId="2" type="noConversion"/>
  </si>
  <si>
    <t>102.05.06</t>
    <phoneticPr fontId="2" type="noConversion"/>
  </si>
  <si>
    <t>102.06.03</t>
    <phoneticPr fontId="2" type="noConversion"/>
  </si>
  <si>
    <t>102.07.01</t>
    <phoneticPr fontId="2" type="noConversion"/>
  </si>
  <si>
    <t>楊桂美</t>
    <phoneticPr fontId="2" type="noConversion"/>
  </si>
  <si>
    <t>陳玉雯</t>
    <phoneticPr fontId="2" type="noConversion"/>
  </si>
  <si>
    <t>102.06.10</t>
    <phoneticPr fontId="2" type="noConversion"/>
  </si>
  <si>
    <t>羅慕恩</t>
    <phoneticPr fontId="2" type="noConversion"/>
  </si>
  <si>
    <t>102.09.02</t>
    <phoneticPr fontId="2" type="noConversion"/>
  </si>
  <si>
    <t>102.10.07</t>
    <phoneticPr fontId="2" type="noConversion"/>
  </si>
  <si>
    <t>102.10.28</t>
    <phoneticPr fontId="2" type="noConversion"/>
  </si>
  <si>
    <t>符湘霓</t>
    <phoneticPr fontId="2" type="noConversion"/>
  </si>
  <si>
    <t>99.02.02</t>
    <phoneticPr fontId="2" type="noConversion"/>
  </si>
  <si>
    <t>99.02.08</t>
    <phoneticPr fontId="2" type="noConversion"/>
  </si>
  <si>
    <t>99.01.11</t>
    <phoneticPr fontId="2" type="noConversion"/>
  </si>
  <si>
    <t>王怡雅</t>
    <phoneticPr fontId="2" type="noConversion"/>
  </si>
  <si>
    <t>99.01.18</t>
    <phoneticPr fontId="2" type="noConversion"/>
  </si>
  <si>
    <t>99.01.25</t>
    <phoneticPr fontId="2" type="noConversion"/>
  </si>
  <si>
    <t>99.02.05</t>
    <phoneticPr fontId="2" type="noConversion"/>
  </si>
  <si>
    <t>合計</t>
    <phoneticPr fontId="2" type="noConversion"/>
  </si>
  <si>
    <t>小計</t>
    <phoneticPr fontId="2" type="noConversion"/>
  </si>
  <si>
    <t>小計</t>
    <phoneticPr fontId="2" type="noConversion"/>
  </si>
  <si>
    <t>小計</t>
    <phoneticPr fontId="2" type="noConversion"/>
  </si>
  <si>
    <t>華聯</t>
  </si>
  <si>
    <t>2014/1/7</t>
  </si>
  <si>
    <t>2014/2/21</t>
  </si>
  <si>
    <t>2014/3/13</t>
  </si>
  <si>
    <t>2014/4/10</t>
  </si>
  <si>
    <t>2014/4/21</t>
  </si>
  <si>
    <t>2014/6/24</t>
  </si>
  <si>
    <t>2014/9/1</t>
  </si>
  <si>
    <t>2014/11/25</t>
  </si>
  <si>
    <t>2014/12/22</t>
  </si>
  <si>
    <t>合計</t>
    <phoneticPr fontId="2" type="noConversion"/>
  </si>
  <si>
    <t>投資人</t>
    <phoneticPr fontId="2" type="noConversion"/>
  </si>
  <si>
    <t>蔡佳宏</t>
    <phoneticPr fontId="2" type="noConversion"/>
  </si>
  <si>
    <t>和解日期</t>
    <phoneticPr fontId="2" type="noConversion"/>
  </si>
  <si>
    <t>106.01.20</t>
    <phoneticPr fontId="2" type="noConversion"/>
  </si>
  <si>
    <t>和解金額</t>
    <phoneticPr fontId="2" type="noConversion"/>
  </si>
  <si>
    <t>陳張財
詹月英</t>
    <phoneticPr fontId="2" type="noConversion"/>
  </si>
  <si>
    <t>106.03.08</t>
    <phoneticPr fontId="2" type="noConversion"/>
  </si>
  <si>
    <t>編號</t>
    <phoneticPr fontId="2" type="noConversion"/>
  </si>
  <si>
    <t>卷證出處</t>
    <phoneticPr fontId="2" type="noConversion"/>
  </si>
  <si>
    <t>台灣神隆公司</t>
    <phoneticPr fontId="2" type="noConversion"/>
  </si>
  <si>
    <t>台灣神隆公司</t>
    <phoneticPr fontId="2" type="noConversion"/>
  </si>
  <si>
    <t>華聯公司</t>
    <phoneticPr fontId="2" type="noConversion"/>
  </si>
  <si>
    <t>聯相公司</t>
    <phoneticPr fontId="2" type="noConversion"/>
  </si>
  <si>
    <t>台積固態公司</t>
    <phoneticPr fontId="2" type="noConversion"/>
  </si>
  <si>
    <t>台灣神隆公司</t>
    <phoneticPr fontId="2" type="noConversion"/>
  </si>
  <si>
    <t>聯相公司</t>
    <phoneticPr fontId="2" type="noConversion"/>
  </si>
  <si>
    <t>台積固態公司</t>
    <phoneticPr fontId="2" type="noConversion"/>
  </si>
  <si>
    <t>完款日期</t>
    <phoneticPr fontId="11" type="noConversion"/>
  </si>
  <si>
    <t>退單日期</t>
    <phoneticPr fontId="11" type="noConversion"/>
  </si>
  <si>
    <t>姓名</t>
    <phoneticPr fontId="11" type="noConversion"/>
  </si>
  <si>
    <t>買價</t>
    <phoneticPr fontId="11" type="noConversion"/>
  </si>
  <si>
    <t>均價</t>
    <phoneticPr fontId="11" type="noConversion"/>
  </si>
  <si>
    <t>張數</t>
    <phoneticPr fontId="11" type="noConversion"/>
  </si>
  <si>
    <t>總張數</t>
    <phoneticPr fontId="11" type="noConversion"/>
  </si>
  <si>
    <t>金額</t>
    <phoneticPr fontId="11" type="noConversion"/>
  </si>
  <si>
    <t>名稱</t>
    <phoneticPr fontId="11" type="noConversion"/>
  </si>
  <si>
    <t>理專</t>
    <phoneticPr fontId="11" type="noConversion"/>
  </si>
  <si>
    <t>2014/1/8</t>
  </si>
  <si>
    <t>台固</t>
  </si>
  <si>
    <t>2014/1/9</t>
  </si>
  <si>
    <t>2014/1/17</t>
  </si>
  <si>
    <t>2014/1/23</t>
  </si>
  <si>
    <t>黃建智</t>
  </si>
  <si>
    <t>2014/2/7</t>
  </si>
  <si>
    <t>洪堯日</t>
    <phoneticPr fontId="11" type="noConversion"/>
  </si>
  <si>
    <t>2014/2/11</t>
  </si>
  <si>
    <t>2014/2/13</t>
  </si>
  <si>
    <t>2014/2/18</t>
  </si>
  <si>
    <t>2014/2/25</t>
  </si>
  <si>
    <t>2014/4/8</t>
  </si>
  <si>
    <t>王政佳</t>
  </si>
  <si>
    <t>2014/3/3</t>
  </si>
  <si>
    <t>2014/3/7</t>
  </si>
  <si>
    <t>50+28</t>
    <phoneticPr fontId="11" type="noConversion"/>
  </si>
  <si>
    <t>2014/3/12</t>
  </si>
  <si>
    <t>2014/3/14</t>
  </si>
  <si>
    <t>2014/3/25</t>
  </si>
  <si>
    <t>陳文哲</t>
  </si>
  <si>
    <t>2014/3/28</t>
  </si>
  <si>
    <t>石琬緞</t>
    <phoneticPr fontId="11" type="noConversion"/>
  </si>
  <si>
    <t>楊寶雲</t>
    <phoneticPr fontId="11" type="noConversion"/>
  </si>
  <si>
    <t>2014/3/31</t>
  </si>
  <si>
    <t>2015/1/16</t>
  </si>
  <si>
    <t>陳秋樺</t>
    <phoneticPr fontId="11" type="noConversion"/>
  </si>
  <si>
    <t>廖信寬</t>
    <phoneticPr fontId="11" type="noConversion"/>
  </si>
  <si>
    <t>2014/4/15</t>
  </si>
  <si>
    <t>周美女</t>
  </si>
  <si>
    <t>2014/4/17</t>
  </si>
  <si>
    <t>2014/4/28</t>
  </si>
  <si>
    <t>周玉娟</t>
  </si>
  <si>
    <t>2014/4/30</t>
  </si>
  <si>
    <t>2014/5/2</t>
  </si>
  <si>
    <t>陳伯銓</t>
    <phoneticPr fontId="11" type="noConversion"/>
  </si>
  <si>
    <t>2014/5/20</t>
  </si>
  <si>
    <t>江源福</t>
    <phoneticPr fontId="11" type="noConversion"/>
  </si>
  <si>
    <t>陳鯨棉</t>
  </si>
  <si>
    <t>2014/5/21</t>
  </si>
  <si>
    <t>2014/5/22</t>
  </si>
  <si>
    <t>謝德星</t>
  </si>
  <si>
    <t>2014/5/26</t>
  </si>
  <si>
    <t>2014/5/29</t>
  </si>
  <si>
    <t>2014/6/27</t>
  </si>
  <si>
    <t>邱敬元</t>
  </si>
  <si>
    <t>姜宗蕙</t>
  </si>
  <si>
    <t>2014/7/25</t>
  </si>
  <si>
    <t>2014/7/28</t>
  </si>
  <si>
    <t>2014/8/26</t>
  </si>
  <si>
    <t>石琬缎</t>
  </si>
  <si>
    <t>2014/8/27</t>
  </si>
  <si>
    <t>2014/8/28</t>
  </si>
  <si>
    <t>周芳伃</t>
  </si>
  <si>
    <t>台固</t>
    <phoneticPr fontId="11" type="noConversion"/>
  </si>
  <si>
    <t>2014/8/29</t>
  </si>
  <si>
    <t>王懿庭</t>
  </si>
  <si>
    <t>黃碧其</t>
  </si>
  <si>
    <t>2014/9/5</t>
  </si>
  <si>
    <t>張浩昇</t>
  </si>
  <si>
    <t>2014/9/19</t>
  </si>
  <si>
    <t>2014/9/23</t>
  </si>
  <si>
    <t>羅菊花</t>
  </si>
  <si>
    <t>2014/9/26</t>
  </si>
  <si>
    <t>黃秀蓮</t>
  </si>
  <si>
    <t>2014/10/30</t>
  </si>
  <si>
    <t>廖容彩</t>
  </si>
  <si>
    <t>2014/10/31</t>
  </si>
  <si>
    <t>陳子帆</t>
  </si>
  <si>
    <t>2014/11/7</t>
  </si>
  <si>
    <t>劉孔耀</t>
  </si>
  <si>
    <t>2014/11/13</t>
  </si>
  <si>
    <t>2014/11/24</t>
  </si>
  <si>
    <t>2014/12/1</t>
  </si>
  <si>
    <t>2014/12/9</t>
  </si>
  <si>
    <t>2014/1/2</t>
  </si>
  <si>
    <t>廖英倫</t>
  </si>
  <si>
    <t>陳媛美</t>
  </si>
  <si>
    <t>陳文彬</t>
  </si>
  <si>
    <t>林亭吟</t>
  </si>
  <si>
    <t>劉耀方</t>
  </si>
  <si>
    <t>陳桂玲</t>
  </si>
  <si>
    <t>郭士銘</t>
  </si>
  <si>
    <t xml:space="preserve"> 2014/1/15</t>
    <phoneticPr fontId="11" type="noConversion"/>
  </si>
  <si>
    <t>2014/1/21</t>
  </si>
  <si>
    <t>沐美珍</t>
    <phoneticPr fontId="11" type="noConversion"/>
  </si>
  <si>
    <t>28+28</t>
  </si>
  <si>
    <t>2014/2/6</t>
  </si>
  <si>
    <t>陳妙英</t>
  </si>
  <si>
    <t>何芊芊</t>
  </si>
  <si>
    <t>2014/2/10</t>
  </si>
  <si>
    <t>李盛華</t>
  </si>
  <si>
    <t>林柔忻</t>
  </si>
  <si>
    <t>2014/2/14</t>
  </si>
  <si>
    <t>呂和政</t>
  </si>
  <si>
    <t>史結雄</t>
  </si>
  <si>
    <t>2014/2/27</t>
  </si>
  <si>
    <t>吳詩榆</t>
  </si>
  <si>
    <t>2014/3/5</t>
  </si>
  <si>
    <t>陳宥邑</t>
  </si>
  <si>
    <t>張佳惠</t>
  </si>
  <si>
    <t>2014/3/17</t>
  </si>
  <si>
    <t>詹月英</t>
  </si>
  <si>
    <t>汪碧璉</t>
  </si>
  <si>
    <t>2014/3/18</t>
  </si>
  <si>
    <t>蔡瑞媛</t>
    <phoneticPr fontId="11" type="noConversion"/>
  </si>
  <si>
    <t>2014/3/19</t>
  </si>
  <si>
    <t>李昭勳</t>
  </si>
  <si>
    <t>2014/3/27</t>
  </si>
  <si>
    <t>劉雲杏</t>
  </si>
  <si>
    <t>廖秋平</t>
  </si>
  <si>
    <t>2014/4/1</t>
  </si>
  <si>
    <t>張桂蘭</t>
  </si>
  <si>
    <t>65+65</t>
  </si>
  <si>
    <t>2014/4/2</t>
  </si>
  <si>
    <t>2014/4/7</t>
  </si>
  <si>
    <t>張嗣均</t>
  </si>
  <si>
    <t>張瑪琍</t>
  </si>
  <si>
    <t>2014/4/11</t>
  </si>
  <si>
    <t>陳俊宏</t>
  </si>
  <si>
    <t>呂宗宜</t>
  </si>
  <si>
    <t>1 + 1</t>
  </si>
  <si>
    <t>常品淳</t>
  </si>
  <si>
    <t>2014/5/12</t>
  </si>
  <si>
    <t>李香梅</t>
  </si>
  <si>
    <t>郭安廷</t>
  </si>
  <si>
    <t>2014/5/30</t>
  </si>
  <si>
    <t>19+19</t>
  </si>
  <si>
    <t>2014/6/3</t>
  </si>
  <si>
    <t>2014/6/25</t>
  </si>
  <si>
    <t>許育朧</t>
  </si>
  <si>
    <t>2014/7/1</t>
  </si>
  <si>
    <t>2014/7/3</t>
  </si>
  <si>
    <t>林明郎</t>
  </si>
  <si>
    <t>2014/7/9</t>
  </si>
  <si>
    <t>郭家銓</t>
  </si>
  <si>
    <t>2014/7/21</t>
  </si>
  <si>
    <t>2014/7/22</t>
  </si>
  <si>
    <t>陳慧嬅</t>
  </si>
  <si>
    <t>2014/7/31</t>
  </si>
  <si>
    <t>范貴云</t>
  </si>
  <si>
    <t>2014/8/4</t>
  </si>
  <si>
    <t>賈春梅</t>
  </si>
  <si>
    <t>2014/8/8</t>
  </si>
  <si>
    <t>2014/8/18</t>
  </si>
  <si>
    <t>謝聰評</t>
  </si>
  <si>
    <t>林柔忻</t>
    <phoneticPr fontId="11" type="noConversion"/>
  </si>
  <si>
    <t>2014/9/30</t>
  </si>
  <si>
    <t>董仁國</t>
  </si>
  <si>
    <t>2014/10/3</t>
  </si>
  <si>
    <t>歐陽慧</t>
  </si>
  <si>
    <t>楊璨豪</t>
    <phoneticPr fontId="11" type="noConversion"/>
  </si>
  <si>
    <t>2014/10/8</t>
  </si>
  <si>
    <t>揚文玲</t>
  </si>
  <si>
    <t>2014/10/21</t>
  </si>
  <si>
    <t>陳婉茹</t>
  </si>
  <si>
    <t>揚文菁</t>
    <phoneticPr fontId="11" type="noConversion"/>
  </si>
  <si>
    <t>2014/11/28</t>
  </si>
  <si>
    <t>陳銘凱</t>
  </si>
  <si>
    <t>陳則亨</t>
  </si>
  <si>
    <t>2014/12/12</t>
  </si>
  <si>
    <t>林鴻興</t>
    <phoneticPr fontId="11" type="noConversion"/>
  </si>
  <si>
    <t>2014/12/23</t>
  </si>
  <si>
    <t>吳宗龍</t>
  </si>
  <si>
    <t>2014/12/25</t>
  </si>
  <si>
    <t>台固.</t>
  </si>
  <si>
    <t>2014/12/31</t>
  </si>
  <si>
    <t>盤欣芸</t>
  </si>
  <si>
    <t>吳宗憲</t>
  </si>
  <si>
    <t>張晉銘</t>
    <phoneticPr fontId="11" type="noConversion"/>
  </si>
  <si>
    <t>馬含萱</t>
    <phoneticPr fontId="11" type="noConversion"/>
  </si>
  <si>
    <t>宋小苓</t>
    <phoneticPr fontId="11" type="noConversion"/>
  </si>
  <si>
    <t>黃皓鈿</t>
    <phoneticPr fontId="11" type="noConversion"/>
  </si>
  <si>
    <t>李棟樑</t>
    <phoneticPr fontId="11" type="noConversion"/>
  </si>
  <si>
    <t>藍偉銓</t>
    <phoneticPr fontId="11" type="noConversion"/>
  </si>
  <si>
    <t>陳姵含</t>
    <phoneticPr fontId="11" type="noConversion"/>
  </si>
  <si>
    <t>賈智仁</t>
    <phoneticPr fontId="11" type="noConversion"/>
  </si>
  <si>
    <t>張賽芬</t>
    <phoneticPr fontId="11" type="noConversion"/>
  </si>
  <si>
    <t>蔡盛凱</t>
    <phoneticPr fontId="11" type="noConversion"/>
  </si>
  <si>
    <t>賴志鴻</t>
    <phoneticPr fontId="11" type="noConversion"/>
  </si>
  <si>
    <t>5+5</t>
    <phoneticPr fontId="11" type="noConversion"/>
  </si>
  <si>
    <t>2014/1/3</t>
  </si>
  <si>
    <t>黃麗蓉</t>
  </si>
  <si>
    <t>黃瓊慧</t>
  </si>
  <si>
    <t>2014/1/10</t>
  </si>
  <si>
    <t>黃彥儒</t>
  </si>
  <si>
    <t>吳佳燕</t>
  </si>
  <si>
    <t>余淑壤</t>
  </si>
  <si>
    <t>王秀枝</t>
  </si>
  <si>
    <t>2014/3/6</t>
  </si>
  <si>
    <t>揚垂山</t>
  </si>
  <si>
    <t>王琳貴</t>
  </si>
  <si>
    <t>卓美真</t>
  </si>
  <si>
    <t>盧钰云</t>
  </si>
  <si>
    <t>卓世文</t>
  </si>
  <si>
    <t>周哲禎</t>
  </si>
  <si>
    <t>2014/4/16</t>
  </si>
  <si>
    <t>鄧金梅</t>
  </si>
  <si>
    <t>2014/4/22</t>
  </si>
  <si>
    <t>吳佩真</t>
  </si>
  <si>
    <t>2014/4/25</t>
  </si>
  <si>
    <t>2014/4/29</t>
  </si>
  <si>
    <t>林宜正</t>
  </si>
  <si>
    <t>2014/5/15</t>
  </si>
  <si>
    <t>2014/6/6</t>
  </si>
  <si>
    <t>2014/6/23</t>
  </si>
  <si>
    <t>李凌姿</t>
  </si>
  <si>
    <t>2014/7/2</t>
  </si>
  <si>
    <t>2014/7/14</t>
  </si>
  <si>
    <t>張月裡</t>
  </si>
  <si>
    <t>2014/7/29</t>
  </si>
  <si>
    <t>林高慶</t>
  </si>
  <si>
    <t>2014/8/11</t>
  </si>
  <si>
    <t>2014/8/13</t>
  </si>
  <si>
    <t>2014/9/15</t>
  </si>
  <si>
    <t>鲍韋如</t>
  </si>
  <si>
    <t>2014/10/2</t>
  </si>
  <si>
    <t>2014/10/14</t>
  </si>
  <si>
    <t>高姍珮</t>
  </si>
  <si>
    <t>2014/11/19</t>
  </si>
  <si>
    <t>邱騰毅</t>
  </si>
  <si>
    <t>2014/11/26</t>
  </si>
  <si>
    <t>楊尚芳</t>
  </si>
  <si>
    <t>2014/1/6</t>
  </si>
  <si>
    <t>51+51</t>
  </si>
  <si>
    <t>2014/4/14</t>
  </si>
  <si>
    <t>2014/1/15</t>
  </si>
  <si>
    <t>王黃翠霞</t>
  </si>
  <si>
    <t>2014/2/5</t>
  </si>
  <si>
    <t>徐建興</t>
  </si>
  <si>
    <t>128+128</t>
  </si>
  <si>
    <t>胡明香</t>
  </si>
  <si>
    <t>江致蓉</t>
  </si>
  <si>
    <t>43+43</t>
  </si>
  <si>
    <t>陳沿佑</t>
  </si>
  <si>
    <t>2014/3/10</t>
  </si>
  <si>
    <t>曾智涓</t>
  </si>
  <si>
    <t>邱嘉彥</t>
  </si>
  <si>
    <t>蘇凱蘭</t>
  </si>
  <si>
    <t>李端淑</t>
  </si>
  <si>
    <t>賴鄭阿絨</t>
  </si>
  <si>
    <t>2014/3/20</t>
  </si>
  <si>
    <t>2014/3/21</t>
  </si>
  <si>
    <t>賴麗娟</t>
  </si>
  <si>
    <t>2014/3/24</t>
  </si>
  <si>
    <t>張幼萍</t>
  </si>
  <si>
    <t>吳瓊宜</t>
  </si>
  <si>
    <t>2014/3/26</t>
  </si>
  <si>
    <t>陳世新</t>
  </si>
  <si>
    <t>蔡美娟</t>
  </si>
  <si>
    <t>劉淑華</t>
  </si>
  <si>
    <t>2014/4/3</t>
  </si>
  <si>
    <t>2014/5/14</t>
  </si>
  <si>
    <t>沈淑惠</t>
  </si>
  <si>
    <t>2014/5/16</t>
  </si>
  <si>
    <t>吳俊平</t>
  </si>
  <si>
    <t>2014/5/19</t>
  </si>
  <si>
    <t>李佩瑾</t>
  </si>
  <si>
    <t>2014/5/27</t>
  </si>
  <si>
    <t>2014/5/28</t>
  </si>
  <si>
    <t>2014/6/4</t>
  </si>
  <si>
    <t>2014/6/10</t>
  </si>
  <si>
    <t>2014/6/13</t>
  </si>
  <si>
    <t>陳武郎</t>
  </si>
  <si>
    <t>饒哲瑋</t>
  </si>
  <si>
    <t>2014/7/4</t>
  </si>
  <si>
    <t>2014/8/1</t>
  </si>
  <si>
    <t>50 屮 28</t>
  </si>
  <si>
    <t>李廖素蘭</t>
  </si>
  <si>
    <t>2014/8/12</t>
  </si>
  <si>
    <t>2014/8/19</t>
  </si>
  <si>
    <t>邱婉婷</t>
  </si>
  <si>
    <t>2014/8/25</t>
  </si>
  <si>
    <t>2014/8/31</t>
  </si>
  <si>
    <t>潘玉玲</t>
  </si>
  <si>
    <t>吳孟蓉</t>
  </si>
  <si>
    <t>2014/9/2</t>
  </si>
  <si>
    <t>2014/9/9</t>
  </si>
  <si>
    <t>2014/9/11</t>
  </si>
  <si>
    <t>葉佳璋</t>
  </si>
  <si>
    <t>2014/9/12</t>
  </si>
  <si>
    <t>柯宜君</t>
  </si>
  <si>
    <t>邱雅晴</t>
  </si>
  <si>
    <t>2014/9/22</t>
  </si>
  <si>
    <t>賴志鴻</t>
  </si>
  <si>
    <t>陳敬</t>
  </si>
  <si>
    <t>2014/9/24</t>
  </si>
  <si>
    <t>郇淇安</t>
  </si>
  <si>
    <t>郭家妤</t>
  </si>
  <si>
    <t>2014/10/15</t>
  </si>
  <si>
    <t>王世興</t>
  </si>
  <si>
    <t>2014/12/10</t>
  </si>
  <si>
    <t>張明倫</t>
  </si>
  <si>
    <t>2014/12/17</t>
  </si>
  <si>
    <t>陳丁發</t>
  </si>
  <si>
    <t>2014/12/18</t>
  </si>
  <si>
    <t>林家平</t>
  </si>
  <si>
    <t>2014/12/24</t>
  </si>
  <si>
    <t>林彦璋</t>
  </si>
  <si>
    <t>林裕傑</t>
  </si>
  <si>
    <t>50f28</t>
  </si>
  <si>
    <t>2014/12/26</t>
  </si>
  <si>
    <t>2014/12/29</t>
  </si>
  <si>
    <t>2014/12/30</t>
  </si>
  <si>
    <t>李佳諭</t>
  </si>
  <si>
    <t>巫易軒</t>
  </si>
  <si>
    <t>合計</t>
    <phoneticPr fontId="2" type="noConversion"/>
  </si>
  <si>
    <t>註：</t>
    <phoneticPr fontId="2" type="noConversion"/>
  </si>
  <si>
    <t>附表二</t>
    <phoneticPr fontId="2" type="noConversion"/>
  </si>
  <si>
    <t>附表三</t>
    <phoneticPr fontId="2" type="noConversion"/>
  </si>
  <si>
    <t>附表四</t>
    <phoneticPr fontId="2" type="noConversion"/>
  </si>
  <si>
    <t>附表五</t>
    <phoneticPr fontId="2" type="noConversion"/>
  </si>
  <si>
    <t>96/01/19-99/10/25</t>
    <phoneticPr fontId="2" type="noConversion"/>
  </si>
  <si>
    <t>97/04/18-104/07/13</t>
    <phoneticPr fontId="2" type="noConversion"/>
  </si>
  <si>
    <t>99/03/19-104/03/26</t>
    <phoneticPr fontId="2" type="noConversion"/>
  </si>
  <si>
    <t>102/07/30-104/03/20</t>
    <phoneticPr fontId="2" type="noConversion"/>
  </si>
  <si>
    <t>元富證券公司回函
（本院卷一P405-407）</t>
    <phoneticPr fontId="2" type="noConversion"/>
  </si>
  <si>
    <t>99/01/28-104/04/02</t>
    <phoneticPr fontId="2" type="noConversion"/>
  </si>
  <si>
    <t>賣出張數</t>
    <phoneticPr fontId="2" type="noConversion"/>
  </si>
  <si>
    <t>獲利金額</t>
    <phoneticPr fontId="2" type="noConversion"/>
  </si>
  <si>
    <t>平均每股賣價</t>
    <phoneticPr fontId="2" type="noConversion"/>
  </si>
  <si>
    <t>平均每股賣價</t>
    <phoneticPr fontId="2" type="noConversion"/>
  </si>
  <si>
    <t>總犯罪所得</t>
    <phoneticPr fontId="2" type="noConversion"/>
  </si>
  <si>
    <t>（三）犯罪所得：</t>
    <phoneticPr fontId="2" type="noConversion"/>
  </si>
  <si>
    <t>小計</t>
    <phoneticPr fontId="2" type="noConversion"/>
  </si>
  <si>
    <t>被告</t>
    <phoneticPr fontId="2" type="noConversion"/>
  </si>
  <si>
    <t>唐志聰</t>
    <phoneticPr fontId="2" type="noConversion"/>
  </si>
  <si>
    <t>沒收金額</t>
    <phoneticPr fontId="2" type="noConversion"/>
  </si>
  <si>
    <t>唐霈喬</t>
    <phoneticPr fontId="2" type="noConversion"/>
  </si>
  <si>
    <t>附表二、被告販售「台灣神隆公司」股票金額彙總表</t>
    <phoneticPr fontId="2" type="noConversion"/>
  </si>
  <si>
    <t>附表六、被告販售「太景公司」股票金額彙總表</t>
    <phoneticPr fontId="2" type="noConversion"/>
  </si>
  <si>
    <t>犯罪所得</t>
    <phoneticPr fontId="2" type="noConversion"/>
  </si>
  <si>
    <t>（四）沒收金額：</t>
    <phoneticPr fontId="2" type="noConversion"/>
  </si>
  <si>
    <t>附表一、販售未上市櫃公司股票「犯罪所得」及「沒收金額」計算表</t>
    <phoneticPr fontId="2" type="noConversion"/>
  </si>
  <si>
    <t>編號</t>
    <phoneticPr fontId="2" type="noConversion"/>
  </si>
  <si>
    <t>合計</t>
    <phoneticPr fontId="2" type="noConversion"/>
  </si>
  <si>
    <t>黃雅琳</t>
    <phoneticPr fontId="2" type="noConversion"/>
  </si>
  <si>
    <t>林岱萱</t>
    <phoneticPr fontId="2" type="noConversion"/>
  </si>
  <si>
    <t>小計</t>
    <phoneticPr fontId="2" type="noConversion"/>
  </si>
  <si>
    <t>合計</t>
    <phoneticPr fontId="2" type="noConversion"/>
  </si>
  <si>
    <t>扣除：未繳費部分（即「完款日期」欄位為「空白」者）</t>
    <phoneticPr fontId="2" type="noConversion"/>
  </si>
  <si>
    <t>吳雪珍</t>
    <phoneticPr fontId="2" type="noConversion"/>
  </si>
  <si>
    <t>股票</t>
    <phoneticPr fontId="2" type="noConversion"/>
  </si>
  <si>
    <t>太景</t>
    <phoneticPr fontId="2" type="noConversion"/>
  </si>
  <si>
    <t>編號</t>
    <phoneticPr fontId="2" type="noConversion"/>
  </si>
  <si>
    <t>日期</t>
    <phoneticPr fontId="2" type="noConversion"/>
  </si>
  <si>
    <t>102.10.08</t>
    <phoneticPr fontId="2" type="noConversion"/>
  </si>
  <si>
    <t>投資人</t>
    <phoneticPr fontId="2" type="noConversion"/>
  </si>
  <si>
    <t>金額</t>
    <phoneticPr fontId="2" type="noConversion"/>
  </si>
  <si>
    <t>102.09.29</t>
    <phoneticPr fontId="2" type="noConversion"/>
  </si>
  <si>
    <t>陳怡芬</t>
    <phoneticPr fontId="2" type="noConversion"/>
  </si>
  <si>
    <t>102.10.24</t>
    <phoneticPr fontId="2" type="noConversion"/>
  </si>
  <si>
    <t>張明珠</t>
    <phoneticPr fontId="2" type="noConversion"/>
  </si>
  <si>
    <t>102.10.23</t>
    <phoneticPr fontId="2" type="noConversion"/>
  </si>
  <si>
    <t>張顥鐙</t>
    <phoneticPr fontId="2" type="noConversion"/>
  </si>
  <si>
    <t>黃瑞池</t>
    <phoneticPr fontId="2" type="noConversion"/>
  </si>
  <si>
    <t>台灣神隆</t>
    <phoneticPr fontId="2" type="noConversion"/>
  </si>
  <si>
    <t>發票（A1P12）
匯款申請書（A1P13）</t>
    <phoneticPr fontId="2" type="noConversion"/>
  </si>
  <si>
    <t>匯款申請書（A3P21）</t>
    <phoneticPr fontId="2" type="noConversion"/>
  </si>
  <si>
    <t>卷證出處</t>
    <phoneticPr fontId="2" type="noConversion"/>
  </si>
  <si>
    <t>同上</t>
    <phoneticPr fontId="2" type="noConversion"/>
  </si>
  <si>
    <t>合計</t>
    <phoneticPr fontId="2" type="noConversion"/>
  </si>
  <si>
    <t>102.11.13</t>
    <phoneticPr fontId="2" type="noConversion"/>
  </si>
  <si>
    <t>100.05.04</t>
    <phoneticPr fontId="2" type="noConversion"/>
  </si>
  <si>
    <t>小計</t>
    <phoneticPr fontId="2" type="noConversion"/>
  </si>
  <si>
    <t>唐霈喬</t>
    <phoneticPr fontId="2" type="noConversion"/>
  </si>
  <si>
    <t>附表五編號228</t>
    <phoneticPr fontId="2" type="noConversion"/>
  </si>
  <si>
    <t>陳秋樺</t>
    <phoneticPr fontId="11" type="noConversion"/>
  </si>
  <si>
    <t>林怡伶</t>
    <phoneticPr fontId="2" type="noConversion"/>
  </si>
  <si>
    <t>林文鈐</t>
    <phoneticPr fontId="2" type="noConversion"/>
  </si>
  <si>
    <t>李心怡</t>
    <phoneticPr fontId="2" type="noConversion"/>
  </si>
  <si>
    <t>附表五編號164</t>
    <phoneticPr fontId="2" type="noConversion"/>
  </si>
  <si>
    <t>98.09.22</t>
    <phoneticPr fontId="2" type="noConversion"/>
  </si>
  <si>
    <t>黃介明</t>
    <phoneticPr fontId="2" type="noConversion"/>
  </si>
  <si>
    <t>96.12.07</t>
    <phoneticPr fontId="2" type="noConversion"/>
  </si>
  <si>
    <t>96.12.07</t>
    <phoneticPr fontId="2" type="noConversion"/>
  </si>
  <si>
    <t>附表三編號328</t>
    <phoneticPr fontId="2" type="noConversion"/>
  </si>
  <si>
    <t>葉素菁</t>
    <phoneticPr fontId="2" type="noConversion"/>
  </si>
  <si>
    <t>蔡杰煬</t>
    <phoneticPr fontId="2" type="noConversion"/>
  </si>
  <si>
    <t>林喬斯</t>
    <phoneticPr fontId="2" type="noConversion"/>
  </si>
  <si>
    <t>黃燕妃</t>
    <phoneticPr fontId="2" type="noConversion"/>
  </si>
  <si>
    <t>附表三編號303</t>
    <phoneticPr fontId="2" type="noConversion"/>
  </si>
  <si>
    <t>附表四編號783</t>
    <phoneticPr fontId="2" type="noConversion"/>
  </si>
  <si>
    <t>附表四編號415</t>
    <phoneticPr fontId="2" type="noConversion"/>
  </si>
  <si>
    <t>附表四編號243</t>
    <phoneticPr fontId="2" type="noConversion"/>
  </si>
  <si>
    <t>附表五編號138</t>
    <phoneticPr fontId="2" type="noConversion"/>
  </si>
  <si>
    <t>附表三編號444</t>
    <phoneticPr fontId="2" type="noConversion"/>
  </si>
  <si>
    <t>附表三編號418</t>
    <phoneticPr fontId="2" type="noConversion"/>
  </si>
  <si>
    <t>附表三編號512</t>
    <phoneticPr fontId="2" type="noConversion"/>
  </si>
  <si>
    <t>附表三編號563</t>
    <phoneticPr fontId="2" type="noConversion"/>
  </si>
  <si>
    <t>附表三編號519</t>
    <phoneticPr fontId="2" type="noConversion"/>
  </si>
  <si>
    <t>附表五編號143</t>
    <phoneticPr fontId="2" type="noConversion"/>
  </si>
  <si>
    <t>附表三編號431</t>
    <phoneticPr fontId="2" type="noConversion"/>
  </si>
  <si>
    <t>附表三編號355</t>
    <phoneticPr fontId="2" type="noConversion"/>
  </si>
  <si>
    <t>附表三編號346</t>
    <phoneticPr fontId="2" type="noConversion"/>
  </si>
  <si>
    <t>附表三編號406</t>
    <phoneticPr fontId="2" type="noConversion"/>
  </si>
  <si>
    <t>附表三編號407</t>
  </si>
  <si>
    <t>附表三編號154</t>
    <phoneticPr fontId="2" type="noConversion"/>
  </si>
  <si>
    <t>附表三編號78</t>
    <phoneticPr fontId="2" type="noConversion"/>
  </si>
  <si>
    <t>附表三編號309</t>
    <phoneticPr fontId="2" type="noConversion"/>
  </si>
  <si>
    <t>附表五編號85</t>
    <phoneticPr fontId="2" type="noConversion"/>
  </si>
  <si>
    <t>附表三編號88</t>
    <phoneticPr fontId="2" type="noConversion"/>
  </si>
  <si>
    <t>附表四編號106</t>
    <phoneticPr fontId="2" type="noConversion"/>
  </si>
  <si>
    <t>附表四編號706</t>
    <phoneticPr fontId="2" type="noConversion"/>
  </si>
  <si>
    <t>附表三編號248</t>
    <phoneticPr fontId="2" type="noConversion"/>
  </si>
  <si>
    <t>附表三編號316</t>
    <phoneticPr fontId="2" type="noConversion"/>
  </si>
  <si>
    <t>附表五編號70</t>
    <phoneticPr fontId="2" type="noConversion"/>
  </si>
  <si>
    <t>楊宜學</t>
    <phoneticPr fontId="2" type="noConversion"/>
  </si>
  <si>
    <t>附表五編號198</t>
    <phoneticPr fontId="2" type="noConversion"/>
  </si>
  <si>
    <t>附表五編號177</t>
    <phoneticPr fontId="2" type="noConversion"/>
  </si>
  <si>
    <t>附表三編號401</t>
    <phoneticPr fontId="2" type="noConversion"/>
  </si>
  <si>
    <t>孫禾穎</t>
    <phoneticPr fontId="2" type="noConversion"/>
  </si>
  <si>
    <t>實際得自犯罪所得中扣除之金額</t>
    <phoneticPr fontId="2" type="noConversion"/>
  </si>
  <si>
    <t>（註1）</t>
  </si>
  <si>
    <t>（註2）</t>
  </si>
  <si>
    <t>註1：</t>
    <phoneticPr fontId="2" type="noConversion"/>
  </si>
  <si>
    <t>註2：</t>
  </si>
  <si>
    <t>實際退款金額與原始投資金額差異，係因退款時經扣除0.3%證券交易稅所致，故可認被告已將全數投資款退回。</t>
    <phoneticPr fontId="2" type="noConversion"/>
  </si>
  <si>
    <t>（註3）</t>
    <phoneticPr fontId="2" type="noConversion"/>
  </si>
  <si>
    <t>註3：</t>
  </si>
  <si>
    <t>吳志文</t>
  </si>
  <si>
    <t>邱士緁</t>
  </si>
  <si>
    <t>104/06/25</t>
  </si>
  <si>
    <t>104/06/16</t>
  </si>
  <si>
    <t>104/07/01</t>
  </si>
  <si>
    <t>104/07/06</t>
  </si>
  <si>
    <t>104/08/03</t>
  </si>
  <si>
    <t>104/06/09</t>
  </si>
  <si>
    <t>王秀鳳</t>
  </si>
  <si>
    <t>104/09/02</t>
  </si>
  <si>
    <t>104/08/12</t>
  </si>
  <si>
    <t>林碧玉</t>
  </si>
  <si>
    <t>103/11/20</t>
  </si>
  <si>
    <t>103/11/25</t>
  </si>
  <si>
    <t>103/11/26</t>
  </si>
  <si>
    <t>103/12/31</t>
  </si>
  <si>
    <t>104/06/23</t>
  </si>
  <si>
    <t>104/11/20</t>
  </si>
  <si>
    <t>104/07/07</t>
  </si>
  <si>
    <t>104/07/27</t>
  </si>
  <si>
    <t>交割日期</t>
  </si>
  <si>
    <t>成交股數</t>
  </si>
  <si>
    <t>成交單價</t>
  </si>
  <si>
    <t>成交總價</t>
  </si>
  <si>
    <t>買受人</t>
    <phoneticPr fontId="2" type="noConversion"/>
  </si>
  <si>
    <t>出賣人</t>
    <phoneticPr fontId="2" type="noConversion"/>
  </si>
  <si>
    <t>李佳諭</t>
    <phoneticPr fontId="2" type="noConversion"/>
  </si>
  <si>
    <t>附表五之一</t>
  </si>
  <si>
    <t>附表五之一編號71</t>
  </si>
  <si>
    <t>附表五之一編號218</t>
  </si>
  <si>
    <t>附表五之一編號19</t>
  </si>
  <si>
    <t>附表五之一編號176</t>
  </si>
  <si>
    <t>附表五之一編號177</t>
  </si>
  <si>
    <t>附表五之一編號10</t>
  </si>
  <si>
    <t>附表五之一編號151</t>
  </si>
  <si>
    <t>附表五之一編號312</t>
  </si>
  <si>
    <t>縱被告未提供該部分退款予投資人之相關匯款單據，惟由附表五之一「退單」日期欄所示明細中既已註明退單情形，有疑為利被告下，應認定被告已對該部分投資人退款。</t>
  </si>
  <si>
    <t>小計</t>
    <phoneticPr fontId="2" type="noConversion"/>
  </si>
  <si>
    <t>103/11/20</t>
    <phoneticPr fontId="2" type="noConversion"/>
  </si>
  <si>
    <t>104/11/23</t>
    <phoneticPr fontId="2" type="noConversion"/>
  </si>
  <si>
    <t>103/11/20-104/11/23</t>
    <phoneticPr fontId="2" type="noConversion"/>
  </si>
  <si>
    <t>附表三之一</t>
    <phoneticPr fontId="2" type="noConversion"/>
  </si>
  <si>
    <t>附表四之一</t>
    <phoneticPr fontId="2" type="noConversion"/>
  </si>
  <si>
    <t>附表三、被告於102年12月31日以前販售「華聯公司」股票金額彙總表</t>
    <phoneticPr fontId="2" type="noConversion"/>
  </si>
  <si>
    <t>附表三之一、被告於103年1月1日以後販售「華聯公司」股票金額彙總表</t>
    <phoneticPr fontId="2" type="noConversion"/>
  </si>
  <si>
    <t>附表四、被告於102年12月31日以前販售「聯相公司」股票金額彙總表</t>
    <phoneticPr fontId="2" type="noConversion"/>
  </si>
  <si>
    <t>104/03/25</t>
    <phoneticPr fontId="2" type="noConversion"/>
  </si>
  <si>
    <t>104/09/02</t>
    <phoneticPr fontId="2" type="noConversion"/>
  </si>
  <si>
    <t>104/03/25-104/09/02</t>
    <phoneticPr fontId="2" type="noConversion"/>
  </si>
  <si>
    <t>卷證出處（註）</t>
    <phoneticPr fontId="11" type="noConversion"/>
  </si>
  <si>
    <t>註：</t>
    <phoneticPr fontId="2" type="noConversion"/>
  </si>
  <si>
    <t>資料來源：係由107年5月16日財政部財政資訊中心回函所附檔案，經利用EXCEL篩選功能篩選「交割日期」在「103年1月1日（含）以後」，「出賣人名稱」為「唐志聰、唐霈喬、王秀鳳」之交易後而得。</t>
    <phoneticPr fontId="2" type="noConversion"/>
  </si>
  <si>
    <t>附表七、被告收受「太景公司」、「台灣神隆公司」股票上市櫃顧問費明細表</t>
    <phoneticPr fontId="2" type="noConversion"/>
  </si>
  <si>
    <t>上市櫃顧問費
（附表七）</t>
    <phoneticPr fontId="2" type="noConversion"/>
  </si>
  <si>
    <t>退款（單）
（附表九）</t>
    <phoneticPr fontId="2" type="noConversion"/>
  </si>
  <si>
    <t>和解金額
（附表十）</t>
    <phoneticPr fontId="2" type="noConversion"/>
  </si>
  <si>
    <t>94/07/27-104/11/23</t>
    <phoneticPr fontId="2" type="noConversion"/>
  </si>
  <si>
    <t>94/07/27~
104/11/23</t>
    <phoneticPr fontId="2" type="noConversion"/>
  </si>
  <si>
    <t>按每月薪資四萬元（107.05.31準備程序筆錄），並依被告唐志聰販售股票期間計125個月計算。</t>
    <phoneticPr fontId="2" type="noConversion"/>
  </si>
  <si>
    <t>104/05/28</t>
    <phoneticPr fontId="2" type="noConversion"/>
  </si>
  <si>
    <t>黃瑞池</t>
    <phoneticPr fontId="2" type="noConversion"/>
  </si>
  <si>
    <t>104/06/17</t>
    <phoneticPr fontId="2" type="noConversion"/>
  </si>
  <si>
    <t>104/06/15</t>
    <phoneticPr fontId="2" type="noConversion"/>
  </si>
  <si>
    <t>附表五之一編號10</t>
    <phoneticPr fontId="2" type="noConversion"/>
  </si>
  <si>
    <t>107刑保788號扣押物品清單編號29「唐霈喬房間光碟」（即市調處原始扣押物編號C-6）內檔案「Database..Id_45403」之資料表「R226成交客戶太景」（列印附於本院卷二第85-100頁）</t>
    <phoneticPr fontId="2" type="noConversion"/>
  </si>
  <si>
    <t>107刑保788號扣押物品清單編號29「唐霈喬房間光碟」（即市調處原始扣押物編號C-6）內檔案「Database..Id_45403」之資料表「R226成交客戶台積固態照明」（列印附於本院卷二第101-106頁）</t>
    <phoneticPr fontId="2" type="noConversion"/>
  </si>
  <si>
    <t>107刑保788號扣押物品清單編號29「唐霈喬房間光碟」（即市調處原始扣押物編號C-6）內檔案「Database..Id_45403」之資料表「R226成交客戶華聯」（列印附於本院卷二第107-124頁）</t>
    <phoneticPr fontId="2" type="noConversion"/>
  </si>
  <si>
    <t>107刑保788號扣押物品清單編號29「唐霈喬房間光碟」（即市調處原始扣押物編號C-6）內檔案「Database..Id_45403」之資料表「R226成交客戶聯相」（列印附於本院卷二第125-152頁）</t>
    <phoneticPr fontId="2" type="noConversion"/>
  </si>
  <si>
    <t>以編號1所示價格「49+20」、張數「1+1」為例說明，係指投資人係分別以「每股49元」、「每股20元」之價格「各買進1張」。</t>
    <phoneticPr fontId="2" type="noConversion"/>
  </si>
  <si>
    <t>附表五、被告於102年12月31日以前販售「台積固態公司」股票金額彙總表</t>
    <phoneticPr fontId="2" type="noConversion"/>
  </si>
  <si>
    <t>附表五之一、被告於103年1月1日以後販售「台積固態公司」股票金額彙總表</t>
    <phoneticPr fontId="2" type="noConversion"/>
  </si>
  <si>
    <t>103/01/8-103/12/31</t>
    <phoneticPr fontId="2" type="noConversion"/>
  </si>
  <si>
    <t>以編號1所示價格「38+18」、張數「4」為例說明，係指投資人係分別以「每股38元」、「每股18元」之價格「各買進2張」。</t>
    <phoneticPr fontId="2" type="noConversion"/>
  </si>
  <si>
    <t>編號</t>
    <phoneticPr fontId="2" type="noConversion"/>
  </si>
  <si>
    <t>附表三之一編號12</t>
    <phoneticPr fontId="2" type="noConversion"/>
  </si>
  <si>
    <t>金震國</t>
    <phoneticPr fontId="2" type="noConversion"/>
  </si>
  <si>
    <t>許敏航</t>
    <phoneticPr fontId="2" type="noConversion"/>
  </si>
  <si>
    <t>附表四之一、被告於103年1月1日以後販售「聯相公司」股票金額彙總表</t>
    <phoneticPr fontId="2" type="noConversion"/>
  </si>
  <si>
    <t>經比對「財政部財政資訊中心回函」（A21P139-182）所示證交稅繳交記錄資料，因與被告刑事準備狀內所示成交明細重複，故僅依據被告提供之明細進行計算。</t>
    <phoneticPr fontId="2" type="noConversion"/>
  </si>
  <si>
    <r>
      <t>收據【107刑保788號扣押物品清單編號16「太景顧問費」（即市調處原始扣押物編號A-16）</t>
    </r>
    <r>
      <rPr>
        <sz val="11"/>
        <color theme="1"/>
        <rFont val="新細明體"/>
        <family val="1"/>
        <charset val="136"/>
      </rPr>
      <t>】</t>
    </r>
    <phoneticPr fontId="2" type="noConversion"/>
  </si>
  <si>
    <t>聯相</t>
  </si>
  <si>
    <t>神隆</t>
  </si>
  <si>
    <t>太景</t>
  </si>
  <si>
    <t>退款日期</t>
    <phoneticPr fontId="2" type="noConversion"/>
  </si>
  <si>
    <t>退款金額</t>
  </si>
  <si>
    <t>2007/6/8</t>
  </si>
  <si>
    <t>2006/1/19</t>
  </si>
  <si>
    <t>2009/5/6</t>
  </si>
  <si>
    <t>2006/11/23</t>
  </si>
  <si>
    <t>2007/7/13</t>
  </si>
  <si>
    <t>2009/5/11</t>
  </si>
  <si>
    <t>2010/1/7</t>
  </si>
  <si>
    <t>2009/9/21</t>
  </si>
  <si>
    <t>2010/5/6</t>
  </si>
  <si>
    <t>2010/6/8</t>
  </si>
  <si>
    <t>2015/2/11</t>
  </si>
  <si>
    <t>2010/5/5</t>
  </si>
  <si>
    <t>2010/8/24</t>
  </si>
  <si>
    <t>2011/12/21</t>
  </si>
  <si>
    <t>2009/6/30</t>
  </si>
  <si>
    <t>2015/1/12</t>
  </si>
  <si>
    <t>2009/11/6</t>
  </si>
  <si>
    <t>2010/1/19</t>
  </si>
  <si>
    <t>2010/2/1</t>
  </si>
  <si>
    <t>2010/9/8</t>
  </si>
  <si>
    <t>2010/2/26</t>
  </si>
  <si>
    <t>2010/11/23</t>
  </si>
  <si>
    <t>2010/11/12</t>
  </si>
  <si>
    <t>2010/11/26</t>
  </si>
  <si>
    <t>2010/10/27</t>
  </si>
  <si>
    <t>2011/4/25</t>
  </si>
  <si>
    <t>2011/4/1</t>
  </si>
  <si>
    <t>黃政</t>
  </si>
  <si>
    <t>2011/6/3</t>
  </si>
  <si>
    <t>2011/9/15</t>
  </si>
  <si>
    <t>葉仲琦</t>
  </si>
  <si>
    <t>2011/12/7</t>
  </si>
  <si>
    <t>2011/12/1</t>
  </si>
  <si>
    <t>曾瑞文</t>
  </si>
  <si>
    <t>2012/1/6</t>
  </si>
  <si>
    <t>2010/11/25</t>
  </si>
  <si>
    <t>2012/7/2</t>
  </si>
  <si>
    <t>2011/2/24</t>
  </si>
  <si>
    <t>2012/2/13</t>
  </si>
  <si>
    <t>2011/8/5</t>
  </si>
  <si>
    <t>2012/1/18</t>
  </si>
  <si>
    <t>黃春蘭</t>
  </si>
  <si>
    <t>2012/2/10</t>
  </si>
  <si>
    <t>2008/4/24</t>
  </si>
  <si>
    <t>2012/4/20</t>
  </si>
  <si>
    <t>2009/12/3</t>
  </si>
  <si>
    <t>2011/3/18</t>
  </si>
  <si>
    <t>2010/10/1</t>
  </si>
  <si>
    <t>2012/1/16</t>
  </si>
  <si>
    <t>2012/6/25</t>
  </si>
  <si>
    <t>2012/6/4</t>
  </si>
  <si>
    <t>2012/7/9</t>
  </si>
  <si>
    <t>2012/1/11</t>
  </si>
  <si>
    <t>2012/7/30</t>
  </si>
  <si>
    <t>2012/6/18</t>
  </si>
  <si>
    <t>2012/7/31</t>
  </si>
  <si>
    <t>2011/8/26</t>
  </si>
  <si>
    <t>2012/8/15</t>
  </si>
  <si>
    <t>2012/7/24</t>
  </si>
  <si>
    <t>2012/8/20</t>
  </si>
  <si>
    <t>台積固</t>
  </si>
  <si>
    <t>2012/8/27</t>
  </si>
  <si>
    <t>2012/3/16</t>
  </si>
  <si>
    <t>2013/11/15</t>
  </si>
  <si>
    <t>2012/9/3</t>
  </si>
  <si>
    <t>2012/10/8</t>
  </si>
  <si>
    <t>2012/4/6</t>
  </si>
  <si>
    <t>陳珮毓</t>
  </si>
  <si>
    <t>2012/9/10</t>
  </si>
  <si>
    <t>2012/5/8</t>
  </si>
  <si>
    <t>葉容慈</t>
  </si>
  <si>
    <t>2012/8/29</t>
  </si>
  <si>
    <t>2012/5/7</t>
  </si>
  <si>
    <t>2012/3/26</t>
  </si>
  <si>
    <t>邱于財</t>
  </si>
  <si>
    <t>楊姿嬋</t>
  </si>
  <si>
    <t>2012/9/27</t>
  </si>
  <si>
    <t>許吉源</t>
  </si>
  <si>
    <t>2012/12/3</t>
  </si>
  <si>
    <t>2012/7/6</t>
  </si>
  <si>
    <t>2013/1/30</t>
  </si>
  <si>
    <t>2013/2/5</t>
  </si>
  <si>
    <t>2013/9/9</t>
  </si>
  <si>
    <t>2013/4/26</t>
  </si>
  <si>
    <t>2013/11/25</t>
  </si>
  <si>
    <t>2012/2/1</t>
  </si>
  <si>
    <t>2013/12/18</t>
  </si>
  <si>
    <t>林怡伶</t>
  </si>
  <si>
    <t>2013/11/22</t>
  </si>
  <si>
    <t>2013/6/7</t>
  </si>
  <si>
    <t>2013/5/22</t>
  </si>
  <si>
    <t>2013/8/13</t>
  </si>
  <si>
    <t>2010/8/30</t>
  </si>
  <si>
    <t>2010/3/30</t>
  </si>
  <si>
    <t>2010/4/21</t>
  </si>
  <si>
    <t>2013/10/4</t>
  </si>
  <si>
    <t>2013/12/11</t>
  </si>
  <si>
    <t>2013/8/27</t>
  </si>
  <si>
    <t>2013/11/14</t>
  </si>
  <si>
    <t>2013/5/30</t>
  </si>
  <si>
    <t>2014/10/6</t>
  </si>
  <si>
    <t>2011/5/12</t>
  </si>
  <si>
    <t>2014/11/14</t>
  </si>
  <si>
    <t>2013/4/25</t>
  </si>
  <si>
    <t>2013/4/30</t>
  </si>
  <si>
    <t>2013/5/2</t>
  </si>
  <si>
    <t>2011/8/18</t>
  </si>
  <si>
    <t>2013/9/6</t>
  </si>
  <si>
    <t>2010/1/12</t>
  </si>
  <si>
    <t>2008/12/10</t>
  </si>
  <si>
    <t>2009/6/11</t>
  </si>
  <si>
    <t>2013/10/30</t>
  </si>
  <si>
    <t>2010/11/10</t>
  </si>
  <si>
    <t>2009/1/7</t>
  </si>
  <si>
    <t>2015/1/5</t>
  </si>
  <si>
    <t>2015/2/5</t>
  </si>
  <si>
    <t>2015/1/6</t>
  </si>
  <si>
    <t>蕭定國</t>
  </si>
  <si>
    <t>2013/10/21</t>
  </si>
  <si>
    <t>2010/12/3</t>
  </si>
  <si>
    <t>2011/6/20</t>
  </si>
  <si>
    <t>2015/3/9</t>
  </si>
  <si>
    <t>2013/11/18</t>
  </si>
  <si>
    <t>2015/3/10</t>
  </si>
  <si>
    <t>2014/9/4</t>
  </si>
  <si>
    <t>林麗雲</t>
  </si>
  <si>
    <t>2014/10/7</t>
  </si>
  <si>
    <t>2015/3/13</t>
  </si>
  <si>
    <t>2015/4/8</t>
  </si>
  <si>
    <t>劉玉湄</t>
  </si>
  <si>
    <t>2015/6/10</t>
  </si>
  <si>
    <t>2010/2/23</t>
  </si>
  <si>
    <t>金麗雲</t>
    <phoneticPr fontId="2" type="noConversion"/>
  </si>
  <si>
    <t>陳鈺宜</t>
    <phoneticPr fontId="2" type="noConversion"/>
  </si>
  <si>
    <t>楊仁強</t>
    <phoneticPr fontId="2" type="noConversion"/>
  </si>
  <si>
    <t>太景</t>
    <phoneticPr fontId="2" type="noConversion"/>
  </si>
  <si>
    <t>游炘諺</t>
    <phoneticPr fontId="2" type="noConversion"/>
  </si>
  <si>
    <t>台積固</t>
    <phoneticPr fontId="2" type="noConversion"/>
  </si>
  <si>
    <t>邱櫳生</t>
    <phoneticPr fontId="2" type="noConversion"/>
  </si>
  <si>
    <t>黃琦翰</t>
    <phoneticPr fontId="2" type="noConversion"/>
  </si>
  <si>
    <t>馬超宇</t>
    <phoneticPr fontId="2" type="noConversion"/>
  </si>
  <si>
    <t>吳佳澐</t>
    <phoneticPr fontId="2" type="noConversion"/>
  </si>
  <si>
    <t>黃林春</t>
    <phoneticPr fontId="2" type="noConversion"/>
  </si>
  <si>
    <t>李承濬</t>
    <phoneticPr fontId="2" type="noConversion"/>
  </si>
  <si>
    <t>卷證出處</t>
    <phoneticPr fontId="2" type="noConversion"/>
  </si>
  <si>
    <t>107.06.14刑事準備四狀卷P9</t>
    <phoneticPr fontId="2" type="noConversion"/>
  </si>
  <si>
    <t>107.06.14刑事準備四狀卷P11</t>
    <phoneticPr fontId="2" type="noConversion"/>
  </si>
  <si>
    <t>107.06.14刑事準備四狀卷P13</t>
    <phoneticPr fontId="2" type="noConversion"/>
  </si>
  <si>
    <t>編號</t>
    <phoneticPr fontId="2" type="noConversion"/>
  </si>
  <si>
    <t>大華測量
(關源欽）</t>
    <phoneticPr fontId="2" type="noConversion"/>
  </si>
  <si>
    <t>謝麗雲</t>
    <phoneticPr fontId="2" type="noConversion"/>
  </si>
  <si>
    <t>金額</t>
    <phoneticPr fontId="2" type="noConversion"/>
  </si>
  <si>
    <t>-</t>
    <phoneticPr fontId="2" type="noConversion"/>
  </si>
  <si>
    <t>陳明秋</t>
    <phoneticPr fontId="2" type="noConversion"/>
  </si>
  <si>
    <t>附表三編號199</t>
    <phoneticPr fontId="2" type="noConversion"/>
  </si>
  <si>
    <t>附表五編號69</t>
    <phoneticPr fontId="2" type="noConversion"/>
  </si>
  <si>
    <t>附表三編號189</t>
    <phoneticPr fontId="2" type="noConversion"/>
  </si>
  <si>
    <t>張仁俊</t>
    <phoneticPr fontId="2" type="noConversion"/>
  </si>
  <si>
    <t>石燕燕</t>
    <phoneticPr fontId="2" type="noConversion"/>
  </si>
  <si>
    <t>林賢得</t>
    <phoneticPr fontId="2" type="noConversion"/>
  </si>
  <si>
    <t>廖學聰</t>
    <phoneticPr fontId="2" type="noConversion"/>
  </si>
  <si>
    <t>許德昭</t>
    <phoneticPr fontId="2" type="noConversion"/>
  </si>
  <si>
    <t>陳雅芳</t>
    <phoneticPr fontId="2" type="noConversion"/>
  </si>
  <si>
    <t>黃永義</t>
    <phoneticPr fontId="2" type="noConversion"/>
  </si>
  <si>
    <t>附表三編號17</t>
    <phoneticPr fontId="2" type="noConversion"/>
  </si>
  <si>
    <t>附表三編號288</t>
    <phoneticPr fontId="2" type="noConversion"/>
  </si>
  <si>
    <t>附表四編號521</t>
    <phoneticPr fontId="2" type="noConversion"/>
  </si>
  <si>
    <t>附表四編號145</t>
    <phoneticPr fontId="2" type="noConversion"/>
  </si>
  <si>
    <t>附表四編號234</t>
    <phoneticPr fontId="2" type="noConversion"/>
  </si>
  <si>
    <t>（註2）</t>
    <phoneticPr fontId="2" type="noConversion"/>
  </si>
  <si>
    <t>（註1）</t>
    <phoneticPr fontId="2" type="noConversion"/>
  </si>
  <si>
    <t>呂美玲
(呂盈瑩）</t>
    <phoneticPr fontId="2" type="noConversion"/>
  </si>
  <si>
    <t>蔡育霖</t>
    <phoneticPr fontId="2" type="noConversion"/>
  </si>
  <si>
    <t>溫智寰</t>
    <phoneticPr fontId="2" type="noConversion"/>
  </si>
  <si>
    <t>韓惠萍</t>
    <phoneticPr fontId="2" type="noConversion"/>
  </si>
  <si>
    <t>附表五編號153</t>
    <phoneticPr fontId="2" type="noConversion"/>
  </si>
  <si>
    <t>葉容慈</t>
    <phoneticPr fontId="2" type="noConversion"/>
  </si>
  <si>
    <t>莊育其</t>
    <phoneticPr fontId="2" type="noConversion"/>
  </si>
  <si>
    <t>附表四編號423、424</t>
    <phoneticPr fontId="2" type="noConversion"/>
  </si>
  <si>
    <t>廖迦密</t>
    <phoneticPr fontId="2" type="noConversion"/>
  </si>
  <si>
    <t>附表四編號254、837</t>
    <phoneticPr fontId="2" type="noConversion"/>
  </si>
  <si>
    <t>蔡皇姝</t>
    <phoneticPr fontId="2" type="noConversion"/>
  </si>
  <si>
    <t>蔡瑞媛</t>
    <phoneticPr fontId="2" type="noConversion"/>
  </si>
  <si>
    <t>劉俊儀</t>
    <phoneticPr fontId="2" type="noConversion"/>
  </si>
  <si>
    <t>范耀元</t>
    <phoneticPr fontId="2" type="noConversion"/>
  </si>
  <si>
    <t>楊麗琴</t>
    <phoneticPr fontId="2" type="noConversion"/>
  </si>
  <si>
    <t>楊詩涵</t>
    <phoneticPr fontId="2" type="noConversion"/>
  </si>
  <si>
    <t>附表五編號205</t>
    <phoneticPr fontId="2" type="noConversion"/>
  </si>
  <si>
    <t>李心怡</t>
    <phoneticPr fontId="2" type="noConversion"/>
  </si>
  <si>
    <t>王心怡</t>
    <phoneticPr fontId="2" type="noConversion"/>
  </si>
  <si>
    <t>楊紫彤</t>
    <phoneticPr fontId="2" type="noConversion"/>
  </si>
  <si>
    <t>王海霞</t>
    <phoneticPr fontId="2" type="noConversion"/>
  </si>
  <si>
    <t>黃湘翎</t>
    <phoneticPr fontId="2" type="noConversion"/>
  </si>
  <si>
    <t>楊智慧</t>
    <phoneticPr fontId="2" type="noConversion"/>
  </si>
  <si>
    <t>附表四編號489</t>
  </si>
  <si>
    <t>高聰明</t>
    <phoneticPr fontId="2" type="noConversion"/>
  </si>
  <si>
    <t>游勝智</t>
    <phoneticPr fontId="2" type="noConversion"/>
  </si>
  <si>
    <t>梁嘉航</t>
    <phoneticPr fontId="2" type="noConversion"/>
  </si>
  <si>
    <t>附表四編號427</t>
    <phoneticPr fontId="2" type="noConversion"/>
  </si>
  <si>
    <t>附表三編號533</t>
    <phoneticPr fontId="2" type="noConversion"/>
  </si>
  <si>
    <t>吳湘婷</t>
    <phoneticPr fontId="2" type="noConversion"/>
  </si>
  <si>
    <t>陳秋樺</t>
    <phoneticPr fontId="2" type="noConversion"/>
  </si>
  <si>
    <t>湯智宇</t>
    <phoneticPr fontId="2" type="noConversion"/>
  </si>
  <si>
    <t>陳淑媛</t>
    <phoneticPr fontId="2" type="noConversion"/>
  </si>
  <si>
    <t>簡世鑫</t>
    <phoneticPr fontId="2" type="noConversion"/>
  </si>
  <si>
    <t>林麗雲</t>
    <phoneticPr fontId="2" type="noConversion"/>
  </si>
  <si>
    <t>朱亞霈
(李純）</t>
    <phoneticPr fontId="2" type="noConversion"/>
  </si>
  <si>
    <t>華聯</t>
    <phoneticPr fontId="2" type="noConversion"/>
  </si>
  <si>
    <t>附表三編號226</t>
    <phoneticPr fontId="2" type="noConversion"/>
  </si>
  <si>
    <t>A7P52反-53、62</t>
    <phoneticPr fontId="2" type="noConversion"/>
  </si>
  <si>
    <t>對應至附表二至六部分</t>
    <phoneticPr fontId="2" type="noConversion"/>
  </si>
  <si>
    <t>附表及編號</t>
    <phoneticPr fontId="2" type="noConversion"/>
  </si>
  <si>
    <t>合計</t>
    <phoneticPr fontId="2" type="noConversion"/>
  </si>
  <si>
    <t>被告提出之退款單據及退款說明</t>
    <phoneticPr fontId="2" type="noConversion"/>
  </si>
  <si>
    <t>原始買進
完款日期</t>
    <phoneticPr fontId="2" type="noConversion"/>
  </si>
  <si>
    <t>買進
張數</t>
    <phoneticPr fontId="2" type="noConversion"/>
  </si>
  <si>
    <t>買進
金額</t>
    <phoneticPr fontId="2" type="noConversion"/>
  </si>
  <si>
    <t>買進
股價</t>
    <phoneticPr fontId="2" type="noConversion"/>
  </si>
  <si>
    <t>投資人
戶號</t>
    <phoneticPr fontId="2" type="noConversion"/>
  </si>
  <si>
    <t>買進
標的</t>
    <phoneticPr fontId="2" type="noConversion"/>
  </si>
  <si>
    <t>附表九、得自犯罪所得中扣除之退回股款明細表</t>
    <phoneticPr fontId="2" type="noConversion"/>
  </si>
  <si>
    <t>被告提出之退款單據及說明，若與本院計算被告販售未上市櫃公司股票所製作之附表二至附表六所示明細有金額上之差異，則僅以兩者金額為低者認定為被告退回投資款項。以編號1之退款為例，被告雖提出匯出27,950元之匯款憑證，惟因該筆退款未曾計入本院犯罪所得計算明細中，故於計算沒收犯罪所得時，自不得再次扣除。</t>
    <phoneticPr fontId="2" type="noConversion"/>
  </si>
  <si>
    <t>因無直接相關證據，僅能以其他股票之買進成本進行估算</t>
    <phoneticPr fontId="2" type="noConversion"/>
  </si>
  <si>
    <t>員工獎金
（含底薪）
（附表八）</t>
    <phoneticPr fontId="2" type="noConversion"/>
  </si>
  <si>
    <t>107.05.18刑事準備二狀卷一（本院卷三）P29</t>
  </si>
  <si>
    <t>107.05.18刑事準備二狀卷一（本院卷三）P31</t>
  </si>
  <si>
    <t>107.05.18刑事準備二狀卷一（本院卷三）P33</t>
  </si>
  <si>
    <t>107.05.18刑事準備二狀卷一（本院卷三）P35</t>
  </si>
  <si>
    <t>107.05.18刑事準備二狀卷一（本院卷三）P37</t>
  </si>
  <si>
    <t>107.05.18刑事準備二狀卷一（本院卷三）P39</t>
  </si>
  <si>
    <t>107.05.18刑事準備二狀卷一（本院卷三）P41</t>
  </si>
  <si>
    <t>107.05.18刑事準備二狀卷一（本院卷三）P43</t>
  </si>
  <si>
    <t>107.05.18刑事準備二狀卷一（本院卷三）P45</t>
  </si>
  <si>
    <t>107.05.18刑事準備二狀卷一（本院卷三）P47</t>
  </si>
  <si>
    <t>107.05.18刑事準備二狀卷一（本院卷三）P49</t>
  </si>
  <si>
    <t>107.05.18刑事準備二狀卷一（本院卷三）P51</t>
  </si>
  <si>
    <t>107.05.18刑事準備二狀卷一（本院卷三）P53</t>
  </si>
  <si>
    <t>107.05.18刑事準備二狀卷一（本院卷三）P55</t>
  </si>
  <si>
    <t>107.05.18刑事準備二狀卷一（本院卷三）P57</t>
  </si>
  <si>
    <t>107.05.18刑事準備二狀卷一（本院卷三）P59</t>
  </si>
  <si>
    <t>107.05.18刑事準備二狀卷一（本院卷三）P61</t>
  </si>
  <si>
    <t>107.05.18刑事準備二狀卷一（本院卷三）P63</t>
  </si>
  <si>
    <t>107.05.18刑事準備二狀卷一（本院卷三）P65</t>
  </si>
  <si>
    <t>107.05.18刑事準備二狀卷一（本院卷三）P67</t>
  </si>
  <si>
    <t>107.05.18刑事準備二狀卷一（本院卷三）P69</t>
  </si>
  <si>
    <t>107.05.18刑事準備二狀卷一（本院卷三）P71</t>
  </si>
  <si>
    <t>107.05.18刑事準備二狀卷一（本院卷三）P73</t>
  </si>
  <si>
    <t>107.05.18刑事準備二狀卷一（本院卷三）P75</t>
  </si>
  <si>
    <t>107.05.18刑事準備二狀卷一（本院卷三）P77</t>
  </si>
  <si>
    <t>107.05.18刑事準備二狀卷一（本院卷三）P79</t>
  </si>
  <si>
    <t>107.05.18刑事準備二狀卷一（本院卷三）P81</t>
  </si>
  <si>
    <t>107.05.18刑事準備二狀卷一（本院卷三）P83</t>
  </si>
  <si>
    <t>107.05.18刑事準備二狀卷一（本院卷三）P85</t>
  </si>
  <si>
    <t>107.05.18刑事準備二狀卷一（本院卷三）P87</t>
  </si>
  <si>
    <t>107.05.18刑事準備二狀卷一（本院卷三）P89</t>
  </si>
  <si>
    <t>107.05.18刑事準備二狀卷一（本院卷三）P91</t>
  </si>
  <si>
    <t>107.05.18刑事準備二狀卷一（本院卷三）P93</t>
  </si>
  <si>
    <t>107.05.18刑事準備二狀卷一（本院卷三）P95</t>
  </si>
  <si>
    <t>107.05.18刑事準備二狀卷一（本院卷三）P97</t>
  </si>
  <si>
    <t>107.05.18刑事準備二狀卷一（本院卷三）P99</t>
  </si>
  <si>
    <t>107.05.18刑事準備二狀卷一（本院卷三）P101</t>
  </si>
  <si>
    <t>107.05.18刑事準備二狀卷一（本院卷三）P103</t>
  </si>
  <si>
    <t>107.05.18刑事準備二狀卷一（本院卷三）P105</t>
  </si>
  <si>
    <t>107.05.18刑事準備二狀卷一（本院卷三）P109</t>
  </si>
  <si>
    <t>107.05.18刑事準備二狀卷一（本院卷三）P111</t>
  </si>
  <si>
    <t>107.05.18刑事準備二狀卷一（本院卷三）P113</t>
  </si>
  <si>
    <t>107.05.18刑事準備二狀卷一（本院卷三）P115</t>
  </si>
  <si>
    <t>107.05.18刑事準備二狀卷一（本院卷三）P117</t>
  </si>
  <si>
    <t>107.05.18刑事準備二狀卷一（本院卷三）P119</t>
  </si>
  <si>
    <t>107.05.18刑事準備二狀卷一（本院卷三）P121</t>
  </si>
  <si>
    <t>107.05.18刑事準備二狀卷一（本院卷三）P123</t>
  </si>
  <si>
    <t>107.05.18刑事準備二狀卷一（本院卷三）P125</t>
  </si>
  <si>
    <t>107.05.18刑事準備二狀卷一（本院卷三）P127</t>
  </si>
  <si>
    <t>107.05.18刑事準備二狀卷一（本院卷三）P129</t>
  </si>
  <si>
    <t>107.05.18刑事準備二狀卷一（本院卷三）P131</t>
  </si>
  <si>
    <t>107.05.18刑事準備二狀卷一（本院卷三）P133</t>
  </si>
  <si>
    <t>107.05.18刑事準備二狀卷一（本院卷三）P135</t>
  </si>
  <si>
    <t>107.05.18刑事準備二狀卷一（本院卷三）P137</t>
  </si>
  <si>
    <t>107.05.18刑事準備二狀卷一（本院卷三）P139</t>
  </si>
  <si>
    <t>107.05.18刑事準備二狀卷一（本院卷三）P141</t>
  </si>
  <si>
    <t>107.05.18刑事準備二狀卷一（本院卷三）P143</t>
  </si>
  <si>
    <t>107.05.18刑事準備二狀卷一（本院卷三）P145</t>
  </si>
  <si>
    <t>107.05.18刑事準備二狀卷一（本院卷三）P147</t>
  </si>
  <si>
    <t>107.05.18刑事準備二狀卷一（本院卷三）P149</t>
  </si>
  <si>
    <t>107.05.18刑事準備二狀卷一（本院卷三）P151</t>
  </si>
  <si>
    <t>107.05.18刑事準備二狀卷一（本院卷三）P153</t>
  </si>
  <si>
    <t>107.05.18刑事準備二狀卷一（本院卷三）P155</t>
  </si>
  <si>
    <t>107.05.18刑事準備二狀卷一（本院卷三）P157</t>
  </si>
  <si>
    <t>107.05.18刑事準備二狀卷一（本院卷三）P159</t>
  </si>
  <si>
    <t>107.05.18刑事準備二狀卷一（本院卷三）P161</t>
  </si>
  <si>
    <t>107.05.18刑事準備二狀卷一（本院卷三）P163</t>
  </si>
  <si>
    <t>107.05.18刑事準備二狀卷一（本院卷三）P165</t>
  </si>
  <si>
    <t>107.05.18刑事準備二狀卷一（本院卷三）P167</t>
  </si>
  <si>
    <t>107.05.18刑事準備二狀卷一（本院卷三）P169</t>
  </si>
  <si>
    <t>107.05.18刑事準備二狀卷一（本院卷三）P171</t>
  </si>
  <si>
    <t>107.05.18刑事準備二狀卷一（本院卷三）P173</t>
  </si>
  <si>
    <t>107.05.18刑事準備二狀卷一（本院卷三）P175</t>
  </si>
  <si>
    <t>107.05.18刑事準備二狀卷一（本院卷三）P177</t>
  </si>
  <si>
    <t>107.05.18刑事準備二狀卷一（本院卷三）P179</t>
  </si>
  <si>
    <t>107.05.18刑事準備二狀卷一（本院卷三）P181</t>
  </si>
  <si>
    <t>107.05.18刑事準備二狀卷一（本院卷三）P183</t>
  </si>
  <si>
    <t>107.05.18刑事準備二狀卷一（本院卷三）P185</t>
  </si>
  <si>
    <t>107.05.18刑事準備二狀卷一（本院卷三）P187</t>
  </si>
  <si>
    <t>107.05.18刑事準備二狀卷一（本院卷三）P189</t>
  </si>
  <si>
    <t>107.05.18刑事準備二狀卷一（本院卷三）P191</t>
  </si>
  <si>
    <t>107.05.18刑事準備二狀卷一（本院卷三）P193</t>
  </si>
  <si>
    <t>107.05.18刑事準備二狀卷一（本院卷三）P195</t>
  </si>
  <si>
    <t>107.05.18刑事準備二狀卷一（本院卷三）P197</t>
  </si>
  <si>
    <t>107.05.18刑事準備二狀卷一（本院卷三）P201</t>
  </si>
  <si>
    <t>107.05.18刑事準備二狀卷一（本院卷三）P203</t>
  </si>
  <si>
    <t>107.05.18刑事準備二狀卷一（本院卷三）P205</t>
  </si>
  <si>
    <t>107.05.18刑事準備二狀卷一（本院卷三）P207</t>
  </si>
  <si>
    <t>107.05.18刑事準備二狀卷一（本院卷三）P209</t>
  </si>
  <si>
    <t>107.05.18刑事準備二狀卷一（本院卷三）P211</t>
  </si>
  <si>
    <t>107.05.18刑事準備二狀卷一（本院卷三）P213</t>
  </si>
  <si>
    <t>107.05.18刑事準備二狀卷一（本院卷三）P215</t>
  </si>
  <si>
    <t>107.05.18刑事準備二狀卷一（本院卷三）P217</t>
  </si>
  <si>
    <t>107.05.18刑事準備二狀卷一（本院卷三）P219</t>
  </si>
  <si>
    <t>107.05.18刑事準備二狀卷一（本院卷三）P221</t>
  </si>
  <si>
    <t>107.05.18刑事準備二狀卷一（本院卷三）P223</t>
  </si>
  <si>
    <t>107.05.18刑事準備二狀卷一（本院卷三）P225</t>
  </si>
  <si>
    <t>107.05.18刑事準備二狀卷一（本院卷三）P227</t>
  </si>
  <si>
    <t>107.05.18刑事準備二狀卷一（本院卷三）P229</t>
  </si>
  <si>
    <t>107.05.18刑事準備二狀卷一（本院卷三）P231</t>
  </si>
  <si>
    <t>107.05.18刑事準備二狀卷一（本院卷三）P233</t>
  </si>
  <si>
    <t>107.05.18刑事準備二狀卷一（本院卷三）P235</t>
  </si>
  <si>
    <t>107.05.18刑事準備二狀卷一（本院卷三）P237</t>
  </si>
  <si>
    <t>107.05.18刑事準備二狀卷一（本院卷三）P239</t>
  </si>
  <si>
    <t>107.05.18刑事準備二狀卷一（本院卷三）P241</t>
  </si>
  <si>
    <t>107.05.18刑事準備二狀卷一（本院卷三）P243</t>
  </si>
  <si>
    <t>107.05.18刑事準備二狀卷一（本院卷三）P245</t>
  </si>
  <si>
    <t>107.05.18刑事準備二狀卷一（本院卷三）P247</t>
  </si>
  <si>
    <t>107.05.18刑事準備二狀卷一（本院卷三）P249</t>
  </si>
  <si>
    <t>107.05.18刑事準備二狀卷一（本院卷三）P251</t>
  </si>
  <si>
    <t>107.05.18刑事準備二狀卷一（本院卷三）P253</t>
  </si>
  <si>
    <t>107.05.18刑事準備二狀卷一（本院卷三）P255</t>
  </si>
  <si>
    <t>107.05.18刑事準備二狀卷一（本院卷三）P257</t>
  </si>
  <si>
    <t>107.05.18刑事準備二狀卷一（本院卷三）P259</t>
  </si>
  <si>
    <t>107.05.18刑事準備二狀卷一（本院卷三）P261</t>
  </si>
  <si>
    <t>107.05.18刑事準備二狀卷一（本院卷三）P263</t>
  </si>
  <si>
    <t>107.05.18刑事準備二狀卷一（本院卷三）P265</t>
  </si>
  <si>
    <t>107.05.18刑事準備二狀卷一（本院卷三）P267</t>
  </si>
  <si>
    <t>107.05.18刑事準備二狀卷一（本院卷三）P269</t>
  </si>
  <si>
    <t>107.05.18刑事準備二狀卷一（本院卷三）P271</t>
  </si>
  <si>
    <t>107.05.18刑事準備二狀卷一（本院卷三）P273</t>
  </si>
  <si>
    <t>107.05.18刑事準備二狀卷一（本院卷三）P275</t>
  </si>
  <si>
    <t>107.05.18刑事準備二狀卷一（本院卷三）P277</t>
  </si>
  <si>
    <t>107.05.18刑事準備二狀卷一（本院卷三）P279</t>
  </si>
  <si>
    <t>107.05.18刑事準備二狀卷一（本院卷三）P281</t>
  </si>
  <si>
    <t>107.05.18刑事準備二狀卷一（本院卷三）P283</t>
  </si>
  <si>
    <t>107.05.18刑事準備二狀卷一（本院卷三）P287</t>
  </si>
  <si>
    <t>107.05.18刑事準備二狀卷一（本院卷三）P289</t>
  </si>
  <si>
    <t>107.05.18刑事準備二狀卷一（本院卷三）P291</t>
  </si>
  <si>
    <t>107.05.18刑事準備二狀卷一（本院卷三）P293</t>
  </si>
  <si>
    <t>107.05.18刑事準備二狀卷一（本院卷三）P295</t>
  </si>
  <si>
    <t>107.05.18刑事準備二狀卷一（本院卷三）P297</t>
  </si>
  <si>
    <t>107.05.18刑事準備二狀卷一（本院卷三）P299</t>
  </si>
  <si>
    <t>107.05.18刑事準備二狀卷一（本院卷三）P301</t>
  </si>
  <si>
    <t>107.05.18刑事準備二狀卷一（本院卷三）P303</t>
  </si>
  <si>
    <t>107.05.18刑事準備二狀卷一（本院卷三）P305</t>
  </si>
  <si>
    <t>107.05.18刑事準備二狀卷一（本院卷三）P307</t>
  </si>
  <si>
    <t>107.05.18刑事準備二狀卷一（本院卷三）P309</t>
  </si>
  <si>
    <t>107.05.18刑事準備二狀卷一（本院卷三）P311</t>
  </si>
  <si>
    <t>107.05.18刑事準備二狀卷一（本院卷三）P313</t>
  </si>
  <si>
    <t>107.05.18刑事準備二狀卷一（本院卷三）P315</t>
  </si>
  <si>
    <t>107.05.18刑事準備二狀卷一（本院卷三）P317</t>
  </si>
  <si>
    <t>107.05.18刑事準備二狀卷一（本院卷三）P319</t>
  </si>
  <si>
    <t>107.05.18刑事準備二狀卷一（本院卷三）P321</t>
  </si>
  <si>
    <t>107.05.18刑事準備二狀卷一（本院卷三）P323</t>
  </si>
  <si>
    <t>107.05.18刑事準備二狀卷一（本院卷三）P325</t>
  </si>
  <si>
    <t>107.05.18刑事準備二狀卷一（本院卷三）P329</t>
  </si>
  <si>
    <t>107.05.18刑事準備二狀卷一（本院卷三）P331、P333</t>
  </si>
  <si>
    <t>107.05.18刑事準備二狀卷一（本院卷三）P335、P337</t>
  </si>
  <si>
    <t>107.05.18刑事準備二狀卷一（本院卷三）P339、P341</t>
  </si>
  <si>
    <t>107.05.18刑事準備二狀卷一（本院卷三）P343、P345</t>
  </si>
  <si>
    <t>107.05.18刑事準備二狀卷一（本院卷三）P347</t>
  </si>
  <si>
    <t>107.05.18刑事準備二狀卷一（本院卷三）P349、P351</t>
  </si>
  <si>
    <t>107.05.18刑事準備二狀卷一（本院卷三）P353、P355</t>
  </si>
  <si>
    <t>107.05.18刑事準備二狀卷一（本院卷三）P357-P363</t>
  </si>
  <si>
    <t>107.05.18刑事準備二狀卷一（本院卷三）P365</t>
  </si>
  <si>
    <t>107.05.18刑事準備二狀卷一（本院卷三）P367</t>
  </si>
  <si>
    <t>107.05.18刑事準備二狀卷一（本院卷三）P369</t>
  </si>
  <si>
    <t>107.05.18刑事準備二狀卷一（本院卷三）P371、P373</t>
  </si>
  <si>
    <t>107.05.18刑事準備二狀卷一（本院卷三）P375、P377</t>
  </si>
  <si>
    <t>107.05.18刑事準備二狀卷一（本院卷三）P381</t>
  </si>
  <si>
    <t>107.05.18刑事準備二狀卷一（本院卷三）P383</t>
  </si>
  <si>
    <t>107.05.18刑事準備二狀卷一（本院卷三）P385</t>
  </si>
  <si>
    <t>107.05.18刑事準備二狀卷一（本院卷三）P387</t>
  </si>
  <si>
    <t>107.05.18刑事準備二狀卷一（本院卷三）P389</t>
  </si>
  <si>
    <t>107.05.18刑事準備二狀卷一（本院卷三）P391</t>
  </si>
  <si>
    <t>107.05.18刑事準備二狀卷一（本院卷三）P393</t>
  </si>
  <si>
    <t>107.05.18刑事準備二狀卷一（本院卷三）P395</t>
  </si>
  <si>
    <t>107.05.18刑事準備二狀卷一（本院卷三）P397</t>
  </si>
  <si>
    <t>107.05.18刑事準備二狀卷一（本院卷三）P399</t>
  </si>
  <si>
    <t>107.05.18刑事準備二狀卷一（本院卷三）P401</t>
  </si>
  <si>
    <t>107.05.18刑事準備二狀卷一（本院卷三）P403</t>
  </si>
  <si>
    <t>107.05.18刑事準備二狀卷一（本院卷三）P405</t>
  </si>
  <si>
    <t>107.05.18刑事準備二狀卷一（本院卷三）P409</t>
  </si>
  <si>
    <t>107.05.18刑事準備二狀卷一（本院卷三）P411</t>
  </si>
  <si>
    <t>107.05.18刑事準備二狀卷一（本院卷三）P413</t>
  </si>
  <si>
    <t>107.05.18刑事準備二狀卷一（本院卷三）P415</t>
  </si>
  <si>
    <t>107.05.18刑事準備二狀卷一（本院卷三）P417</t>
  </si>
  <si>
    <t>107.05.18刑事準備二狀卷一（本院卷三）P419</t>
  </si>
  <si>
    <t>107.05.18刑事準備二狀卷一（本院卷三）P421</t>
  </si>
  <si>
    <t>107.05.18刑事準備二狀卷一（本院卷三）P423</t>
  </si>
  <si>
    <t>107.05.18刑事準備二狀卷一（本院卷三）P425</t>
  </si>
  <si>
    <t>107.05.18刑事準備二狀卷一（本院卷三）P427</t>
  </si>
  <si>
    <t>107.05.18刑事準備二狀卷一（本院卷三）P429</t>
  </si>
  <si>
    <t>107.05.18刑事準備二狀卷一（本院卷三）P431</t>
  </si>
  <si>
    <t>107.05.18刑事準備二狀卷一（本院卷三）P433</t>
  </si>
  <si>
    <t>107.05.18刑事準備二狀卷一（本院卷三）P435</t>
  </si>
  <si>
    <t>107.05.18刑事準備二狀卷一（本院卷三）P437</t>
  </si>
  <si>
    <t>107.05.18刑事準備二狀卷一（本院卷三）P439</t>
  </si>
  <si>
    <t>107.05.18刑事準備二狀卷一（本院卷三）P441</t>
  </si>
  <si>
    <t>107.05.18刑事準備二狀卷一（本院卷三）P443</t>
  </si>
  <si>
    <t>107.05.18刑事準備二狀卷一（本院卷三）P447</t>
  </si>
  <si>
    <t>107.05.18刑事準備二狀卷一（本院卷三）P449</t>
  </si>
  <si>
    <t>107.05.18刑事準備二狀卷一（本院卷三）P451</t>
  </si>
  <si>
    <t>107.05.18刑事準備二狀卷一（本院卷三）P453</t>
  </si>
  <si>
    <t>107.05.18刑事準備二狀卷一（本院卷三）P455</t>
  </si>
  <si>
    <t>107.05.18刑事準備二狀卷一（本院卷三）P457</t>
  </si>
  <si>
    <t>107.05.18刑事準備二狀卷一（本院卷三）P459</t>
  </si>
  <si>
    <t>107.05.18刑事準備二狀卷一（本院卷三）P461</t>
  </si>
  <si>
    <t>107.05.18刑事準備二狀卷一（本院卷三）P463</t>
  </si>
  <si>
    <t>107.05.18刑事準備二狀卷一（本院卷三）P465</t>
  </si>
  <si>
    <t>107.05.18刑事準備二狀卷一（本院卷三）P467</t>
  </si>
  <si>
    <t>107.05.18刑事準備二狀卷一（本院卷三）P469</t>
  </si>
  <si>
    <t>107.05.18刑事準備二狀卷一（本院卷三）P471</t>
  </si>
  <si>
    <t>107.05.18刑事準備二狀卷一（本院卷三）P473</t>
  </si>
  <si>
    <t>107.05.18刑事準備二狀卷一（本院卷三）P475</t>
  </si>
  <si>
    <t>107.05.18刑事準備二狀卷一（本院卷三）P477</t>
  </si>
  <si>
    <t>107.05.18刑事準備二狀卷一（本院卷三）P479</t>
  </si>
  <si>
    <t>107.05.18刑事準備二狀卷一（本院卷三）P481</t>
  </si>
  <si>
    <t>107.05.18刑事準備二狀卷一（本院卷三）P483</t>
  </si>
  <si>
    <t>107.05.18刑事準備二狀卷一（本院卷三）P485</t>
  </si>
  <si>
    <t>107.05.18刑事準備二狀卷一（本院卷三）P487</t>
  </si>
  <si>
    <t>107.05.18刑事準備二狀卷一（本院卷三）P489</t>
  </si>
  <si>
    <t>107.05.18刑事準備二狀卷一（本院卷三）P491</t>
  </si>
  <si>
    <t>107.05.18刑事準備二狀卷二（本院卷四）P5</t>
  </si>
  <si>
    <t>107.05.18刑事準備二狀卷二（本院卷四）P7</t>
  </si>
  <si>
    <t>107.05.18刑事準備二狀卷二（本院卷四）P9</t>
  </si>
  <si>
    <t>107.05.18刑事準備二狀卷二（本院卷四）P11</t>
  </si>
  <si>
    <t>107.05.18刑事準備二狀卷二（本院卷四）P13</t>
  </si>
  <si>
    <t>107.05.18刑事準備二狀卷二（本院卷四）P15</t>
  </si>
  <si>
    <t>107.05.18刑事準備二狀卷二（本院卷四）P17</t>
  </si>
  <si>
    <t>107.05.18刑事準備二狀卷二（本院卷四）P19</t>
  </si>
  <si>
    <t>107.05.18刑事準備二狀卷二（本院卷四）P21</t>
  </si>
  <si>
    <t>107.05.18刑事準備二狀卷二（本院卷四）P23</t>
  </si>
  <si>
    <t>107.05.18刑事準備二狀卷二（本院卷四）P25</t>
  </si>
  <si>
    <t>107.05.18刑事準備二狀卷二（本院卷四）P27</t>
  </si>
  <si>
    <t>107.05.18刑事準備二狀卷二（本院卷四）P29</t>
  </si>
  <si>
    <t>107.05.18刑事準備二狀卷二（本院卷四）P31、P33</t>
  </si>
  <si>
    <t>107.05.18刑事準備二狀卷二（本院卷四）P35</t>
  </si>
  <si>
    <t>107.05.18刑事準備二狀卷二（本院卷四）P37</t>
  </si>
  <si>
    <t>107.05.18刑事準備二狀卷二（本院卷四）P39</t>
  </si>
  <si>
    <t>107.05.18刑事準備二狀卷二（本院卷四）P41</t>
  </si>
  <si>
    <t>107.05.18刑事準備二狀卷二（本院卷四）P43</t>
  </si>
  <si>
    <t>107.05.18刑事準備二狀卷二（本院卷四）P45</t>
  </si>
  <si>
    <t>107.05.18刑事準備二狀卷二（本院卷四）P47</t>
  </si>
  <si>
    <t>107.05.18刑事準備二狀卷二（本院卷四）P49</t>
  </si>
  <si>
    <t>107.05.18刑事準備二狀卷二（本院卷四）P51</t>
  </si>
  <si>
    <t>107.05.18刑事準備二狀卷二（本院卷四）P53</t>
  </si>
  <si>
    <t>107.05.18刑事準備二狀卷二（本院卷四）P55</t>
  </si>
  <si>
    <t>107.05.18刑事準備二狀卷二（本院卷四）P57</t>
  </si>
  <si>
    <t>107.05.18刑事準備二狀卷二（本院卷四）P59</t>
  </si>
  <si>
    <t>107.05.18刑事準備二狀卷二（本院卷四）P61</t>
  </si>
  <si>
    <t>107.05.18刑事準備二狀卷二（本院卷四）P63</t>
  </si>
  <si>
    <t>107.05.18刑事準備二狀卷二（本院卷四）P65</t>
  </si>
  <si>
    <t>107.05.18刑事準備二狀卷二（本院卷四）P67</t>
  </si>
  <si>
    <t>107.05.18刑事準備二狀卷二（本院卷四）P69</t>
  </si>
  <si>
    <t>107.05.18刑事準備二狀卷二（本院卷四）P71</t>
  </si>
  <si>
    <t>107.05.18刑事準備二狀卷二（本院卷四）P73</t>
  </si>
  <si>
    <t>107.05.18刑事準備二狀卷二（本院卷四）P75</t>
  </si>
  <si>
    <t>107.05.18刑事準備二狀卷二（本院卷四）P77</t>
  </si>
  <si>
    <t>107.05.18刑事準備二狀卷二（本院卷四）P79</t>
  </si>
  <si>
    <t>107.05.18刑事準備二狀卷二（本院卷四）P81</t>
  </si>
  <si>
    <t>107.05.18刑事準備二狀卷二（本院卷四）P83</t>
  </si>
  <si>
    <t>107.05.18刑事準備二狀卷二（本院卷四）P85</t>
  </si>
  <si>
    <t>107.05.18刑事準備二狀卷二（本院卷四）P87</t>
  </si>
  <si>
    <t>107.05.18刑事準備二狀卷二（本院卷四）P89</t>
  </si>
  <si>
    <t>107.05.18刑事準備二狀卷二（本院卷四）P91</t>
  </si>
  <si>
    <t>107.05.18刑事準備二狀卷二（本院卷四）P93</t>
  </si>
  <si>
    <t>107.05.18刑事準備二狀卷二（本院卷四）P95</t>
  </si>
  <si>
    <t>107.05.18刑事準備二狀卷二（本院卷四）P97</t>
  </si>
  <si>
    <t>107.05.18刑事準備二狀卷二（本院卷四）P99</t>
  </si>
  <si>
    <t>107.05.18刑事準備二狀卷二（本院卷四）P101</t>
  </si>
  <si>
    <t>107.05.18刑事準備二狀卷二（本院卷四）P103</t>
  </si>
  <si>
    <t>107.05.18刑事準備二狀卷二（本院卷四）P107</t>
  </si>
  <si>
    <t>107.05.18刑事準備二狀卷二（本院卷四）P109</t>
  </si>
  <si>
    <t>107.05.18刑事準備二狀卷二（本院卷四）P111</t>
  </si>
  <si>
    <t>107.05.18刑事準備二狀卷二（本院卷四）P113</t>
  </si>
  <si>
    <t>107.05.18刑事準備二狀卷二（本院卷四）P115</t>
  </si>
  <si>
    <t>107.05.18刑事準備二狀卷二（本院卷四）P117</t>
  </si>
  <si>
    <t>107.05.18刑事準備二狀卷二（本院卷四）P119</t>
  </si>
  <si>
    <t>107.05.18刑事準備二狀卷二（本院卷四）P121</t>
  </si>
  <si>
    <t>107.05.18刑事準備二狀卷二（本院卷四）P123</t>
  </si>
  <si>
    <t>107.05.18刑事準備二狀卷二（本院卷四）P125</t>
  </si>
  <si>
    <t>107.05.18刑事準備二狀卷二（本院卷四）P127</t>
  </si>
  <si>
    <t>107.05.18刑事準備二狀卷二（本院卷四）P129</t>
  </si>
  <si>
    <t>107.05.18刑事準備二狀卷二（本院卷四）P131</t>
  </si>
  <si>
    <t>107.05.18刑事準備二狀卷二（本院卷四）P133</t>
  </si>
  <si>
    <t>107.05.18刑事準備二狀卷二（本院卷四）P135</t>
  </si>
  <si>
    <t>107.05.18刑事準備二狀卷二（本院卷四）P137</t>
  </si>
  <si>
    <t>107.05.18刑事準備二狀卷二（本院卷四）P139</t>
  </si>
  <si>
    <t>107.05.18刑事準備二狀卷二（本院卷四）P141</t>
  </si>
  <si>
    <t>107.05.18刑事準備二狀卷二（本院卷四）P143</t>
  </si>
  <si>
    <t>107.05.18刑事準備二狀卷二（本院卷四）P145</t>
  </si>
  <si>
    <t>107.05.18刑事準備二狀卷二（本院卷四）P147</t>
  </si>
  <si>
    <t>107.05.18刑事準備二狀卷二（本院卷四）P149</t>
  </si>
  <si>
    <t>107.05.18刑事準備二狀卷二（本院卷四）P151</t>
  </si>
  <si>
    <t>107.05.18刑事準備二狀卷二（本院卷四）P153</t>
  </si>
  <si>
    <t>107.05.18刑事準備二狀卷二（本院卷四）P155</t>
  </si>
  <si>
    <t>107.05.18刑事準備二狀卷二（本院卷四）P157</t>
  </si>
  <si>
    <t>107.05.18刑事準備二狀卷二（本院卷四）P159</t>
  </si>
  <si>
    <t>107.05.18刑事準備二狀卷二（本院卷四）P161</t>
  </si>
  <si>
    <t>107.05.18刑事準備二狀卷二（本院卷四）P163</t>
  </si>
  <si>
    <t>107.05.18刑事準備二狀卷二（本院卷四）P165</t>
  </si>
  <si>
    <t>107.05.18刑事準備二狀卷二（本院卷四）P167</t>
  </si>
  <si>
    <t>107.05.18刑事準備二狀卷二（本院卷四）P169</t>
  </si>
  <si>
    <t>107.05.18刑事準備二狀卷二（本院卷四）P171</t>
  </si>
  <si>
    <t>107.05.18刑事準備二狀卷二（本院卷四）P173</t>
  </si>
  <si>
    <t>107.05.18刑事準備二狀卷二（本院卷四）P175</t>
  </si>
  <si>
    <t>107.05.18刑事準備二狀卷二（本院卷四）P177</t>
  </si>
  <si>
    <t>107.05.18刑事準備二狀卷二（本院卷四）P179</t>
  </si>
  <si>
    <t>107.05.18刑事準備二狀卷二（本院卷四）P181</t>
  </si>
  <si>
    <t>107.05.18刑事準備二狀卷二（本院卷四）P183</t>
  </si>
  <si>
    <t>107.05.18刑事準備二狀卷二（本院卷四）P185</t>
  </si>
  <si>
    <t>107.05.18刑事準備二狀卷二（本院卷四）P187</t>
  </si>
  <si>
    <t>107.05.18刑事準備二狀卷二（本院卷四）P189</t>
  </si>
  <si>
    <t>107.05.18刑事準備二狀卷二（本院卷四）P191</t>
  </si>
  <si>
    <t>107.05.18刑事準備二狀卷二（本院卷四）P193</t>
  </si>
  <si>
    <t>107.05.18刑事準備二狀卷二（本院卷四）P195</t>
  </si>
  <si>
    <t>107.05.18刑事準備二狀卷二（本院卷四）P197</t>
  </si>
  <si>
    <t>107.05.18刑事準備二狀卷二（本院卷四）P199</t>
  </si>
  <si>
    <t>107.05.18刑事準備二狀卷二（本院卷四）P201</t>
  </si>
  <si>
    <t>107.05.18刑事準備二狀卷二（本院卷四）P203</t>
  </si>
  <si>
    <t>107.05.18刑事準備二狀卷二（本院卷四）P205</t>
  </si>
  <si>
    <t>107.05.18刑事準備二狀卷二（本院卷四）P207</t>
  </si>
  <si>
    <t>107.05.18刑事準備二狀卷二（本院卷四）P209</t>
  </si>
  <si>
    <t>107.05.18刑事準備二狀卷二（本院卷四）P211</t>
  </si>
  <si>
    <t>107.05.18刑事準備二狀卷二（本院卷四）P213</t>
  </si>
  <si>
    <t>107.05.18刑事準備二狀卷二（本院卷四）P215</t>
  </si>
  <si>
    <t>107.05.18刑事準備二狀卷二（本院卷四）P217</t>
  </si>
  <si>
    <t>107.05.18刑事準備二狀卷二（本院卷四）P219</t>
  </si>
  <si>
    <t>107.05.18刑事準備二狀卷二（本院卷四）P221</t>
  </si>
  <si>
    <t>107.05.18刑事準備二狀卷二（本院卷四）P223</t>
  </si>
  <si>
    <t>107.05.18刑事準備二狀卷二（本院卷四）P225</t>
  </si>
  <si>
    <t>107.05.18刑事準備二狀卷二（本院卷四）P227</t>
  </si>
  <si>
    <t>107.05.18刑事準備二狀卷二（本院卷四）P229</t>
  </si>
  <si>
    <t>107.05.18刑事準備二狀卷二（本院卷四）P231</t>
  </si>
  <si>
    <t>107.05.18刑事準備二狀卷二（本院卷四）P233</t>
  </si>
  <si>
    <t>107.05.18刑事準備二狀卷二（本院卷四）P235</t>
  </si>
  <si>
    <t>107.05.18刑事準備二狀卷二（本院卷四）P237</t>
  </si>
  <si>
    <t>107.05.18刑事準備二狀卷二（本院卷四）P239</t>
  </si>
  <si>
    <t>107.05.18刑事準備二狀卷二（本院卷四）P241</t>
  </si>
  <si>
    <t>107.05.18刑事準備二狀卷二（本院卷四）P243</t>
  </si>
  <si>
    <t>107.05.18刑事準備二狀卷二（本院卷四）P245</t>
  </si>
  <si>
    <t>107.05.18刑事準備二狀卷二（本院卷四）P247</t>
  </si>
  <si>
    <t>107.05.18刑事準備二狀卷二（本院卷四）P249</t>
  </si>
  <si>
    <t>107.05.18刑事準備二狀卷二（本院卷四）P251</t>
  </si>
  <si>
    <t>107.05.18刑事準備二狀卷二（本院卷四）P253</t>
  </si>
  <si>
    <t>107.05.18刑事準備二狀卷二（本院卷四）P255、P257</t>
  </si>
  <si>
    <t>107.05.18刑事準備二狀卷二（本院卷四）P259</t>
  </si>
  <si>
    <t>107.05.18刑事準備二狀卷二（本院卷四）P261</t>
  </si>
  <si>
    <t>107.05.18刑事準備二狀卷二（本院卷四）P263</t>
  </si>
  <si>
    <t>107.05.18刑事準備二狀卷二（本院卷四）P267</t>
  </si>
  <si>
    <t>107.05.18刑事準備二狀卷二（本院卷四）P269、P271</t>
  </si>
  <si>
    <t>107.05.18刑事準備二狀卷二（本院卷四）P273、P275</t>
  </si>
  <si>
    <t>107.05.18刑事準備二狀卷二（本院卷四）P277、P279</t>
  </si>
  <si>
    <t>107.05.18刑事準備二狀卷二（本院卷四）P281、P283</t>
  </si>
  <si>
    <t>107.05.18刑事準備二狀卷二（本院卷四）P285</t>
  </si>
  <si>
    <t>107.05.18刑事準備二狀卷二（本院卷四）P287、P289</t>
  </si>
  <si>
    <t>107.05.18刑事準備二狀卷二（本院卷四）P291-P297</t>
  </si>
  <si>
    <t>107.05.18刑事準備二狀卷二（本院卷四）P299-P303</t>
  </si>
  <si>
    <t>107.05.18刑事準備二狀卷二（本院卷四）P309、P311</t>
  </si>
  <si>
    <t>107.05.18刑事準備二狀卷二（本院卷四）P313</t>
  </si>
  <si>
    <t>107.05.18刑事準備二狀卷二（本院卷四）P315</t>
  </si>
  <si>
    <t>107.05.18刑事準備二狀卷二（本院卷四）P317、P319</t>
  </si>
  <si>
    <t>107.05.18刑事準備二狀卷二（本院卷四）P321</t>
  </si>
  <si>
    <t>107.05.18刑事準備二狀卷二（本院卷四）P323</t>
  </si>
  <si>
    <t>107.05.18刑事準備二狀卷二（本院卷四）P325</t>
  </si>
  <si>
    <t>107.05.18刑事準備二狀卷二（本院卷四）P327</t>
  </si>
  <si>
    <t>107.05.18刑事準備二狀卷二（本院卷四）P331</t>
  </si>
  <si>
    <t>107.05.18刑事準備二狀卷二（本院卷四）P333</t>
  </si>
  <si>
    <t>107.05.18刑事準備二狀卷二（本院卷四）P335</t>
  </si>
  <si>
    <t>107.05.18刑事準備二狀卷二（本院卷四）P337</t>
  </si>
  <si>
    <t>107.05.18刑事準備二狀卷二（本院卷四）P341</t>
  </si>
  <si>
    <t>107.05.18刑事準備二狀卷二（本院卷四）P343</t>
  </si>
  <si>
    <t>107.05.18刑事準備二狀卷二（本院卷四）P345</t>
  </si>
  <si>
    <t>107.05.18刑事準備二狀卷二（本院卷四）P347</t>
  </si>
  <si>
    <t>107.05.18刑事準備二狀卷二（本院卷四）P349</t>
  </si>
  <si>
    <t>107.05.18刑事準備二狀卷二（本院卷四）P351</t>
  </si>
  <si>
    <t>107.05.18刑事準備二狀卷二（本院卷四）P353</t>
  </si>
  <si>
    <t>107.05.18刑事準備二狀卷二（本院卷四）P355</t>
  </si>
  <si>
    <t>107.05.18刑事準備二狀卷二（本院卷四）P361</t>
  </si>
  <si>
    <t>107.05.18刑事準備二狀卷二（本院卷四）P363</t>
  </si>
  <si>
    <t>107.05.18刑事準備二狀卷二（本院卷四）P365</t>
  </si>
  <si>
    <t>107.05.18刑事準備二狀卷二（本院卷四）P367</t>
  </si>
  <si>
    <t>107.05.18刑事準備二狀卷二（本院卷四）P369</t>
  </si>
  <si>
    <t>107.05.18刑事準備二狀卷二（本院卷四）P371</t>
  </si>
  <si>
    <t>107.05.18刑事準備二狀卷二（本院卷四）P373</t>
  </si>
  <si>
    <t>107.05.18刑事準備二狀卷二（本院卷四）P375</t>
  </si>
  <si>
    <t>107.05.18刑事準備二狀卷二（本院卷四）P379</t>
  </si>
  <si>
    <t>107.05.18刑事準備二狀卷二（本院卷四）P381</t>
  </si>
  <si>
    <t>107.05.18刑事準備二狀卷二（本院卷四）P383</t>
  </si>
  <si>
    <t>107.05.18刑事準備二狀卷二（本院卷四）P385</t>
  </si>
  <si>
    <t>107.05.18刑事準備二狀卷二（本院卷四）P387</t>
  </si>
  <si>
    <t>107.05.18刑事準備二狀卷二（本院卷四）P389、P391</t>
  </si>
  <si>
    <t>107.05.18刑事準備二狀卷二（本院卷四）P393</t>
  </si>
  <si>
    <t>107.05.18刑事準備二狀卷二（本院卷四）P395</t>
  </si>
  <si>
    <t>107.05.18刑事準備二狀卷二（本院卷四）P397</t>
  </si>
  <si>
    <t>107.05.18刑事準備二狀卷二（本院卷四）P401</t>
  </si>
  <si>
    <t>107.05.18刑事準備二狀卷二（本院卷四）P403</t>
  </si>
  <si>
    <t>107.05.18刑事準備二狀卷二（本院卷四）P405</t>
  </si>
  <si>
    <t>107.05.18刑事準備二狀卷二（本院卷四）P407</t>
  </si>
  <si>
    <t>107.05.18刑事準備二狀卷二（本院卷四）P409</t>
  </si>
  <si>
    <t>107.05.18刑事準備二狀卷二（本院卷四）P411</t>
  </si>
  <si>
    <t>107.05.18刑事準備二狀卷二（本院卷四）P413</t>
  </si>
  <si>
    <t>107.05.18刑事準備二狀卷二（本院卷四）P415</t>
  </si>
  <si>
    <t>107.05.18刑事準備二狀卷二（本院卷四）P417</t>
  </si>
  <si>
    <t>107.05.18刑事準備二狀卷二（本院卷四）P419</t>
  </si>
  <si>
    <t>107.05.18刑事準備二狀卷二（本院卷四）P421</t>
  </si>
  <si>
    <t>107.05.18刑事準備二狀卷二（本院卷四）P423</t>
  </si>
  <si>
    <t>107.05.18刑事準備二狀卷二（本院卷四）P425</t>
  </si>
  <si>
    <t>107.05.18刑事準備二狀卷二（本院卷四）P427</t>
  </si>
  <si>
    <t>107.05.18刑事準備二狀卷二（本院卷四）P429</t>
  </si>
  <si>
    <t>107.05.18刑事準備二狀卷二（本院卷四）P431</t>
  </si>
  <si>
    <t>107.05.18刑事準備二狀卷二（本院卷四）P433</t>
  </si>
  <si>
    <t>107.05.18刑事準備二狀卷二（本院卷四）P435</t>
  </si>
  <si>
    <t>107.05.18刑事準備二狀卷三（本院卷五）P5</t>
  </si>
  <si>
    <t>107.05.18刑事準備二狀卷三（本院卷五）P7</t>
  </si>
  <si>
    <t>107.05.18刑事準備二狀卷三（本院卷五）P9</t>
  </si>
  <si>
    <t>107.05.18刑事準備二狀卷三（本院卷五）P11</t>
  </si>
  <si>
    <t>107.05.18刑事準備二狀卷三（本院卷五）P13</t>
  </si>
  <si>
    <t>107.05.18刑事準備二狀卷三（本院卷五）P15</t>
  </si>
  <si>
    <t>107.05.18刑事準備二狀卷三（本院卷五）P17</t>
  </si>
  <si>
    <t>107.05.18刑事準備二狀卷三（本院卷五）P19</t>
  </si>
  <si>
    <t>107.05.18刑事準備二狀卷三（本院卷五）P21</t>
  </si>
  <si>
    <t>107.05.18刑事準備二狀卷三（本院卷五）P23</t>
  </si>
  <si>
    <t>107.05.18刑事準備二狀卷三（本院卷五）P25</t>
  </si>
  <si>
    <t>107.05.18刑事準備二狀卷三（本院卷五）P27</t>
  </si>
  <si>
    <t>107.05.18刑事準備二狀卷三（本院卷五）P29</t>
  </si>
  <si>
    <t>107.05.18刑事準備二狀卷三（本院卷五）P31</t>
  </si>
  <si>
    <t>107.05.18刑事準備二狀卷三（本院卷五）P33</t>
  </si>
  <si>
    <t>107.05.18刑事準備二狀卷三（本院卷五）P35</t>
  </si>
  <si>
    <t>107.05.18刑事準備二狀卷三（本院卷五）P37</t>
  </si>
  <si>
    <t>107.05.18刑事準備二狀卷三（本院卷五）P39</t>
  </si>
  <si>
    <t>107.05.18刑事準備二狀卷三（本院卷五）P41</t>
  </si>
  <si>
    <t>107.05.18刑事準備二狀卷三（本院卷五）P43</t>
  </si>
  <si>
    <t>107.05.18刑事準備二狀卷三（本院卷五）P45</t>
  </si>
  <si>
    <t>107.05.18刑事準備二狀卷三（本院卷五）P47</t>
  </si>
  <si>
    <t>107.05.18刑事準備二狀卷三（本院卷五）P49</t>
  </si>
  <si>
    <t>107.05.18刑事準備二狀卷三（本院卷五）P51</t>
  </si>
  <si>
    <t>107.05.18刑事準備二狀卷三（本院卷五）P53</t>
  </si>
  <si>
    <t>107.05.18刑事準備二狀卷三（本院卷五）P55</t>
  </si>
  <si>
    <t>107.05.18刑事準備二狀卷三（本院卷五）P57</t>
  </si>
  <si>
    <t>107.05.18刑事準備二狀卷三（本院卷五）P59</t>
  </si>
  <si>
    <t>107.05.18刑事準備二狀卷三（本院卷五）P61</t>
  </si>
  <si>
    <t>107.05.18刑事準備二狀卷三（本院卷五）P63</t>
  </si>
  <si>
    <t>107.05.18刑事準備二狀卷三（本院卷五）P65</t>
  </si>
  <si>
    <t>107.05.18刑事準備二狀卷三（本院卷五）P67</t>
  </si>
  <si>
    <t>107.05.18刑事準備二狀卷三（本院卷五）P69</t>
  </si>
  <si>
    <t>107.05.18刑事準備二狀卷三（本院卷五）P71</t>
  </si>
  <si>
    <t>107.05.18刑事準備二狀卷三（本院卷五）P73</t>
  </si>
  <si>
    <t>107.05.18刑事準備二狀卷三（本院卷五）P75</t>
  </si>
  <si>
    <t>107.05.18刑事準備二狀卷三（本院卷五）P77</t>
  </si>
  <si>
    <t>107.05.18刑事準備二狀卷三（本院卷五）P79</t>
  </si>
  <si>
    <t>107.05.18刑事準備二狀卷三（本院卷五）P81</t>
  </si>
  <si>
    <t>107.05.18刑事準備二狀卷三（本院卷五）P83</t>
  </si>
  <si>
    <t>107.05.18刑事準備二狀卷三（本院卷五）P85</t>
  </si>
  <si>
    <t>107.05.18刑事準備二狀卷三（本院卷五）P87</t>
  </si>
  <si>
    <t>107.05.18刑事準備二狀卷三（本院卷五）P89</t>
  </si>
  <si>
    <t>107.05.18刑事準備二狀卷三（本院卷五）P91</t>
  </si>
  <si>
    <t>107.05.18刑事準備二狀卷三（本院卷五）P93</t>
  </si>
  <si>
    <t>107.05.18刑事準備二狀卷三（本院卷五）P95</t>
  </si>
  <si>
    <t>107.05.18刑事準備二狀卷三（本院卷五）P99</t>
  </si>
  <si>
    <t>107.05.18刑事準備二狀卷三（本院卷五）P101</t>
  </si>
  <si>
    <t>107.05.18刑事準備二狀卷三（本院卷五）P103</t>
  </si>
  <si>
    <t>107.05.18刑事準備二狀卷三（本院卷五）P105</t>
  </si>
  <si>
    <t>107.05.18刑事準備二狀卷三（本院卷五）P107</t>
  </si>
  <si>
    <t>107.05.18刑事準備二狀卷三（本院卷五）P109</t>
  </si>
  <si>
    <t>107.05.18刑事準備二狀卷三（本院卷五）P111</t>
  </si>
  <si>
    <t>107.05.18刑事準備二狀卷三（本院卷五）P113</t>
  </si>
  <si>
    <t>107.05.18刑事準備二狀卷三（本院卷五）P115</t>
  </si>
  <si>
    <t>107.05.18刑事準備二狀卷三（本院卷五）P117</t>
  </si>
  <si>
    <t>107.05.18刑事準備二狀卷三（本院卷五）P119</t>
  </si>
  <si>
    <t>107.05.18刑事準備二狀卷三（本院卷五）P121</t>
  </si>
  <si>
    <t>107.05.18刑事準備二狀卷三（本院卷五）P123</t>
  </si>
  <si>
    <t>107.05.18刑事準備二狀卷三（本院卷五）P125</t>
  </si>
  <si>
    <t>107.05.18刑事準備二狀卷三（本院卷五）P127</t>
  </si>
  <si>
    <t>107.05.18刑事準備二狀卷三（本院卷五）P129</t>
  </si>
  <si>
    <t>107.05.18刑事準備二狀卷三（本院卷五）P131</t>
  </si>
  <si>
    <t>107.05.18刑事準備二狀卷三（本院卷五）P133</t>
  </si>
  <si>
    <t>107.05.18刑事準備二狀卷三（本院卷五）P135</t>
  </si>
  <si>
    <t>107.05.18刑事準備二狀卷三（本院卷五）P137</t>
  </si>
  <si>
    <t>107.05.18刑事準備二狀卷三（本院卷五）P139</t>
  </si>
  <si>
    <t>107.05.18刑事準備二狀卷三（本院卷五）P141</t>
  </si>
  <si>
    <t>107.05.18刑事準備二狀卷三（本院卷五）P143</t>
  </si>
  <si>
    <t>107.05.18刑事準備二狀卷三（本院卷五）P145</t>
  </si>
  <si>
    <t>107.05.18刑事準備二狀卷三（本院卷五）P147</t>
  </si>
  <si>
    <t>107.05.18刑事準備二狀卷三（本院卷五）P149</t>
  </si>
  <si>
    <t>107.05.18刑事準備二狀卷三（本院卷五）P151</t>
  </si>
  <si>
    <t>107.05.18刑事準備二狀卷三（本院卷五）P153</t>
  </si>
  <si>
    <t>107.05.18刑事準備二狀卷三（本院卷五）P155</t>
  </si>
  <si>
    <t>107.05.18刑事準備二狀卷三（本院卷五）P157</t>
  </si>
  <si>
    <t>107.05.18刑事準備二狀卷三（本院卷五）P159</t>
  </si>
  <si>
    <t>107.05.18刑事準備二狀卷三（本院卷五）P161</t>
  </si>
  <si>
    <t>107.05.18刑事準備二狀卷三（本院卷五）P163</t>
  </si>
  <si>
    <t>107.05.18刑事準備二狀卷三（本院卷五）P165</t>
  </si>
  <si>
    <t>107.05.18刑事準備二狀卷三（本院卷五）P167</t>
  </si>
  <si>
    <t>107.05.18刑事準備二狀卷三（本院卷五）P169</t>
  </si>
  <si>
    <t>107.05.18刑事準備二狀卷三（本院卷五）P171</t>
  </si>
  <si>
    <t>107.05.18刑事準備二狀卷三（本院卷五）P173</t>
  </si>
  <si>
    <t>107.05.18刑事準備二狀卷三（本院卷五）P175</t>
  </si>
  <si>
    <t>107.05.18刑事準備二狀卷三（本院卷五）P179</t>
  </si>
  <si>
    <t>107.05.18刑事準備二狀卷三（本院卷五）P181</t>
  </si>
  <si>
    <t>107.05.18刑事準備二狀卷三（本院卷五）P183</t>
  </si>
  <si>
    <t>107.05.18刑事準備二狀卷三（本院卷五）P185</t>
  </si>
  <si>
    <t>107.05.18刑事準備二狀卷三（本院卷五）P187</t>
  </si>
  <si>
    <t>107.05.18刑事準備二狀卷三（本院卷五）P189</t>
  </si>
  <si>
    <t>107.05.18刑事準備二狀卷三（本院卷五）P191</t>
  </si>
  <si>
    <t>107.05.18刑事準備二狀卷三（本院卷五）P193</t>
  </si>
  <si>
    <t>107.05.18刑事準備二狀卷三（本院卷五）P195</t>
  </si>
  <si>
    <t>107.05.18刑事準備二狀卷三（本院卷五）P197</t>
  </si>
  <si>
    <t>107.05.18刑事準備二狀卷三（本院卷五）P199</t>
  </si>
  <si>
    <t>107.05.18刑事準備二狀卷三（本院卷五）P201</t>
  </si>
  <si>
    <t>107.05.18刑事準備二狀卷三（本院卷五）P203</t>
  </si>
  <si>
    <t>107.05.18刑事準備二狀卷三（本院卷五）P205</t>
  </si>
  <si>
    <t>107.05.18刑事準備二狀卷三（本院卷五）P207</t>
  </si>
  <si>
    <t>107.05.18刑事準備二狀卷三（本院卷五）P209</t>
  </si>
  <si>
    <t>107.05.18刑事準備二狀卷三（本院卷五）P211</t>
  </si>
  <si>
    <t>107.05.18刑事準備二狀卷三（本院卷五）P213</t>
  </si>
  <si>
    <t>107.05.18刑事準備二狀卷三（本院卷五）P215</t>
  </si>
  <si>
    <t>107.05.18刑事準備二狀卷三（本院卷五）P217</t>
  </si>
  <si>
    <t>107.05.18刑事準備二狀卷三（本院卷五）P219</t>
  </si>
  <si>
    <t>107.05.18刑事準備二狀卷三（本院卷五）P221</t>
  </si>
  <si>
    <t>107.05.18刑事準備二狀卷三（本院卷五）P223</t>
  </si>
  <si>
    <t>107.05.18刑事準備二狀卷三（本院卷五）P225</t>
  </si>
  <si>
    <t>107.05.18刑事準備二狀卷三（本院卷五）P227</t>
  </si>
  <si>
    <t>107.05.18刑事準備二狀卷三（本院卷五）P229</t>
  </si>
  <si>
    <t>107.05.18刑事準備二狀卷三（本院卷五）P231</t>
  </si>
  <si>
    <t>107.05.18刑事準備二狀卷三（本院卷五）P233</t>
  </si>
  <si>
    <t>107.05.18刑事準備二狀卷三（本院卷五）P235</t>
  </si>
  <si>
    <t>107.05.18刑事準備二狀卷三（本院卷五）P237</t>
  </si>
  <si>
    <t>107.05.18刑事準備二狀卷三（本院卷五）P239</t>
  </si>
  <si>
    <t>107.05.18刑事準備二狀卷三（本院卷五）P241</t>
  </si>
  <si>
    <t>107.05.18刑事準備二狀卷三（本院卷五）P243</t>
  </si>
  <si>
    <t>107.05.18刑事準備二狀卷三（本院卷五）P245</t>
  </si>
  <si>
    <t>107.05.18刑事準備二狀卷三（本院卷五）P247</t>
  </si>
  <si>
    <t>107.05.18刑事準備二狀卷三（本院卷五）P249</t>
  </si>
  <si>
    <t>107.05.18刑事準備二狀卷三（本院卷五）P251</t>
  </si>
  <si>
    <t>107.05.18刑事準備二狀卷三（本院卷五）P253</t>
  </si>
  <si>
    <t>107.05.18刑事準備二狀卷四（本院卷六）P137</t>
  </si>
  <si>
    <t>107.05.18刑事準備二狀卷四（本院卷六）P5</t>
  </si>
  <si>
    <t>107.05.18刑事準備二狀卷四（本院卷六）P7</t>
  </si>
  <si>
    <t>107.05.18刑事準備二狀卷四（本院卷六）P9</t>
  </si>
  <si>
    <t>107.05.18刑事準備二狀卷四（本院卷六）P11</t>
  </si>
  <si>
    <t>107.05.18刑事準備二狀卷四（本院卷六）P13</t>
  </si>
  <si>
    <t>107.05.18刑事準備二狀卷四（本院卷六）P15</t>
  </si>
  <si>
    <t>107.05.18刑事準備二狀卷四（本院卷六）P17</t>
  </si>
  <si>
    <t>107.05.18刑事準備二狀卷四（本院卷六）P19</t>
  </si>
  <si>
    <t>107.05.18刑事準備二狀卷四（本院卷六）P21</t>
  </si>
  <si>
    <t>107.05.18刑事準備二狀卷四（本院卷六）P23</t>
  </si>
  <si>
    <t>107.05.18刑事準備二狀卷四（本院卷六）P25</t>
  </si>
  <si>
    <t>107.05.18刑事準備二狀卷四（本院卷六）P27</t>
  </si>
  <si>
    <t>107.05.18刑事準備二狀卷四（本院卷六）P29</t>
  </si>
  <si>
    <t>107.05.18刑事準備二狀卷四（本院卷六）P31</t>
  </si>
  <si>
    <t>107.05.18刑事準備二狀卷四（本院卷六）P33</t>
  </si>
  <si>
    <t>107.05.18刑事準備二狀卷四（本院卷六）P35</t>
  </si>
  <si>
    <t>107.05.18刑事準備二狀卷四（本院卷六）P37</t>
  </si>
  <si>
    <t>107.05.18刑事準備二狀卷四（本院卷六）P39</t>
  </si>
  <si>
    <t>107.05.18刑事準備二狀卷四（本院卷六）P41</t>
  </si>
  <si>
    <t>107.05.18刑事準備二狀卷四（本院卷六）P43</t>
  </si>
  <si>
    <t>107.05.18刑事準備二狀卷四（本院卷六）P45</t>
  </si>
  <si>
    <t>107.05.18刑事準備二狀卷四（本院卷六）P47、P49</t>
  </si>
  <si>
    <t>107.05.18刑事準備二狀卷四（本院卷六）P51</t>
  </si>
  <si>
    <t>107.05.18刑事準備二狀卷四（本院卷六）P53</t>
  </si>
  <si>
    <t>107.05.18刑事準備二狀卷四（本院卷六）P55</t>
  </si>
  <si>
    <t>107.05.18刑事準備二狀卷四（本院卷六）P57</t>
  </si>
  <si>
    <t>107.05.18刑事準備二狀卷四（本院卷六）P59</t>
  </si>
  <si>
    <t>107.05.18刑事準備二狀卷四（本院卷六）P61</t>
  </si>
  <si>
    <t>107.05.18刑事準備二狀卷四（本院卷六）P63</t>
  </si>
  <si>
    <t>107.05.18刑事準備二狀卷四（本院卷六）P65</t>
  </si>
  <si>
    <t>107.05.18刑事準備二狀卷四（本院卷六）P67</t>
  </si>
  <si>
    <t>107.05.18刑事準備二狀卷四（本院卷六）P69</t>
  </si>
  <si>
    <t>107.05.18刑事準備二狀卷四（本院卷六）P71</t>
  </si>
  <si>
    <t>107.05.18刑事準備二狀卷四（本院卷六）P73</t>
  </si>
  <si>
    <t>107.05.18刑事準備二狀卷四（本院卷六）P75</t>
  </si>
  <si>
    <t>107.05.18刑事準備二狀卷四（本院卷六）P77</t>
  </si>
  <si>
    <t>107.05.18刑事準備二狀卷四（本院卷六）P79</t>
  </si>
  <si>
    <t>107.05.18刑事準備二狀卷四（本院卷六）P81</t>
  </si>
  <si>
    <t>107.05.18刑事準備二狀卷四（本院卷六）P83</t>
  </si>
  <si>
    <t>107.05.18刑事準備二狀卷四（本院卷六）P85</t>
  </si>
  <si>
    <t>107.05.18刑事準備二狀卷四（本院卷六）P87</t>
  </si>
  <si>
    <t>107.05.18刑事準備二狀卷四（本院卷六）P89</t>
  </si>
  <si>
    <t>107.05.18刑事準備二狀卷四（本院卷六）P91、P93</t>
  </si>
  <si>
    <t>107.05.18刑事準備二狀卷四（本院卷六）P95</t>
  </si>
  <si>
    <t>107.05.18刑事準備二狀卷四（本院卷六）P97</t>
  </si>
  <si>
    <t>107.05.18刑事準備二狀卷四（本院卷六）P99</t>
  </si>
  <si>
    <t>107.05.18刑事準備二狀卷四（本院卷六）P101</t>
  </si>
  <si>
    <t>107.05.18刑事準備二狀卷四（本院卷六）P103</t>
  </si>
  <si>
    <t>107.05.18刑事準備二狀卷四（本院卷六）P105</t>
  </si>
  <si>
    <t>107.05.18刑事準備二狀卷四（本院卷六）P107</t>
  </si>
  <si>
    <t>107.05.18刑事準備二狀卷四（本院卷六）P109</t>
  </si>
  <si>
    <t>107.05.18刑事準備二狀卷四（本院卷六）P111</t>
  </si>
  <si>
    <t>107.05.18刑事準備二狀卷四（本院卷六）P113</t>
  </si>
  <si>
    <t>107.05.18刑事準備二狀卷四（本院卷六）P115</t>
  </si>
  <si>
    <t>107.05.18刑事準備二狀卷四（本院卷六）P117</t>
  </si>
  <si>
    <t>107.05.18刑事準備二狀卷四（本院卷六）P119</t>
  </si>
  <si>
    <t>107.05.18刑事準備二狀卷四（本院卷六）P121</t>
  </si>
  <si>
    <t>107.05.18刑事準備二狀卷四（本院卷六）P123</t>
  </si>
  <si>
    <t>107.05.18刑事準備二狀卷四（本院卷六）P125</t>
  </si>
  <si>
    <t>107.05.18刑事準備二狀卷四（本院卷六）P127</t>
  </si>
  <si>
    <t>107.05.18刑事準備二狀卷四（本院卷六）P129</t>
  </si>
  <si>
    <t>107.05.18刑事準備二狀卷四（本院卷六）P131</t>
  </si>
  <si>
    <t>107.05.18刑事準備二狀卷四（本院卷六）P133</t>
  </si>
  <si>
    <t>107.05.18刑事準備二狀卷四（本院卷六）P135</t>
  </si>
  <si>
    <t>107.05.18刑事準備二狀卷四（本院卷六）P139</t>
  </si>
  <si>
    <t>107.05.18刑事準備二狀卷四（本院卷六）P141</t>
  </si>
  <si>
    <t>107.05.18刑事準備二狀卷四（本院卷六）P143</t>
  </si>
  <si>
    <t>107.05.18刑事準備二狀卷四（本院卷六）P145</t>
  </si>
  <si>
    <t>107.05.18刑事準備二狀卷四（本院卷六）P147</t>
  </si>
  <si>
    <t>107.05.18刑事準備二狀卷四（本院卷六）P149</t>
  </si>
  <si>
    <t>107.05.18刑事準備二狀卷四（本院卷六）P151</t>
  </si>
  <si>
    <t>107.05.18刑事準備二狀卷四（本院卷六）P153</t>
  </si>
  <si>
    <t>107.05.18刑事準備二狀卷四（本院卷六）P155</t>
  </si>
  <si>
    <t>107.05.18刑事準備二狀卷四（本院卷六）P157</t>
  </si>
  <si>
    <t>107.05.18刑事準備二狀卷四（本院卷六）P159</t>
  </si>
  <si>
    <t>107.05.18刑事準備二狀卷四（本院卷六）P161</t>
  </si>
  <si>
    <t>107.05.18刑事準備二狀卷四（本院卷六）P163</t>
  </si>
  <si>
    <t>107.05.18刑事準備二狀卷四（本院卷六）P165</t>
  </si>
  <si>
    <t>107.05.18刑事準備二狀卷四（本院卷六）P167</t>
  </si>
  <si>
    <t>107.05.18刑事準備二狀卷四（本院卷六）P169</t>
  </si>
  <si>
    <t>107.05.18刑事準備二狀卷四（本院卷六）P171</t>
  </si>
  <si>
    <t>107.05.18刑事準備二狀卷四（本院卷六）P173</t>
  </si>
  <si>
    <t>107.05.18刑事準備二狀卷四（本院卷六）P175</t>
  </si>
  <si>
    <t>107.05.18刑事準備二狀卷四（本院卷六）P177</t>
  </si>
  <si>
    <t>107.05.18刑事準備二狀卷四（本院卷六）P179</t>
  </si>
  <si>
    <t>107.05.18刑事準備二狀卷四（本院卷六）P181</t>
  </si>
  <si>
    <t>107.05.18刑事準備二狀卷四（本院卷六）P183</t>
  </si>
  <si>
    <t>107.05.18刑事準備二狀卷四（本院卷六）P185</t>
  </si>
  <si>
    <t>107.05.18刑事準備二狀卷四（本院卷六）P187</t>
  </si>
  <si>
    <t>107.05.18刑事準備二狀卷四（本院卷六）P189</t>
  </si>
  <si>
    <t>107.05.18刑事準備二狀卷四（本院卷六）P191</t>
  </si>
  <si>
    <t>107.05.18刑事準備二狀卷四（本院卷六）P193</t>
  </si>
  <si>
    <t>107.05.18刑事準備二狀卷四（本院卷六）P195</t>
  </si>
  <si>
    <t>107.05.18刑事準備二狀卷四（本院卷六）P197</t>
  </si>
  <si>
    <t>107.05.18刑事準備二狀卷四（本院卷六）P199</t>
  </si>
  <si>
    <t>107.05.18刑事準備二狀卷四（本院卷六）P201</t>
  </si>
  <si>
    <t>107.05.18刑事準備二狀卷四（本院卷六）P203</t>
  </si>
  <si>
    <t>107.05.18刑事準備二狀卷四（本院卷六）P205</t>
  </si>
  <si>
    <t>107.05.18刑事準備二狀卷四（本院卷六）P207</t>
  </si>
  <si>
    <t>107.05.18刑事準備二狀卷四（本院卷六）P209</t>
  </si>
  <si>
    <t>107.05.18刑事準備二狀卷四（本院卷六）P211</t>
  </si>
  <si>
    <t>107.05.18刑事準備二狀卷四（本院卷六）P213</t>
  </si>
  <si>
    <t>107.05.18刑事準備二狀卷四（本院卷六）P215</t>
  </si>
  <si>
    <t>107.05.18刑事準備二狀卷四（本院卷六）P217</t>
  </si>
  <si>
    <t>107.05.18刑事準備二狀卷四（本院卷六）P219</t>
  </si>
  <si>
    <t>107.05.18刑事準備二狀卷四（本院卷六）P221</t>
  </si>
  <si>
    <t>107.05.18刑事準備二狀卷四（本院卷六）P223</t>
  </si>
  <si>
    <t>107.05.18刑事準備二狀卷四（本院卷六）P225</t>
  </si>
  <si>
    <t>107.05.18刑事準備二狀卷四（本院卷六）P227</t>
  </si>
  <si>
    <t>107.05.18刑事準備二狀卷四（本院卷六）P229</t>
  </si>
  <si>
    <t>107.05.18刑事準備二狀卷四（本院卷六）P231</t>
  </si>
  <si>
    <t>107.05.18刑事準備二狀卷四（本院卷六）P233</t>
  </si>
  <si>
    <t>107.05.18刑事準備二狀卷四（本院卷六）P235</t>
  </si>
  <si>
    <t>107.05.18刑事準備二狀卷四（本院卷六）P237</t>
  </si>
  <si>
    <t>107.05.18刑事準備二狀卷四（本院卷六）P239</t>
  </si>
  <si>
    <t>107.05.18刑事準備二狀卷四（本院卷六）P241</t>
  </si>
  <si>
    <t>107.05.18刑事準備二狀卷四（本院卷六）P243</t>
  </si>
  <si>
    <t>107.05.18刑事準備二狀卷四（本院卷六）P245</t>
  </si>
  <si>
    <t>107.05.18刑事準備二狀卷四（本院卷六）P247</t>
  </si>
  <si>
    <t>107.05.18刑事準備二狀卷四（本院卷六）P249</t>
  </si>
  <si>
    <t>107.05.18刑事準備二狀卷四（本院卷六）P251</t>
  </si>
  <si>
    <t>107.05.18刑事準備二狀卷四（本院卷六）P253</t>
  </si>
  <si>
    <t>107.05.18刑事準備二狀卷四（本院卷六）P255</t>
  </si>
  <si>
    <t>107.05.18刑事準備二狀卷四（本院卷六）P257</t>
  </si>
  <si>
    <t>107.05.18刑事準備二狀卷四（本院卷六）P259</t>
  </si>
  <si>
    <t>107.05.18刑事準備二狀卷四（本院卷六）P261</t>
  </si>
  <si>
    <t>107.05.18刑事準備二狀卷四（本院卷六）P263</t>
  </si>
  <si>
    <t>107.05.18刑事準備二狀卷四（本院卷六）P265</t>
  </si>
  <si>
    <t>107.05.18刑事準備二狀卷四（本院卷六）P267</t>
  </si>
  <si>
    <t>107.05.18刑事準備二狀卷四（本院卷六）P269</t>
  </si>
  <si>
    <t>107.05.18刑事準備二狀卷四（本院卷六）P271</t>
  </si>
  <si>
    <t>107.05.18刑事準備二狀卷四（本院卷六）P273</t>
  </si>
  <si>
    <t>107.05.18刑事準備二狀卷四（本院卷六）P275</t>
  </si>
  <si>
    <t>107.05.18刑事準備二狀卷四（本院卷六）P277</t>
  </si>
  <si>
    <t>107.05.18刑事準備二狀卷四（本院卷六）P279</t>
  </si>
  <si>
    <t>107.05.18刑事準備二狀卷四（本院卷六）P281</t>
  </si>
  <si>
    <t>107.05.18刑事準備二狀卷四（本院卷六）P283</t>
  </si>
  <si>
    <t>107.05.18刑事準備二狀卷四（本院卷六）P285</t>
  </si>
  <si>
    <t>107.05.18刑事準備二狀卷四（本院卷六）P287</t>
  </si>
  <si>
    <t>107.05.18刑事準備二狀卷四（本院卷六）P289</t>
  </si>
  <si>
    <t>107.05.18刑事準備二狀卷四（本院卷六）P291</t>
  </si>
  <si>
    <t>107.05.18刑事準備二狀卷四（本院卷六）P293</t>
  </si>
  <si>
    <t>107.05.18刑事準備二狀卷四（本院卷六）P295</t>
  </si>
  <si>
    <t>107.05.18刑事準備二狀卷四（本院卷六）P297</t>
  </si>
  <si>
    <t>107.05.18刑事準備二狀卷四（本院卷六）P299</t>
  </si>
  <si>
    <t>107.05.18刑事準備二狀卷四（本院卷六）P301</t>
  </si>
  <si>
    <t>107.05.18刑事準備二狀卷四（本院卷六）P303</t>
  </si>
  <si>
    <t>107.05.18刑事準備二狀卷四（本院卷六）P305</t>
  </si>
  <si>
    <t>107.05.18刑事準備二狀卷四（本院卷六）P307</t>
  </si>
  <si>
    <t>107.05.18刑事準備二狀卷四（本院卷六）P309</t>
  </si>
  <si>
    <t>107.05.18刑事準備二狀卷四（本院卷六）P311</t>
  </si>
  <si>
    <t>107.05.18刑事準備二狀卷四（本院卷六）P313</t>
  </si>
  <si>
    <t>107.05.18刑事準備二狀卷四（本院卷六）P315</t>
  </si>
  <si>
    <t>107.05.18刑事準備二狀卷四（本院卷六）P317</t>
  </si>
  <si>
    <t>107.05.18刑事準備二狀卷四（本院卷六）P319、P321</t>
  </si>
  <si>
    <t>107.05.18刑事準備二狀卷四（本院卷六）P323</t>
  </si>
  <si>
    <t>107.05.18刑事準備二狀卷四（本院卷六）P325、P327</t>
  </si>
  <si>
    <t>107.05.18刑事準備二狀卷四（本院卷六）P329</t>
  </si>
  <si>
    <t>107.05.18刑事準備二狀卷四（本院卷六）P333</t>
  </si>
  <si>
    <t>107.05.18刑事準備二狀卷四（本院卷六）P335</t>
  </si>
  <si>
    <t>107.05.18刑事準備二狀卷四（本院卷六）P337</t>
  </si>
  <si>
    <t>107.05.18刑事準備二狀卷四（本院卷六）P339</t>
  </si>
  <si>
    <t>107.05.18刑事準備二狀卷四（本院卷六）P341</t>
  </si>
  <si>
    <t>107.05.18刑事準備二狀卷四（本院卷六）P343</t>
  </si>
  <si>
    <t>107.05.18刑事準備二狀卷四（本院卷六）P345</t>
  </si>
  <si>
    <t>107.05.18刑事準備二狀卷四（本院卷六）P347</t>
  </si>
  <si>
    <t>107.05.18刑事準備二狀卷四（本院卷六）P349</t>
  </si>
  <si>
    <t>107.05.18刑事準備二狀卷四（本院卷六）P351</t>
  </si>
  <si>
    <t>107.05.18刑事準備二狀卷四（本院卷六）P353</t>
  </si>
  <si>
    <t>107.05.18刑事準備二狀卷四（本院卷六）P355</t>
  </si>
  <si>
    <t>107.05.18刑事準備二狀卷四（本院卷六）P357</t>
  </si>
  <si>
    <t>107.05.18刑事準備二狀卷四（本院卷六）P359</t>
  </si>
  <si>
    <t>107.05.18刑事準備二狀卷四（本院卷六）P361</t>
  </si>
  <si>
    <t>107.05.18刑事準備二狀卷四（本院卷六）P363</t>
  </si>
  <si>
    <t>107.05.18刑事準備二狀卷四（本院卷六）P365</t>
  </si>
  <si>
    <t>107.05.18刑事準備二狀卷四（本院卷六）P367</t>
  </si>
  <si>
    <t>107.05.18刑事準備二狀卷四（本院卷六）P369</t>
  </si>
  <si>
    <t>107.05.18刑事準備二狀卷四（本院卷六）P371</t>
  </si>
  <si>
    <t>107.05.18刑事準備二狀卷四（本院卷六）P373</t>
  </si>
  <si>
    <t>107.05.18刑事準備二狀卷四（本院卷六）P375</t>
  </si>
  <si>
    <t>107.05.18刑事準備二狀卷四（本院卷六）P377</t>
  </si>
  <si>
    <t>107.05.18刑事準備二狀卷四（本院卷六）P381</t>
  </si>
  <si>
    <t>107.05.18刑事準備二狀卷四（本院卷六）P383</t>
  </si>
  <si>
    <t>107.05.18刑事準備二狀卷四（本院卷六）P385</t>
  </si>
  <si>
    <t>107.05.18刑事準備二狀卷四（本院卷六）P387</t>
  </si>
  <si>
    <t>107.05.18刑事準備二狀卷四（本院卷六）P389、P391</t>
  </si>
  <si>
    <t>107.05.18刑事準備二狀卷四（本院卷六）P393</t>
  </si>
  <si>
    <t>107.05.18刑事準備二狀卷四（本院卷六）P395、P397</t>
  </si>
  <si>
    <t>107.05.18刑事準備二狀卷四（本院卷六）P399</t>
  </si>
  <si>
    <t>107.05.18刑事準備二狀卷四（本院卷六）P401、P403</t>
  </si>
  <si>
    <t>107.05.18刑事準備二狀卷四（本院卷六）P405</t>
  </si>
  <si>
    <t>107.05.18刑事準備二狀卷四（本院卷六）P407</t>
  </si>
  <si>
    <t>107.05.18刑事準備二狀卷四（本院卷六）P409</t>
  </si>
  <si>
    <t>107.05.18刑事準備二狀卷四（本院卷六）P411</t>
  </si>
  <si>
    <t>107.05.18刑事準備二狀卷四（本院卷六）P413</t>
  </si>
  <si>
    <t>107.05.18刑事準備二狀卷四（本院卷六）P415</t>
  </si>
  <si>
    <t>107.05.18刑事準備二狀卷四（本院卷六）P417</t>
  </si>
  <si>
    <t>107.05.18刑事準備二狀卷四（本院卷六）P419</t>
  </si>
  <si>
    <t>107.05.18刑事準備二狀卷四（本院卷六）P421、P423</t>
  </si>
  <si>
    <t>107.05.18刑事準備二狀卷四（本院卷六）P425</t>
  </si>
  <si>
    <t>107.05.18刑事準備二狀卷四（本院卷六）P427</t>
  </si>
  <si>
    <t>107.05.18刑事準備二狀卷四（本院卷六）P429</t>
  </si>
  <si>
    <t>107.05.18刑事準備二狀卷四（本院卷六）P431</t>
  </si>
  <si>
    <t>107.05.18刑事準備二狀卷四（本院卷六）P433</t>
  </si>
  <si>
    <t>107.05.18刑事準備二狀卷四（本院卷六）P435</t>
  </si>
  <si>
    <t>107.05.18刑事準備二狀卷四（本院卷六）P437</t>
  </si>
  <si>
    <t>107.05.18刑事準備二狀卷四（本院卷六）P439</t>
  </si>
  <si>
    <t>107.05.18刑事準備二狀卷四（本院卷六）P441、P443</t>
  </si>
  <si>
    <t>107.05.18刑事準備二狀卷四（本院卷六）P445、P447</t>
  </si>
  <si>
    <t>107.05.18刑事準備二狀卷四（本院卷六）P449</t>
  </si>
  <si>
    <t>107.05.18刑事準備二狀卷四（本院卷六）P451、P453</t>
  </si>
  <si>
    <t>107.05.18刑事準備二狀卷五（本院卷七）P5</t>
  </si>
  <si>
    <t>107.05.18刑事準備二狀卷五（本院卷七）P7</t>
  </si>
  <si>
    <t>107.05.18刑事準備二狀卷五（本院卷七）P9</t>
  </si>
  <si>
    <t>107.05.18刑事準備二狀卷五（本院卷七）P11</t>
  </si>
  <si>
    <t>107.05.18刑事準備二狀卷五（本院卷七）P13</t>
  </si>
  <si>
    <t>107.05.18刑事準備二狀卷五（本院卷七）P15</t>
  </si>
  <si>
    <t>107.05.18刑事準備二狀卷五（本院卷七）P17</t>
  </si>
  <si>
    <t>107.05.18刑事準備二狀卷五（本院卷七）P19</t>
  </si>
  <si>
    <t>107.05.18刑事準備二狀卷五（本院卷七）P21</t>
  </si>
  <si>
    <t>107.05.18刑事準備二狀卷五（本院卷七）P23</t>
  </si>
  <si>
    <t>107.05.18刑事準備二狀卷五（本院卷七）P25</t>
  </si>
  <si>
    <t>107.05.18刑事準備二狀卷五（本院卷七）P27</t>
  </si>
  <si>
    <t>107.05.18刑事準備二狀卷五（本院卷七）P29</t>
  </si>
  <si>
    <t>107.05.18刑事準備二狀卷五（本院卷七）P31</t>
  </si>
  <si>
    <t>107.05.18刑事準備二狀卷五（本院卷七）P33</t>
  </si>
  <si>
    <t>107.05.18刑事準備二狀卷五（本院卷七）P35</t>
  </si>
  <si>
    <t>107.05.18刑事準備二狀卷五（本院卷七）P37</t>
  </si>
  <si>
    <t>107.05.18刑事準備二狀卷五（本院卷七）P39、P41</t>
  </si>
  <si>
    <t>107.05.18刑事準備二狀卷五（本院卷七）P43</t>
  </si>
  <si>
    <t>107.05.18刑事準備二狀卷五（本院卷七）P45</t>
  </si>
  <si>
    <t>107.05.18刑事準備二狀卷五（本院卷七）P47</t>
  </si>
  <si>
    <t>107.05.18刑事準備二狀卷五（本院卷七）P49</t>
  </si>
  <si>
    <t>107.05.18刑事準備二狀卷五（本院卷七）P51</t>
  </si>
  <si>
    <t>107.05.18刑事準備二狀卷五（本院卷七）P53</t>
  </si>
  <si>
    <t>107.05.18刑事準備二狀卷五（本院卷七）P55</t>
  </si>
  <si>
    <t>107.05.18刑事準備二狀卷五（本院卷七）P57</t>
  </si>
  <si>
    <t>107.05.18刑事準備二狀卷五（本院卷七）P59</t>
  </si>
  <si>
    <t>107.05.18刑事準備二狀卷五（本院卷七）P61</t>
  </si>
  <si>
    <t>107.05.18刑事準備二狀卷五（本院卷七）P63</t>
  </si>
  <si>
    <t>107.05.18刑事準備二狀卷五（本院卷七）P65</t>
  </si>
  <si>
    <t>107.05.18刑事準備二狀卷五（本院卷七）P67</t>
  </si>
  <si>
    <t>107.05.18刑事準備二狀卷五（本院卷七）P69</t>
  </si>
  <si>
    <t>107.05.18刑事準備二狀卷五（本院卷七）P71</t>
  </si>
  <si>
    <t>107.05.18刑事準備二狀卷五（本院卷七）P73</t>
  </si>
  <si>
    <t>107.05.18刑事準備二狀卷五（本院卷七）P75</t>
  </si>
  <si>
    <t>107.05.18刑事準備二狀卷五（本院卷七）P77</t>
  </si>
  <si>
    <t>107.05.18刑事準備二狀卷五（本院卷七）P79</t>
  </si>
  <si>
    <t>107.05.18刑事準備二狀卷五（本院卷七）P81</t>
  </si>
  <si>
    <t>107.05.18刑事準備二狀卷五（本院卷七）P83</t>
  </si>
  <si>
    <t>107.05.18刑事準備二狀卷五（本院卷七）P85</t>
  </si>
  <si>
    <t>107.05.18刑事準備二狀卷五（本院卷七）P87</t>
  </si>
  <si>
    <t>107.05.18刑事準備二狀卷五（本院卷七）P89</t>
  </si>
  <si>
    <t>107.05.18刑事準備二狀卷五（本院卷七）P91</t>
  </si>
  <si>
    <t>107.05.18刑事準備二狀卷五（本院卷七）P93</t>
  </si>
  <si>
    <t>107.05.18刑事準備二狀卷五（本院卷七）P95</t>
  </si>
  <si>
    <t>107.05.18刑事準備二狀卷五（本院卷七）P97</t>
  </si>
  <si>
    <t>107.05.18刑事準備二狀卷五（本院卷七）P99</t>
  </si>
  <si>
    <t>107.05.18刑事準備二狀卷五（本院卷七）P101</t>
  </si>
  <si>
    <t>107.05.18刑事準備二狀卷五（本院卷七）P103</t>
  </si>
  <si>
    <t>107.05.18刑事準備二狀卷五（本院卷七）P105</t>
  </si>
  <si>
    <t>107.05.18刑事準備二狀卷五（本院卷七）P107</t>
  </si>
  <si>
    <t>107.05.18刑事準備二狀卷五（本院卷七）P109</t>
  </si>
  <si>
    <t>107.05.18刑事準備二狀卷五（本院卷七）P111</t>
  </si>
  <si>
    <t>107.05.18刑事準備二狀卷五（本院卷七）P113</t>
  </si>
  <si>
    <t>107.05.18刑事準備二狀卷五（本院卷七）P115</t>
  </si>
  <si>
    <t>107.05.18刑事準備二狀卷五（本院卷七）P117</t>
  </si>
  <si>
    <t>107.05.18刑事準備二狀卷五（本院卷七）P119</t>
  </si>
  <si>
    <t>107.05.18刑事準備二狀卷五（本院卷七）P121</t>
  </si>
  <si>
    <t>107.05.18刑事準備二狀卷五（本院卷七）P123</t>
  </si>
  <si>
    <t>107.05.18刑事準備二狀卷五（本院卷七）P125</t>
  </si>
  <si>
    <t>107.05.18刑事準備二狀卷五（本院卷七）P127</t>
  </si>
  <si>
    <t>107.05.18刑事準備二狀卷五（本院卷七）P129</t>
  </si>
  <si>
    <t>107.05.18刑事準備二狀卷五（本院卷七）P131</t>
  </si>
  <si>
    <t>107.05.18刑事準備二狀卷五（本院卷七）P133</t>
  </si>
  <si>
    <t>107.05.18刑事準備二狀卷五（本院卷七）P135</t>
  </si>
  <si>
    <t>107.05.18刑事準備二狀卷五（本院卷七）P137</t>
  </si>
  <si>
    <t>107.05.18刑事準備二狀卷五（本院卷七）P139</t>
  </si>
  <si>
    <t>107.05.18刑事準備二狀卷五（本院卷七）P141</t>
  </si>
  <si>
    <t>107.05.18刑事準備二狀卷五（本院卷七）P143</t>
  </si>
  <si>
    <t>107.05.18刑事準備二狀卷五（本院卷七）P147</t>
  </si>
  <si>
    <t>107.05.18刑事準備二狀卷五（本院卷七）P149、P151、P165、P167</t>
  </si>
  <si>
    <t>107.05.18刑事準備二狀卷五（本院卷七）P153、P155</t>
  </si>
  <si>
    <t>107.05.18刑事準備二狀卷五（本院卷七）P157-P161</t>
  </si>
  <si>
    <t>107.05.18刑事準備二狀卷五（本院卷七）P163</t>
  </si>
  <si>
    <t>107.05.18刑事準備二狀卷五（本院卷七）P169</t>
  </si>
  <si>
    <t>107.05.18刑事準備二狀卷五（本院卷七）P171</t>
  </si>
  <si>
    <t>107.05.18刑事準備二狀卷五（本院卷七）P173</t>
  </si>
  <si>
    <t>107.05.18刑事準備二狀卷五（本院卷七）P175</t>
  </si>
  <si>
    <t>107.05.18刑事準備二狀卷五（本院卷七）P177</t>
  </si>
  <si>
    <t>107.05.18刑事準備二狀卷五（本院卷七）P179</t>
  </si>
  <si>
    <t>107.05.18刑事準備二狀卷五（本院卷七）P181</t>
  </si>
  <si>
    <t>107.05.18刑事準備二狀卷五（本院卷七）P183</t>
  </si>
  <si>
    <t>107.05.18刑事準備二狀卷五（本院卷七）P185</t>
  </si>
  <si>
    <t>107.05.18刑事準備二狀卷五（本院卷七）P187</t>
  </si>
  <si>
    <t>107.05.18刑事準備二狀卷五（本院卷七）P189</t>
  </si>
  <si>
    <t>107.05.18刑事準備二狀卷五（本院卷七）P191</t>
  </si>
  <si>
    <t>107.05.18刑事準備二狀卷五（本院卷七）P193</t>
  </si>
  <si>
    <t>107.05.18刑事準備二狀卷五（本院卷七）P195</t>
  </si>
  <si>
    <t>107.05.18刑事準備二狀卷五（本院卷七）P197</t>
  </si>
  <si>
    <t>107.05.18刑事準備二狀卷五（本院卷七）P199</t>
  </si>
  <si>
    <t>107.05.18刑事準備二狀卷五（本院卷七）P201</t>
  </si>
  <si>
    <t>107.05.18刑事準備二狀卷五（本院卷七）P203</t>
  </si>
  <si>
    <t>107.05.18刑事準備二狀卷五（本院卷七）P205</t>
  </si>
  <si>
    <t>107.05.18刑事準備二狀卷五（本院卷七）P207</t>
  </si>
  <si>
    <t>107.05.18刑事準備二狀卷五（本院卷七）P209</t>
  </si>
  <si>
    <t>107.05.18刑事準備二狀卷五（本院卷七）P211</t>
  </si>
  <si>
    <t>107.05.18刑事準備二狀卷五（本院卷七）P213</t>
  </si>
  <si>
    <t>107.05.18刑事準備二狀卷五（本院卷七）P215</t>
  </si>
  <si>
    <t>107.05.18刑事準備二狀卷五（本院卷七）P217</t>
  </si>
  <si>
    <t>107.05.18刑事準備二狀卷五（本院卷七）P219</t>
  </si>
  <si>
    <t>107.05.18刑事準備二狀卷五（本院卷七）P221</t>
  </si>
  <si>
    <t>107.05.18刑事準備二狀卷五（本院卷七）P223</t>
  </si>
  <si>
    <t>107.05.18刑事準備二狀卷五（本院卷七）P225</t>
  </si>
  <si>
    <t>107.05.18刑事準備二狀卷五（本院卷七）P227</t>
  </si>
  <si>
    <t>107.05.18刑事準備二狀卷五（本院卷七）P229</t>
  </si>
  <si>
    <t>107.05.18刑事準備二狀卷五（本院卷七）P231</t>
  </si>
  <si>
    <t>107.05.18刑事準備二狀卷五（本院卷七）P233</t>
  </si>
  <si>
    <t>107.05.18刑事準備二狀卷五（本院卷七）P235</t>
  </si>
  <si>
    <t>107.05.18刑事準備二狀卷五（本院卷七）P237</t>
  </si>
  <si>
    <t>107.05.18刑事準備二狀卷五（本院卷七）P239</t>
  </si>
  <si>
    <t>107.05.18刑事準備二狀卷五（本院卷七）P241</t>
  </si>
  <si>
    <t>107.05.18刑事準備二狀卷五（本院卷七）P243</t>
  </si>
  <si>
    <t>107.05.18刑事準備二狀卷五（本院卷七）P245</t>
  </si>
  <si>
    <t>107.05.18刑事準備二狀卷五（本院卷七）P247</t>
  </si>
  <si>
    <t>107.05.18刑事準備二狀卷五（本院卷七）P249</t>
  </si>
  <si>
    <t>107.05.18刑事準備二狀卷五（本院卷七）P251</t>
  </si>
  <si>
    <t>107.05.18刑事準備二狀卷五（本院卷七）P253</t>
  </si>
  <si>
    <t>107.05.18刑事準備二狀卷五（本院卷七）P255</t>
  </si>
  <si>
    <t>107.05.18刑事準備二狀卷五（本院卷七）P257</t>
  </si>
  <si>
    <t>107.05.18刑事準備二狀卷五（本院卷七）P259</t>
  </si>
  <si>
    <t>107.05.18刑事準備二狀卷五（本院卷七）P261</t>
  </si>
  <si>
    <t>107.05.18刑事準備二狀卷五（本院卷七）P263</t>
  </si>
  <si>
    <t>107.05.18刑事準備二狀卷五（本院卷七）P265</t>
  </si>
  <si>
    <t>107.05.18刑事準備二狀卷五（本院卷七）P267</t>
  </si>
  <si>
    <t>107.05.18刑事準備二狀卷五（本院卷七）P269</t>
  </si>
  <si>
    <t>107.05.18刑事準備二狀卷五（本院卷七）P271</t>
  </si>
  <si>
    <t>107.05.18刑事準備二狀卷五（本院卷七）P273</t>
  </si>
  <si>
    <t>107.05.18刑事準備二狀卷五（本院卷七）P275</t>
  </si>
  <si>
    <t>107.05.18刑事準備二狀卷五（本院卷七）P277</t>
  </si>
  <si>
    <t>107.05.18刑事準備二狀卷五（本院卷七）P279</t>
  </si>
  <si>
    <t>107.05.18刑事準備二狀卷五（本院卷七）P281</t>
  </si>
  <si>
    <t>107.05.18刑事準備二狀卷五（本院卷七）P283</t>
  </si>
  <si>
    <t>107.05.18刑事準備二狀卷五（本院卷七）P285</t>
  </si>
  <si>
    <t>107.05.18刑事準備二狀卷五（本院卷七）P287</t>
  </si>
  <si>
    <t>107.05.18刑事準備二狀卷五（本院卷七）P289</t>
  </si>
  <si>
    <t>107.05.18刑事準備二狀卷五（本院卷七）P291</t>
  </si>
  <si>
    <t>107.05.18刑事準備二狀卷五（本院卷七）P293</t>
  </si>
  <si>
    <t>107.05.18刑事準備二狀卷五（本院卷七）P295</t>
  </si>
  <si>
    <t>107.05.18刑事準備二狀卷五（本院卷七）P297</t>
  </si>
  <si>
    <t>107.05.18刑事準備二狀卷五（本院卷七）P299</t>
  </si>
  <si>
    <t>107.05.18刑事準備二狀卷五（本院卷七）P301</t>
  </si>
  <si>
    <t>107.05.18刑事準備二狀卷五（本院卷七）P303</t>
  </si>
  <si>
    <t>107.05.18刑事準備二狀卷五（本院卷七）P305</t>
  </si>
  <si>
    <t>107.05.18刑事準備二狀卷五（本院卷七）P307</t>
  </si>
  <si>
    <t>107.05.18刑事準備二狀卷五（本院卷七）P309</t>
  </si>
  <si>
    <t>107.05.18刑事準備二狀卷五（本院卷七）P311</t>
  </si>
  <si>
    <t>107.05.18刑事準備二狀卷五（本院卷七）P313</t>
  </si>
  <si>
    <t>107.05.18刑事準備二狀卷五（本院卷七）P315</t>
  </si>
  <si>
    <t>107.05.18刑事準備二狀卷五（本院卷七）P317</t>
  </si>
  <si>
    <t>107.05.18刑事準備二狀卷五（本院卷七）P319</t>
  </si>
  <si>
    <t>107.05.18刑事準備二狀卷五（本院卷七）P321</t>
  </si>
  <si>
    <t>107.05.18刑事準備二狀卷五（本院卷七）P323</t>
  </si>
  <si>
    <t>107.05.18刑事準備二狀卷五（本院卷七）P325</t>
  </si>
  <si>
    <t>107.05.18刑事準備二狀卷五（本院卷七）P327</t>
  </si>
  <si>
    <t>107.05.18刑事準備二狀卷五（本院卷七）P329</t>
  </si>
  <si>
    <t>107.05.18刑事準備二狀卷五（本院卷七）P331</t>
  </si>
  <si>
    <t>107.05.18刑事準備二狀卷五（本院卷七）P333</t>
  </si>
  <si>
    <t>107.05.18刑事準備二狀卷五（本院卷七）P335</t>
  </si>
  <si>
    <t>107.05.18刑事準備二狀卷五（本院卷七）P337</t>
  </si>
  <si>
    <t>107.05.18刑事準備二狀卷五（本院卷七）P339</t>
  </si>
  <si>
    <t>107.05.18刑事準備二狀卷五（本院卷七）P341</t>
  </si>
  <si>
    <t>107.05.18刑事準備二狀卷五（本院卷七）P343</t>
  </si>
  <si>
    <t>107.05.18刑事準備二狀卷五（本院卷七）P345</t>
  </si>
  <si>
    <t>107.05.18刑事準備二狀卷五（本院卷七）P347</t>
  </si>
  <si>
    <t>107.05.18刑事準備二狀卷五（本院卷七）P349</t>
  </si>
  <si>
    <t>107.05.18刑事準備二狀卷五（本院卷七）P351</t>
  </si>
  <si>
    <t>107.05.18刑事準備二狀卷五（本院卷七）P353</t>
  </si>
  <si>
    <t>107.05.18刑事準備二狀卷五（本院卷七）P355</t>
  </si>
  <si>
    <t>107.05.18刑事準備二狀卷五（本院卷七）P357</t>
  </si>
  <si>
    <t>107.05.18刑事準備二狀卷五（本院卷七）P359</t>
  </si>
  <si>
    <t>107.05.18刑事準備二狀卷五（本院卷七）P361</t>
  </si>
  <si>
    <t>107.05.18刑事準備二狀卷五（本院卷七）P363</t>
  </si>
  <si>
    <t>107.05.18刑事準備二狀卷五（本院卷七）P365</t>
  </si>
  <si>
    <t>107.05.18刑事準備二狀卷五（本院卷七）P367</t>
  </si>
  <si>
    <t>107.05.18刑事準備二狀卷五（本院卷七）P369</t>
  </si>
  <si>
    <t>107.05.18刑事準備二狀卷五（本院卷七）P373</t>
  </si>
  <si>
    <t>107.05.18刑事準備二狀卷五（本院卷七）P375</t>
  </si>
  <si>
    <t>107.05.18刑事準備二狀卷五（本院卷七）P377</t>
  </si>
  <si>
    <t>107.05.18刑事準備二狀卷五（本院卷七）P379</t>
  </si>
  <si>
    <t>107.05.18刑事準備二狀卷五（本院卷七）P381</t>
  </si>
  <si>
    <t>107.05.18刑事準備二狀卷五（本院卷七）P383</t>
  </si>
  <si>
    <t>107.05.18刑事準備二狀卷五（本院卷七）P385</t>
  </si>
  <si>
    <t>107.05.18刑事準備二狀卷五（本院卷七）P387</t>
  </si>
  <si>
    <t>107.05.18刑事準備二狀卷五（本院卷七）P389</t>
  </si>
  <si>
    <t>107.05.18刑事準備二狀卷五（本院卷七）P391</t>
  </si>
  <si>
    <t>107.05.18刑事準備二狀卷五（本院卷七）P393</t>
  </si>
  <si>
    <t>107.05.18刑事準備二狀卷五（本院卷七）P395</t>
  </si>
  <si>
    <t>107.05.18刑事準備二狀卷五（本院卷七）P397</t>
  </si>
  <si>
    <t>107.05.18刑事準備二狀卷五（本院卷七）P399</t>
  </si>
  <si>
    <t>107.05.18刑事準備二狀卷五（本院卷七）P401</t>
  </si>
  <si>
    <t>107.05.18刑事準備二狀卷五（本院卷七）P403</t>
  </si>
  <si>
    <t>107.05.18刑事準備二狀卷五（本院卷七）P405</t>
  </si>
  <si>
    <t>107.05.18刑事準備二狀卷五（本院卷七）P407</t>
  </si>
  <si>
    <t>107.05.18刑事準備二狀卷五（本院卷七）P409</t>
  </si>
  <si>
    <t>107.05.18刑事準備二狀卷五（本院卷七）P411</t>
  </si>
  <si>
    <t>107.05.18刑事準備二狀卷五（本院卷七）P413</t>
  </si>
  <si>
    <t>107.05.18刑事準備二狀卷五（本院卷七）P415</t>
  </si>
  <si>
    <t>107.05.18刑事準備二狀卷五（本院卷七）P417</t>
  </si>
  <si>
    <t>107.05.18刑事準備二狀卷五（本院卷七）P419</t>
  </si>
  <si>
    <t>107.05.18刑事準備二狀卷五（本院卷七）P421</t>
  </si>
  <si>
    <t>107.05.18刑事準備二狀卷五（本院卷七）P423</t>
  </si>
  <si>
    <t>107.05.18刑事準備二狀卷五（本院卷七）P425</t>
  </si>
  <si>
    <t>107.05.18刑事準備二狀卷五（本院卷七）P427</t>
  </si>
  <si>
    <t>107.05.18刑事準備二狀卷五（本院卷七）P429</t>
  </si>
  <si>
    <t>107.05.18刑事準備二狀卷五（本院卷七）P431</t>
  </si>
  <si>
    <t>107.05.18刑事準備二狀卷六（本院卷八）P5</t>
  </si>
  <si>
    <t>107.05.18刑事準備二狀卷六（本院卷八）P7</t>
  </si>
  <si>
    <t>107.05.18刑事準備二狀卷六（本院卷八）P9</t>
  </si>
  <si>
    <t>107.05.18刑事準備二狀卷六（本院卷八）P11</t>
  </si>
  <si>
    <t>107.05.18刑事準備二狀卷六（本院卷八）P13</t>
  </si>
  <si>
    <t>107.05.18刑事準備二狀卷六（本院卷八）P15</t>
  </si>
  <si>
    <t>107.05.18刑事準備二狀卷六（本院卷八）P17</t>
  </si>
  <si>
    <t>107.05.18刑事準備二狀卷六（本院卷八）P19</t>
  </si>
  <si>
    <t>107.05.18刑事準備二狀卷六（本院卷八）P21</t>
  </si>
  <si>
    <t>107.05.18刑事準備二狀卷六（本院卷八）P23、P25</t>
  </si>
  <si>
    <t>107.05.18刑事準備二狀卷六（本院卷八）P27、29</t>
  </si>
  <si>
    <t>107.05.18刑事準備二狀卷六（本院卷八）P31</t>
  </si>
  <si>
    <t>107.05.18刑事準備二狀卷六（本院卷八）P33</t>
  </si>
  <si>
    <t>107.05.18刑事準備二狀卷六（本院卷八）P35</t>
  </si>
  <si>
    <t>107.05.18刑事準備二狀卷六（本院卷八）P37</t>
  </si>
  <si>
    <t>107.05.18刑事準備二狀卷六（本院卷八）P39</t>
  </si>
  <si>
    <t>107.05.18刑事準備二狀卷六（本院卷八）P41</t>
  </si>
  <si>
    <t>107.05.18刑事準備二狀卷六（本院卷八）P43</t>
  </si>
  <si>
    <t>107.05.18刑事準備二狀卷六（本院卷八）P45</t>
  </si>
  <si>
    <t>107.05.18刑事準備二狀卷六（本院卷八）P47</t>
  </si>
  <si>
    <t>107.05.18刑事準備二狀卷六（本院卷八）P49</t>
  </si>
  <si>
    <t>107.05.18刑事準備二狀卷六（本院卷八）P51</t>
  </si>
  <si>
    <t>107.05.18刑事準備二狀卷六（本院卷八）P53</t>
  </si>
  <si>
    <t>107.05.18刑事準備二狀卷六（本院卷八）P55</t>
  </si>
  <si>
    <t>107.05.18刑事準備二狀卷六（本院卷八）P57</t>
  </si>
  <si>
    <t>107.05.18刑事準備二狀卷六（本院卷八）P59</t>
  </si>
  <si>
    <t>107.05.18刑事準備二狀卷六（本院卷八）P61</t>
  </si>
  <si>
    <t>107.05.18刑事準備二狀卷六（本院卷八）P63</t>
  </si>
  <si>
    <t>107.05.18刑事準備二狀卷六（本院卷八）P65</t>
  </si>
  <si>
    <t>107.05.18刑事準備二狀卷六（本院卷八）P67</t>
  </si>
  <si>
    <t>107.05.18刑事準備二狀卷六（本院卷八）P69</t>
  </si>
  <si>
    <t>107.05.18刑事準備二狀卷六（本院卷八）P71</t>
  </si>
  <si>
    <t>107.05.18刑事準備二狀卷六（本院卷八）P73</t>
  </si>
  <si>
    <t>107.05.18刑事準備二狀卷六（本院卷八）P75</t>
  </si>
  <si>
    <t>107.05.18刑事準備二狀卷六（本院卷八）P77</t>
  </si>
  <si>
    <t>107.05.18刑事準備二狀卷六（本院卷八）P79、P81</t>
  </si>
  <si>
    <t>107.05.18刑事準備二狀卷六（本院卷八）P83</t>
  </si>
  <si>
    <t>107.05.18刑事準備二狀卷六（本院卷八）P85</t>
  </si>
  <si>
    <t>107.05.18刑事準備二狀卷六（本院卷八）P87</t>
  </si>
  <si>
    <t>107.05.18刑事準備二狀卷六（本院卷八）P89</t>
  </si>
  <si>
    <t>107.05.18刑事準備二狀卷六（本院卷八）P91、P95</t>
  </si>
  <si>
    <t>107.05.18刑事準備二狀卷六（本院卷八）P93、P95</t>
  </si>
  <si>
    <t>107.05.18刑事準備二狀卷六（本院卷八）P97</t>
  </si>
  <si>
    <t>107.05.18刑事準備二狀卷六（本院卷八）P99</t>
  </si>
  <si>
    <t>107.05.18刑事準備二狀卷六（本院卷八）P101</t>
  </si>
  <si>
    <t>107.05.18刑事準備二狀卷六（本院卷八）P103</t>
  </si>
  <si>
    <t>107.05.18刑事準備二狀卷六（本院卷八）P105</t>
  </si>
  <si>
    <t>107.05.18刑事準備二狀卷六（本院卷八）P107</t>
  </si>
  <si>
    <t>107.05.18刑事準備二狀卷六（本院卷八）P109</t>
  </si>
  <si>
    <t>107.05.18刑事準備二狀卷六（本院卷八）P111</t>
  </si>
  <si>
    <t>107.05.18刑事準備二狀卷六（本院卷八）P113</t>
  </si>
  <si>
    <t>107.05.18刑事準備二狀卷六（本院卷八）P115</t>
  </si>
  <si>
    <t>107.05.18刑事準備二狀卷六（本院卷八）P117</t>
  </si>
  <si>
    <t>107.05.18刑事準備二狀卷六（本院卷八）P119</t>
  </si>
  <si>
    <t>107.05.18刑事準備二狀卷六（本院卷八）P121</t>
  </si>
  <si>
    <t>107.05.18刑事準備二狀卷六（本院卷八）P125</t>
  </si>
  <si>
    <t>107.05.18刑事準備二狀卷六（本院卷八）P127</t>
  </si>
  <si>
    <t>107.05.18刑事準備二狀卷六（本院卷八）P129</t>
  </si>
  <si>
    <t>107.05.18刑事準備二狀卷六（本院卷八）P131-P135</t>
  </si>
  <si>
    <t>107.05.18刑事準備二狀卷六（本院卷八）P137</t>
  </si>
  <si>
    <t>107.05.18刑事準備二狀卷六（本院卷八）P139、P141</t>
  </si>
  <si>
    <t>107.05.18刑事準備二狀卷六（本院卷八）P143</t>
  </si>
  <si>
    <t>107.05.18刑事準備二狀卷六（本院卷八）P145-P149</t>
  </si>
  <si>
    <t>107.05.18刑事準備二狀卷六（本院卷八）P151</t>
  </si>
  <si>
    <t>107.05.18刑事準備二狀卷六（本院卷八）P153</t>
  </si>
  <si>
    <t>107.05.18刑事準備二狀卷六（本院卷八）P155</t>
  </si>
  <si>
    <t>107.05.18刑事準備二狀卷六（本院卷八）P157</t>
  </si>
  <si>
    <t>107.05.18刑事準備二狀卷六（本院卷八）P159</t>
  </si>
  <si>
    <t>107.05.18刑事準備二狀卷六（本院卷八）P161</t>
  </si>
  <si>
    <t>107.05.18刑事準備二狀卷六（本院卷八）P163</t>
  </si>
  <si>
    <t>107.05.18刑事準備二狀卷六（本院卷八）P165</t>
  </si>
  <si>
    <t>107.05.18刑事準備二狀卷六（本院卷八）P167</t>
  </si>
  <si>
    <t>107.05.18刑事準備二狀卷六（本院卷八）P169</t>
  </si>
  <si>
    <t>107.05.18刑事準備二狀卷六（本院卷八）P171</t>
  </si>
  <si>
    <t>107.05.18刑事準備二狀卷六（本院卷八）P173</t>
  </si>
  <si>
    <t>107.05.18刑事準備二狀卷六（本院卷八）P175</t>
  </si>
  <si>
    <t>107.05.18刑事準備二狀卷六（本院卷八）P177</t>
  </si>
  <si>
    <t>107.05.18刑事準備二狀卷六（本院卷八）P179</t>
  </si>
  <si>
    <t>107.05.18刑事準備二狀卷六（本院卷八）P181</t>
  </si>
  <si>
    <t>107.05.18刑事準備二狀卷六（本院卷八）P183</t>
  </si>
  <si>
    <t>107.05.18刑事準備二狀卷六（本院卷八）P185</t>
  </si>
  <si>
    <t>107.05.18刑事準備二狀卷六（本院卷八）P187</t>
  </si>
  <si>
    <t>107.05.18刑事準備二狀卷六（本院卷八）P189</t>
  </si>
  <si>
    <t>107.05.18刑事準備二狀卷六（本院卷八）P191</t>
  </si>
  <si>
    <t>107.05.18刑事準備二狀卷六（本院卷八）P193</t>
  </si>
  <si>
    <t>107.05.18刑事準備二狀卷六（本院卷八）P195</t>
  </si>
  <si>
    <t>107.05.18刑事準備二狀卷六（本院卷八）P197</t>
  </si>
  <si>
    <t>107.05.18刑事準備二狀卷六（本院卷八）P199</t>
  </si>
  <si>
    <t>107.05.18刑事準備二狀卷六（本院卷八）P201</t>
  </si>
  <si>
    <t>107.05.18刑事準備二狀卷六（本院卷八）P203</t>
  </si>
  <si>
    <t>107.05.18刑事準備二狀卷六（本院卷八）P205</t>
  </si>
  <si>
    <t>107.05.18刑事準備二狀卷六（本院卷八）P207</t>
  </si>
  <si>
    <t>107.05.18刑事準備二狀卷六（本院卷八）P209</t>
  </si>
  <si>
    <t>107.05.18刑事準備二狀卷六（本院卷八）P211</t>
  </si>
  <si>
    <t>107.05.18刑事準備二狀卷六（本院卷八）P213</t>
  </si>
  <si>
    <t>107.05.18刑事準備二狀卷六（本院卷八）P215</t>
  </si>
  <si>
    <t>107.05.18刑事準備二狀卷六（本院卷八）P217</t>
  </si>
  <si>
    <t>107.05.18刑事準備二狀卷六（本院卷八）P219</t>
  </si>
  <si>
    <t>107.05.18刑事準備二狀卷六（本院卷八）P221</t>
  </si>
  <si>
    <t>107.05.18刑事準備二狀卷六（本院卷八）P223</t>
  </si>
  <si>
    <t>107.05.18刑事準備二狀卷六（本院卷八）P225</t>
  </si>
  <si>
    <t>107.05.18刑事準備二狀卷六（本院卷八）P227</t>
  </si>
  <si>
    <t>107.05.18刑事準備二狀卷六（本院卷八）P229</t>
  </si>
  <si>
    <t>107.05.18刑事準備二狀卷六（本院卷八）P231</t>
  </si>
  <si>
    <t>107.05.18刑事準備二狀卷六（本院卷八）P233</t>
  </si>
  <si>
    <t>107.05.18刑事準備二狀卷六（本院卷八）P235</t>
  </si>
  <si>
    <t>107.05.18刑事準備二狀卷六（本院卷八）P237</t>
  </si>
  <si>
    <t>107.05.18刑事準備二狀卷六（本院卷八）P239</t>
  </si>
  <si>
    <t>107.05.18刑事準備二狀卷六（本院卷八）P241</t>
  </si>
  <si>
    <t>107.05.18刑事準備二狀卷六（本院卷八）P243</t>
  </si>
  <si>
    <t>107.05.18刑事準備二狀卷六（本院卷八）P245</t>
  </si>
  <si>
    <t>107.05.18刑事準備二狀卷六（本院卷八）P247</t>
  </si>
  <si>
    <t>107.05.18刑事準備二狀卷六（本院卷八）P249</t>
  </si>
  <si>
    <t>107.05.18刑事準備二狀卷六（本院卷八）P251</t>
  </si>
  <si>
    <t>107.05.18刑事準備二狀卷六（本院卷八）P253</t>
  </si>
  <si>
    <t>107.05.18刑事準備二狀卷六（本院卷八）P255</t>
  </si>
  <si>
    <t>107.05.18刑事準備二狀卷六（本院卷八）P257</t>
  </si>
  <si>
    <t>107.05.18刑事準備二狀卷六（本院卷八）P259</t>
  </si>
  <si>
    <t>107.05.18刑事準備二狀卷六（本院卷八）P263</t>
  </si>
  <si>
    <t>107.05.18刑事準備二狀卷六（本院卷八）P265</t>
  </si>
  <si>
    <t>107.05.18刑事準備二狀卷六（本院卷八）P267</t>
  </si>
  <si>
    <t>107.05.18刑事準備二狀卷六（本院卷八）P269</t>
  </si>
  <si>
    <t>107.05.18刑事準備二狀卷六（本院卷八）P271</t>
  </si>
  <si>
    <t>107.05.18刑事準備二狀卷六（本院卷八）P273</t>
  </si>
  <si>
    <t>107.05.18刑事準備二狀卷六（本院卷八）P275</t>
  </si>
  <si>
    <t>107.05.18刑事準備二狀卷六（本院卷八）P277</t>
  </si>
  <si>
    <t>107.05.18刑事準備二狀卷六（本院卷八）P279</t>
  </si>
  <si>
    <t>107.05.18刑事準備二狀卷六（本院卷八）P281</t>
  </si>
  <si>
    <t>107.05.18刑事準備二狀卷六（本院卷八）P283</t>
  </si>
  <si>
    <t>107.05.18刑事準備二狀卷六（本院卷八）P285</t>
  </si>
  <si>
    <t>107.05.18刑事準備二狀卷六（本院卷八）P287</t>
  </si>
  <si>
    <t>107.05.18刑事準備二狀卷六（本院卷八）P289</t>
  </si>
  <si>
    <t>107.05.18刑事準備二狀卷六（本院卷八）P291</t>
  </si>
  <si>
    <t>107.05.18刑事準備二狀卷六（本院卷八）P293</t>
  </si>
  <si>
    <t>107.05.18刑事準備二狀卷六（本院卷八）P295</t>
  </si>
  <si>
    <t>107.05.18刑事準備二狀卷六（本院卷八）P297</t>
  </si>
  <si>
    <t>107.05.18刑事準備二狀卷六（本院卷八）P299</t>
  </si>
  <si>
    <t>107.05.18刑事準備二狀卷六（本院卷八）P301</t>
  </si>
  <si>
    <t>107.05.18刑事準備二狀卷六（本院卷八）P303</t>
  </si>
  <si>
    <t>107.05.18刑事準備二狀卷六（本院卷八）P305</t>
  </si>
  <si>
    <t>107.05.18刑事準備二狀卷六（本院卷八）P307</t>
  </si>
  <si>
    <t>107.05.18刑事準備二狀卷六（本院卷八）P309</t>
  </si>
  <si>
    <t>107.05.18刑事準備二狀卷六（本院卷八）P311</t>
  </si>
  <si>
    <t>107.05.18刑事準備二狀卷六（本院卷八）P313</t>
  </si>
  <si>
    <t>107.05.18刑事準備二狀卷六（本院卷八）P315</t>
  </si>
  <si>
    <t>107.05.18刑事準備二狀卷六（本院卷八）P317</t>
  </si>
  <si>
    <t>107.05.18刑事準備二狀卷六（本院卷八）P319</t>
  </si>
  <si>
    <t>107.05.18刑事準備二狀卷六（本院卷八）P321</t>
  </si>
  <si>
    <t>107.05.18刑事準備二狀卷六（本院卷八）P323</t>
  </si>
  <si>
    <t>107.05.18刑事準備二狀卷六（本院卷八）P325</t>
  </si>
  <si>
    <t>107.05.18刑事準備二狀卷六（本院卷八）P327</t>
  </si>
  <si>
    <t>107.05.18刑事準備二狀卷六（本院卷八）P329</t>
  </si>
  <si>
    <t>107.05.18刑事準備二狀卷六（本院卷八）P331</t>
  </si>
  <si>
    <t>107.05.18刑事準備二狀卷六（本院卷八）P333</t>
  </si>
  <si>
    <t>107.05.18刑事準備二狀卷六（本院卷八）P335</t>
  </si>
  <si>
    <t>107.05.18刑事準備二狀卷六（本院卷八）P337</t>
  </si>
  <si>
    <t>107.05.18刑事準備二狀卷六（本院卷八）P339</t>
  </si>
  <si>
    <t>107.05.18刑事準備二狀卷六（本院卷八）P341</t>
  </si>
  <si>
    <t>107.05.18刑事準備二狀卷六（本院卷八）P343</t>
  </si>
  <si>
    <t>107.05.18刑事準備二狀卷六（本院卷八）P345</t>
  </si>
  <si>
    <t>107.05.18刑事準備二狀卷六（本院卷八）P347</t>
  </si>
  <si>
    <t>107.05.18刑事準備二狀卷六（本院卷八）P349</t>
  </si>
  <si>
    <t>107.05.18刑事準備二狀卷六（本院卷八）P351</t>
  </si>
  <si>
    <t>107.05.18刑事準備二狀卷六（本院卷八）P353</t>
  </si>
  <si>
    <t>107.05.18刑事準備二狀卷六（本院卷八）P355</t>
  </si>
  <si>
    <t>107.05.18刑事準備二狀卷六（本院卷八）P357</t>
  </si>
  <si>
    <t>107.05.18刑事準備二狀卷六（本院卷八）P359</t>
  </si>
  <si>
    <t>107.05.18刑事準備二狀卷六（本院卷八）P361</t>
  </si>
  <si>
    <t>107.05.18刑事準備二狀卷六（本院卷八）P363</t>
  </si>
  <si>
    <t>107.05.18刑事準備二狀卷六（本院卷八）P365</t>
  </si>
  <si>
    <t>107.05.18刑事準備二狀卷六（本院卷八）P367</t>
  </si>
  <si>
    <t>107.05.18刑事準備二狀卷六（本院卷八）P369</t>
  </si>
  <si>
    <t>107.05.18刑事準備二狀卷六（本院卷八）P371</t>
  </si>
  <si>
    <t>107.05.18刑事準備二狀卷六（本院卷八）P373</t>
  </si>
  <si>
    <t>107.05.18刑事準備二狀卷六（本院卷八）P375</t>
  </si>
  <si>
    <t>107.05.18刑事準備二狀卷六（本院卷八）P377</t>
  </si>
  <si>
    <t>107.05.18刑事準備二狀卷六（本院卷八）P379</t>
  </si>
  <si>
    <t>107.05.18刑事準備二狀卷六（本院卷八）P381</t>
  </si>
  <si>
    <t>107.05.18刑事準備二狀卷六（本院卷八）P383</t>
  </si>
  <si>
    <t>107.05.18刑事準備二狀卷六（本院卷八）P385</t>
  </si>
  <si>
    <t>107.05.18刑事準備二狀卷六（本院卷八）P387</t>
  </si>
  <si>
    <t>107.05.18刑事準備二狀卷六（本院卷八）P389</t>
  </si>
  <si>
    <t>107.05.18刑事準備二狀卷六（本院卷八）P391</t>
  </si>
  <si>
    <t>107.05.18刑事準備二狀卷六（本院卷八）P393</t>
  </si>
  <si>
    <t>107.05.18刑事準備二狀卷六（本院卷八）P395</t>
  </si>
  <si>
    <t>107.05.18刑事準備二狀卷六（本院卷八）P397</t>
  </si>
  <si>
    <t>107.05.18刑事準備二狀卷六（本院卷八）P399</t>
  </si>
  <si>
    <t>107.05.18刑事準備二狀卷六（本院卷八）P401</t>
  </si>
  <si>
    <t>107.05.18刑事準備二狀卷六（本院卷八）P403</t>
  </si>
  <si>
    <t>107.05.18刑事準備二狀卷六（本院卷八）P405</t>
  </si>
  <si>
    <t>107.05.18刑事準備二狀卷六（本院卷八）P407</t>
  </si>
  <si>
    <t>107.05.18刑事準備二狀卷六（本院卷八）P409</t>
  </si>
  <si>
    <t>107.05.18刑事準備二狀卷六（本院卷八）P411</t>
  </si>
  <si>
    <t>107.05.18刑事準備二狀卷六（本院卷八）P413</t>
  </si>
  <si>
    <t>107.05.18刑事準備二狀卷六（本院卷八）P415</t>
  </si>
  <si>
    <t>107.05.18刑事準備二狀卷六（本院卷八）P417</t>
  </si>
  <si>
    <t>107.05.18刑事準備二狀卷六（本院卷八）P419</t>
  </si>
  <si>
    <t>107.05.18刑事準備二狀卷六（本院卷八）P421</t>
  </si>
  <si>
    <t>107.05.18刑事準備二狀卷六（本院卷八）P423</t>
  </si>
  <si>
    <t>107.05.18刑事準備二狀卷六（本院卷八）P425</t>
  </si>
  <si>
    <t>107.05.18刑事準備二狀卷六（本院卷八）P427</t>
  </si>
  <si>
    <t>107.05.18刑事準備二狀卷六（本院卷八）P429</t>
  </si>
  <si>
    <t>107.05.18刑事準備二狀卷六（本院卷八）P431</t>
  </si>
  <si>
    <t>107.05.18刑事準備二狀卷六（本院卷八）P433</t>
  </si>
  <si>
    <t>107.05.18刑事準備二狀卷六（本院卷八）P435</t>
  </si>
  <si>
    <t>107.05.18刑事準備二狀卷六（本院卷八）P437、P439</t>
  </si>
  <si>
    <t>107.05.18刑事準備二狀卷六（本院卷八）P441</t>
  </si>
  <si>
    <t>107.05.18刑事準備二狀卷七（本院卷九）P5</t>
  </si>
  <si>
    <t>107.05.18刑事準備二狀卷七（本院卷九）P7</t>
  </si>
  <si>
    <t>107.05.18刑事準備二狀卷七（本院卷九）P9</t>
  </si>
  <si>
    <t>107.05.18刑事準備二狀卷七（本院卷九）P11</t>
  </si>
  <si>
    <t>107.05.18刑事準備二狀卷七（本院卷九）P13</t>
  </si>
  <si>
    <t>107.05.18刑事準備二狀卷七（本院卷九）P15</t>
  </si>
  <si>
    <t>107.05.18刑事準備二狀卷七（本院卷九）P17</t>
  </si>
  <si>
    <t>107.05.18刑事準備二狀卷七（本院卷九）P19</t>
  </si>
  <si>
    <t>107.05.18刑事準備二狀卷七（本院卷九）P21</t>
  </si>
  <si>
    <t>107.05.18刑事準備二狀卷七（本院卷九）P23</t>
  </si>
  <si>
    <t>107.05.18刑事準備二狀卷七（本院卷九）P25</t>
  </si>
  <si>
    <t>107.05.18刑事準備二狀卷七（本院卷九）P27</t>
  </si>
  <si>
    <t>107.05.18刑事準備二狀卷七（本院卷九）P29</t>
  </si>
  <si>
    <t>107.05.18刑事準備二狀卷七（本院卷九）P31</t>
  </si>
  <si>
    <t>107.05.18刑事準備二狀卷七（本院卷九）P33</t>
  </si>
  <si>
    <t>107.05.18刑事準備二狀卷七（本院卷九）P35</t>
  </si>
  <si>
    <t>107.05.18刑事準備二狀卷七（本院卷九）P37</t>
  </si>
  <si>
    <t>107.05.18刑事準備二狀卷七（本院卷九）P39</t>
  </si>
  <si>
    <t>107.05.18刑事準備二狀卷七（本院卷九）P41</t>
  </si>
  <si>
    <t>107.05.18刑事準備二狀卷七（本院卷九）P43</t>
  </si>
  <si>
    <t>107.05.18刑事準備二狀卷七（本院卷九）P45</t>
  </si>
  <si>
    <t>107.05.18刑事準備二狀卷七（本院卷九）P47</t>
  </si>
  <si>
    <t>107.05.18刑事準備二狀卷七（本院卷九）P49</t>
  </si>
  <si>
    <t>107.05.18刑事準備二狀卷七（本院卷九）P51</t>
  </si>
  <si>
    <t>107.05.18刑事準備二狀卷七（本院卷九）P53</t>
  </si>
  <si>
    <t>107.05.18刑事準備二狀卷七（本院卷九）P55</t>
  </si>
  <si>
    <t>107.05.18刑事準備二狀卷七（本院卷九）P57</t>
  </si>
  <si>
    <t>107.05.18刑事準備二狀卷七（本院卷九）P59</t>
  </si>
  <si>
    <t>107.05.18刑事準備二狀卷七（本院卷九）P61</t>
  </si>
  <si>
    <t>107.05.18刑事準備二狀卷七（本院卷九）P63</t>
  </si>
  <si>
    <t>107.05.18刑事準備二狀卷七（本院卷九）P65</t>
  </si>
  <si>
    <t>107.05.18刑事準備二狀卷七（本院卷九）P67</t>
  </si>
  <si>
    <t>107.05.18刑事準備二狀卷七（本院卷九）P69</t>
  </si>
  <si>
    <t>107.05.18刑事準備二狀卷七（本院卷九）P71</t>
  </si>
  <si>
    <t>107.05.18刑事準備二狀卷七（本院卷九）P73</t>
  </si>
  <si>
    <t>107.05.18刑事準備二狀卷七（本院卷九）P75</t>
  </si>
  <si>
    <t>107.05.18刑事準備二狀卷七（本院卷九）P77</t>
  </si>
  <si>
    <t>107.05.18刑事準備二狀卷七（本院卷九）P79</t>
  </si>
  <si>
    <t>107.05.18刑事準備二狀卷七（本院卷九）P81</t>
  </si>
  <si>
    <t>107.05.18刑事準備二狀卷七（本院卷九）P83</t>
  </si>
  <si>
    <t>107.05.18刑事準備二狀卷七（本院卷九）P85</t>
  </si>
  <si>
    <t>107.05.18刑事準備二狀卷七（本院卷九）P87</t>
  </si>
  <si>
    <t>107.05.18刑事準備二狀卷七（本院卷九）P89</t>
  </si>
  <si>
    <t>107.05.18刑事準備二狀卷七（本院卷九）P91</t>
  </si>
  <si>
    <t>107.05.18刑事準備二狀卷七（本院卷九）P93</t>
  </si>
  <si>
    <t>107.05.18刑事準備二狀卷七（本院卷九）P97、P99</t>
  </si>
  <si>
    <t>107.05.18刑事準備二狀卷七（本院卷九）P101</t>
  </si>
  <si>
    <t>107.05.18刑事準備二狀卷七（本院卷九）P103</t>
  </si>
  <si>
    <t>107.05.18刑事準備二狀卷七（本院卷九）P105、P107</t>
  </si>
  <si>
    <t>107.05.18刑事準備二狀卷七（本院卷九）P109</t>
  </si>
  <si>
    <t>107.05.18刑事準備二狀卷七（本院卷九）P111</t>
  </si>
  <si>
    <t>107.05.18刑事準備二狀卷七（本院卷九）P113</t>
  </si>
  <si>
    <t>107.05.18刑事準備二狀卷七（本院卷九）P115</t>
  </si>
  <si>
    <t>107.05.18刑事準備二狀卷七（本院卷九）P117</t>
  </si>
  <si>
    <t>107.05.18刑事準備二狀卷七（本院卷九）P119</t>
  </si>
  <si>
    <t>107.05.18刑事準備二狀卷七（本院卷九）P121</t>
  </si>
  <si>
    <t>107.05.18刑事準備二狀卷七（本院卷九）P123</t>
  </si>
  <si>
    <t>107.05.18刑事準備二狀卷七（本院卷九）P125</t>
  </si>
  <si>
    <t>107.05.18刑事準備二狀卷七（本院卷九）P127</t>
  </si>
  <si>
    <t>107.05.18刑事準備二狀卷七（本院卷九）P129</t>
  </si>
  <si>
    <t>107.05.18刑事準備二狀卷七（本院卷九）P131</t>
  </si>
  <si>
    <t>107.05.18刑事準備二狀卷七（本院卷九）P133</t>
  </si>
  <si>
    <t>107.05.18刑事準備二狀卷七（本院卷九）P135</t>
  </si>
  <si>
    <t>107.05.18刑事準備二狀卷七（本院卷九）P137</t>
  </si>
  <si>
    <t>107.05.18刑事準備二狀卷七（本院卷九）P139</t>
  </si>
  <si>
    <t>107.05.18刑事準備二狀卷七（本院卷九）P141</t>
  </si>
  <si>
    <t>107.05.18刑事準備二狀卷七（本院卷九）P143</t>
  </si>
  <si>
    <t>107.05.18刑事準備二狀卷七（本院卷九）P145</t>
  </si>
  <si>
    <t>107.05.18刑事準備二狀卷七（本院卷九）P147</t>
  </si>
  <si>
    <t>107.05.18刑事準備二狀卷七（本院卷九）P149</t>
  </si>
  <si>
    <t>107.05.18刑事準備二狀卷七（本院卷九）P151</t>
  </si>
  <si>
    <t>107.05.18刑事準備二狀卷七（本院卷九）P153</t>
  </si>
  <si>
    <t>107.05.18刑事準備二狀卷七（本院卷九）P155</t>
  </si>
  <si>
    <t>107.05.18刑事準備二狀卷七（本院卷九）P157</t>
  </si>
  <si>
    <t>107.05.18刑事準備二狀卷七（本院卷九）P159</t>
  </si>
  <si>
    <t>107.05.18刑事準備二狀卷七（本院卷九）P161</t>
  </si>
  <si>
    <t>107.05.18刑事準備二狀卷七（本院卷九）P163</t>
  </si>
  <si>
    <t>107.05.18刑事準備二狀卷七（本院卷九）P167</t>
  </si>
  <si>
    <t>107.05.18刑事準備二狀卷七（本院卷九）P169</t>
  </si>
  <si>
    <t>107.05.18刑事準備二狀卷七（本院卷九）P171</t>
  </si>
  <si>
    <t>107.05.18刑事準備二狀卷七（本院卷九）P173</t>
  </si>
  <si>
    <t>107.05.18刑事準備二狀卷七（本院卷九）P175</t>
  </si>
  <si>
    <t>107.05.18刑事準備二狀卷七（本院卷九）P177</t>
  </si>
  <si>
    <t>107.05.18刑事準備二狀卷七（本院卷九）P179</t>
  </si>
  <si>
    <t>107.05.18刑事準備二狀卷七（本院卷九）P181</t>
  </si>
  <si>
    <t>107.05.18刑事準備二狀卷七（本院卷九）P183</t>
  </si>
  <si>
    <t>107.05.18刑事準備二狀卷七（本院卷九）P185</t>
  </si>
  <si>
    <t>107.05.18刑事準備二狀卷七（本院卷九）P187</t>
  </si>
  <si>
    <t>107.05.18刑事準備二狀卷七（本院卷九）P191</t>
  </si>
  <si>
    <t>107.05.18刑事準備二狀卷七（本院卷九）P193</t>
  </si>
  <si>
    <t>107.05.18刑事準備二狀卷七（本院卷九）P195</t>
  </si>
  <si>
    <t>107.05.18刑事準備二狀卷七（本院卷九）P197</t>
  </si>
  <si>
    <t>107.05.18刑事準備二狀卷七（本院卷九）P199</t>
  </si>
  <si>
    <t>107.05.18刑事準備二狀卷七（本院卷九）P201</t>
  </si>
  <si>
    <t>107.05.18刑事準備二狀卷七（本院卷九）P203</t>
  </si>
  <si>
    <t>107.05.18刑事準備二狀卷七（本院卷九）P205、P219</t>
  </si>
  <si>
    <t>107.05.18刑事準備二狀卷七（本院卷九）P207、P221</t>
  </si>
  <si>
    <t>107.05.18刑事準備二狀卷七（本院卷九）P209</t>
  </si>
  <si>
    <t>107.05.18刑事準備二狀卷七（本院卷九）P211</t>
  </si>
  <si>
    <t>107.05.18刑事準備二狀卷七（本院卷九）P213</t>
  </si>
  <si>
    <t>107.05.18刑事準備二狀卷七（本院卷九）P215</t>
  </si>
  <si>
    <t>107.05.18刑事準備二狀卷七（本院卷九）P217</t>
  </si>
  <si>
    <t>107.05.18刑事準備二狀卷七（本院卷九）P223</t>
  </si>
  <si>
    <t>107.05.18刑事準備二狀卷七（本院卷九）P225</t>
  </si>
  <si>
    <t>107.05.18刑事準備二狀卷七（本院卷九）P229</t>
  </si>
  <si>
    <t>107.05.18刑事準備二狀卷七（本院卷九）P231</t>
  </si>
  <si>
    <t>107.05.18刑事準備二狀卷七（本院卷九）P233</t>
  </si>
  <si>
    <t>107.05.18刑事準備二狀卷七（本院卷九）P235</t>
  </si>
  <si>
    <t>107.05.18刑事準備二狀卷七（本院卷九）P239</t>
  </si>
  <si>
    <t>107.05.18刑事準備二狀卷七（本院卷九）P241</t>
  </si>
  <si>
    <t>107.05.18刑事準備二狀卷七（本院卷九）P243</t>
  </si>
  <si>
    <t>107.05.18刑事準備二狀卷七（本院卷九）P245</t>
  </si>
  <si>
    <t>107.05.18刑事準備二狀卷七（本院卷九）P247</t>
  </si>
  <si>
    <t>107.05.18刑事準備二狀卷七（本院卷九）P249</t>
  </si>
  <si>
    <t>107.05.18刑事準備二狀卷七（本院卷九）P251</t>
  </si>
  <si>
    <t>107.05.18刑事準備二狀卷七（本院卷九）P255</t>
  </si>
  <si>
    <t>107.05.18刑事準備二狀卷七（本院卷九）P257</t>
  </si>
  <si>
    <t>107.05.18刑事準備二狀卷七（本院卷九）P259</t>
  </si>
  <si>
    <t>107.05.18刑事準備二狀卷七（本院卷九）P261</t>
  </si>
  <si>
    <t>107.05.18刑事準備二狀卷七（本院卷九）P263</t>
  </si>
  <si>
    <t>107.05.18刑事準備二狀卷七（本院卷九）P265</t>
  </si>
  <si>
    <t>107.05.18刑事準備二狀卷七（本院卷九）P267</t>
  </si>
  <si>
    <t>107.05.18刑事準備二狀卷七（本院卷九）P269</t>
  </si>
  <si>
    <t>107.05.18刑事準備二狀卷七（本院卷九）P271</t>
  </si>
  <si>
    <t>107.05.18刑事準備二狀卷七（本院卷九）P273</t>
  </si>
  <si>
    <t>107.05.18刑事準備二狀卷七（本院卷九）P275</t>
  </si>
  <si>
    <t>107.05.18刑事準備二狀卷七（本院卷九）P277</t>
  </si>
  <si>
    <t>107.05.18刑事準備二狀卷七（本院卷九）P279</t>
  </si>
  <si>
    <t>107.05.18刑事準備二狀卷七（本院卷九）P281</t>
  </si>
  <si>
    <t>107.05.18刑事準備二狀卷七（本院卷九）P283</t>
  </si>
  <si>
    <t>107.05.18刑事準備二狀卷七（本院卷九）P285</t>
  </si>
  <si>
    <t>107.05.18刑事準備二狀卷七（本院卷九）P287</t>
  </si>
  <si>
    <t>107.05.18刑事準備二狀卷七（本院卷九）P289</t>
  </si>
  <si>
    <t>107.05.18刑事準備二狀卷七（本院卷九）P291</t>
  </si>
  <si>
    <t>107.05.18刑事準備二狀卷七（本院卷九）P293</t>
  </si>
  <si>
    <t>107.05.18刑事準備二狀卷七（本院卷九）P295</t>
  </si>
  <si>
    <t>107.05.18刑事準備二狀卷七（本院卷九）P297</t>
  </si>
  <si>
    <t>107.05.18刑事準備二狀卷七（本院卷九）P299</t>
  </si>
  <si>
    <t>107.05.18刑事準備二狀卷七（本院卷九）P303</t>
  </si>
  <si>
    <t>107.05.18刑事準備二狀卷七（本院卷九）P305</t>
  </si>
  <si>
    <t>107.05.18刑事準備二狀卷七（本院卷九）P307</t>
  </si>
  <si>
    <t>107.05.18刑事準備二狀卷七（本院卷九）P309</t>
  </si>
  <si>
    <t>107.05.18刑事準備二狀卷七（本院卷九）P311</t>
  </si>
  <si>
    <t>107.05.18刑事準備二狀卷七（本院卷九）P313</t>
  </si>
  <si>
    <t>107.05.18刑事準備二狀卷七（本院卷九）P315</t>
  </si>
  <si>
    <t>107.05.18刑事準備二狀卷七（本院卷九）P317</t>
  </si>
  <si>
    <t>107.05.18刑事準備二狀卷七（本院卷九）P319</t>
  </si>
  <si>
    <t>107.05.18刑事準備二狀卷七（本院卷九）P321</t>
  </si>
  <si>
    <t>107.05.18刑事準備二狀卷七（本院卷九）P323</t>
  </si>
  <si>
    <t>107.05.18刑事準備二狀卷七（本院卷九）P325</t>
  </si>
  <si>
    <t>107.05.18刑事準備二狀卷七（本院卷九）P329</t>
  </si>
  <si>
    <t>107.05.18刑事準備二狀卷七（本院卷九）P331</t>
  </si>
  <si>
    <t>107.05.18刑事準備二狀卷七（本院卷九）P333</t>
  </si>
  <si>
    <t>107.05.18刑事準備二狀卷七（本院卷九）P335</t>
  </si>
  <si>
    <t>107.05.18刑事準備二狀卷七（本院卷九）P337</t>
  </si>
  <si>
    <t>107.05.18刑事準備二狀卷七（本院卷九）P339</t>
  </si>
  <si>
    <t>107.05.18刑事準備二狀卷七（本院卷九）P341</t>
  </si>
  <si>
    <t>107.05.18刑事準備二狀卷七（本院卷九）P343</t>
  </si>
  <si>
    <t>107.05.18刑事準備二狀卷七（本院卷九）P345</t>
  </si>
  <si>
    <t>107.05.18刑事準備二狀卷七（本院卷九）P347</t>
  </si>
  <si>
    <t>107.05.18刑事準備二狀卷七（本院卷九）P349</t>
  </si>
  <si>
    <t>107.05.18刑事準備二狀卷七（本院卷九）P351</t>
  </si>
  <si>
    <t>107.05.18刑事準備二狀卷七（本院卷九）P353、P355</t>
  </si>
  <si>
    <t>107.05.18刑事準備二狀卷七（本院卷九）P357</t>
  </si>
  <si>
    <t>107.05.18刑事準備二狀卷七（本院卷九）P359</t>
  </si>
  <si>
    <t>107.05.18刑事準備二狀卷七（本院卷九）P361</t>
  </si>
  <si>
    <t>107.05.18刑事準備二狀卷七（本院卷九）P363</t>
  </si>
  <si>
    <t>107.05.18刑事準備二狀卷七（本院卷九）P365</t>
  </si>
  <si>
    <t>107.05.18刑事準備二狀卷七（本院卷九）P367</t>
  </si>
  <si>
    <t>107.05.18刑事準備二狀卷七（本院卷九）P369</t>
  </si>
  <si>
    <t>107.05.18刑事準備二狀卷七（本院卷九）P371</t>
  </si>
  <si>
    <t>107.05.18刑事準備二狀卷七（本院卷九）P373</t>
  </si>
  <si>
    <t>107.05.18刑事準備二狀卷七（本院卷九）P375</t>
  </si>
  <si>
    <t>107.05.18刑事準備二狀卷七（本院卷九）P377</t>
  </si>
  <si>
    <t>107.05.18刑事準備二狀卷七（本院卷九）P379</t>
  </si>
  <si>
    <t>107.05.18刑事準備二狀卷七（本院卷九）P381、P383</t>
  </si>
  <si>
    <t>107.05.18刑事準備二狀卷七（本院卷九）P385</t>
  </si>
  <si>
    <t>107.05.18刑事準備二狀卷七（本院卷九）P387</t>
  </si>
  <si>
    <t>107.05.18刑事準備二狀卷七（本院卷九）P389</t>
  </si>
  <si>
    <t>107.05.18刑事準備二狀卷七（本院卷九）P391</t>
  </si>
  <si>
    <t>107.05.18刑事準備二狀卷七（本院卷九）P393</t>
  </si>
  <si>
    <t>107.05.18刑事準備二狀卷七（本院卷九）P395</t>
  </si>
  <si>
    <t>107.05.18刑事準備二狀卷七（本院卷九）P397</t>
  </si>
  <si>
    <t>107.05.18刑事準備二狀卷七（本院卷九）P399</t>
  </si>
  <si>
    <t>107.05.18刑事準備二狀卷七（本院卷九）P401</t>
  </si>
  <si>
    <t>107.05.18刑事準備二狀卷七（本院卷九）P403</t>
  </si>
  <si>
    <t>107.05.18刑事準備二狀卷七（本院卷九）P405</t>
  </si>
  <si>
    <t>107.05.18刑事準備二狀卷七（本院卷九）P407</t>
  </si>
  <si>
    <t>107.05.18刑事準備二狀卷七（本院卷九）P409</t>
  </si>
  <si>
    <t>107.05.18刑事準備二狀卷七（本院卷九）P411</t>
  </si>
  <si>
    <t>107.05.18刑事準備二狀卷七（本院卷九）P413</t>
  </si>
  <si>
    <t>107.05.18刑事準備二狀卷七（本院卷九）P415</t>
  </si>
  <si>
    <t>107.05.18刑事準備二狀卷七（本院卷九）P417</t>
  </si>
  <si>
    <t>107.05.18刑事準備二狀卷七（本院卷九）P419</t>
  </si>
  <si>
    <t>107.05.18刑事準備二狀卷七（本院卷九）P421</t>
  </si>
  <si>
    <t>107.05.18刑事準備二狀卷七（本院卷九）P423</t>
  </si>
  <si>
    <t>107.05.18刑事準備二狀卷七（本院卷九）P425</t>
  </si>
  <si>
    <t>107.05.18刑事準備二狀卷七（本院卷九）P427</t>
  </si>
  <si>
    <t>107.05.18刑事準備二狀卷七（本院卷九）P429</t>
  </si>
  <si>
    <t>107.05.18刑事準備二狀卷七（本院卷九）P431</t>
  </si>
  <si>
    <t>107.05.18刑事準備二狀卷七（本院卷九）P433</t>
  </si>
  <si>
    <t>107.05.18刑事準備二狀卷七（本院卷九）P435</t>
  </si>
  <si>
    <t>107.05.18刑事準備二狀卷七（本院卷九）P437</t>
  </si>
  <si>
    <t>107.05.18刑事準備二狀卷七（本院卷九）P439</t>
  </si>
  <si>
    <t>107.05.18刑事準備二狀卷七（本院卷九）P441</t>
  </si>
  <si>
    <t>107.05.18刑事準備二狀卷七（本院卷九）P443</t>
  </si>
  <si>
    <t>107.05.18刑事準備二狀卷七（本院卷九）P445</t>
  </si>
  <si>
    <t>107.05.18刑事準備二狀卷七（本院卷九）P447</t>
  </si>
  <si>
    <t>107.05.18刑事準備二狀卷七（本院卷九）P449</t>
  </si>
  <si>
    <t>107.05.18刑事準備二狀卷七（本院卷九）P451</t>
  </si>
  <si>
    <t>107.05.18刑事準備二狀卷七（本院卷九）P453</t>
  </si>
  <si>
    <t>107.05.18刑事準備二狀卷七（本院卷九）P455</t>
  </si>
  <si>
    <t>107.05.18刑事準備二狀卷七（本院卷九）P457</t>
  </si>
  <si>
    <t>107.05.18刑事準備二狀卷七（本院卷九）P459</t>
  </si>
  <si>
    <t>107.05.18刑事準備二狀卷七（本院卷九）P461</t>
  </si>
  <si>
    <t>107.05.18刑事準備二狀卷七（本院卷九）P463</t>
  </si>
  <si>
    <t>107.05.18刑事準備二狀卷七（本院卷九）P465</t>
  </si>
  <si>
    <t>107.05.18刑事準備二狀卷七（本院卷九）P467</t>
  </si>
  <si>
    <t>107.05.18刑事準備二狀卷七（本院卷九）P469</t>
  </si>
  <si>
    <t>107.05.18刑事準備二狀卷七（本院卷九）P471</t>
  </si>
  <si>
    <t>107.06.07刑事準備三狀卷（本院卷十）P203</t>
  </si>
  <si>
    <t>107.06.07刑事準備三狀卷（本院卷十）P205</t>
  </si>
  <si>
    <t>107.06.14刑事準備四狀卷（本院卷十一）P9、P15</t>
  </si>
  <si>
    <t>107.06.14刑事準備四狀卷（本院卷十一）P9、P17</t>
  </si>
  <si>
    <t>107.06.14刑事準備四狀卷（本院卷十一）P9、P19</t>
  </si>
  <si>
    <t>107.06.14刑事準備四狀卷（本院卷十一）P9、P21</t>
  </si>
  <si>
    <t>107.06.14刑事準備四狀卷（本院卷十一）P9、P23</t>
  </si>
  <si>
    <t>107.06.14刑事準備四狀卷（本院卷十一）P9、P25</t>
  </si>
  <si>
    <t>107.06.14刑事準備四狀卷（本院卷十一）P9、P27</t>
  </si>
  <si>
    <t>107.06.14刑事準備四狀卷（本院卷十一）P9、P29</t>
  </si>
  <si>
    <t>107.06.14刑事準備四狀卷（本院卷十一）P9、P31</t>
  </si>
  <si>
    <t>107.06.14刑事準備四狀卷（本院卷十一）P9、P33</t>
  </si>
  <si>
    <t>107.06.14刑事準備四狀卷（本院卷十一）P9、P35</t>
  </si>
  <si>
    <t>107.06.14刑事準備四狀卷（本院卷十一）P9、P37</t>
  </si>
  <si>
    <t>107.06.14刑事準備四狀卷（本院卷十一）P9、P39</t>
  </si>
  <si>
    <t>107.06.14刑事準備四狀卷（本院卷十一）P9、P41</t>
  </si>
  <si>
    <t>107.06.14刑事準備四狀卷（本院卷十一）P9、P43</t>
  </si>
  <si>
    <t>107.06.14刑事準備四狀卷（本院卷十一）P9、P45</t>
  </si>
  <si>
    <t>107.06.14刑事準備四狀卷（本院卷十一）P9、P47</t>
  </si>
  <si>
    <t>107.06.14刑事準備四狀卷（本院卷十一）P9、P49</t>
  </si>
  <si>
    <t>107.06.14刑事準備四狀卷（本院卷十一）P9、P51</t>
  </si>
  <si>
    <t>107.06.14刑事準備四狀卷（本院卷十一）P9、P53</t>
  </si>
  <si>
    <t>107.06.14刑事準備四狀卷（本院卷十一）P9、P55</t>
  </si>
  <si>
    <t>107.06.14刑事準備四狀卷（本院卷十一）P9、P57</t>
  </si>
  <si>
    <t>107.06.14刑事準備四狀卷（本院卷十一）P9、P59</t>
  </si>
  <si>
    <t>107.06.14刑事準備四狀卷（本院卷十一）P9、P61</t>
  </si>
  <si>
    <t>107.06.14刑事準備四狀卷（本院卷十一）P9、P63</t>
  </si>
  <si>
    <t>107.06.14刑事準備四狀卷（本院卷十一）P9、P65</t>
  </si>
  <si>
    <t>107.06.14刑事準備四狀卷（本院卷十一）P9、P67</t>
  </si>
  <si>
    <t>107.06.14刑事準備四狀卷（本院卷十一）P9、P69</t>
  </si>
  <si>
    <t>107.06.14刑事準備四狀卷（本院卷十一）P11、P71</t>
  </si>
  <si>
    <t>107.06.14刑事準備四狀卷（本院卷十一）P11、P73</t>
  </si>
  <si>
    <t>107.06.14刑事準備四狀卷（本院卷十一）P11、P75</t>
  </si>
  <si>
    <t>107.06.14刑事準備四狀卷（本院卷十一）P11、P77</t>
  </si>
  <si>
    <t>107.06.14刑事準備四狀卷（本院卷十一）P11、P79</t>
  </si>
  <si>
    <t>107.06.14刑事準備四狀卷（本院卷十一）P11、P81</t>
  </si>
  <si>
    <t>107.06.14刑事準備四狀卷（本院卷十一）P11、P83</t>
  </si>
  <si>
    <t>107.06.14刑事準備四狀卷（本院卷十一）P11、P85</t>
  </si>
  <si>
    <t>107.06.14刑事準備四狀卷（本院卷十一）P11、P87</t>
  </si>
  <si>
    <t>107.06.14刑事準備四狀卷（本院卷十一）P11、P89</t>
  </si>
  <si>
    <t>107.06.14刑事準備四狀卷（本院卷十一）P11、P91</t>
  </si>
  <si>
    <t>107.06.14刑事準備四狀卷（本院卷十一）P11、P93</t>
  </si>
  <si>
    <t>107.06.14刑事準備四狀卷（本院卷十一）P11、P95</t>
  </si>
  <si>
    <t>107.06.14刑事準備四狀卷（本院卷十一）P11、P97</t>
  </si>
  <si>
    <t>107.06.14刑事準備四狀卷（本院卷十一）P11、P99</t>
  </si>
  <si>
    <t>107.06.14刑事準備四狀卷（本院卷十一）P11、P101</t>
  </si>
  <si>
    <t>107.06.14刑事準備四狀卷（本院卷十一）P11、P103</t>
  </si>
  <si>
    <t>107.06.14刑事準備四狀卷（本院卷十一）P11、P105</t>
  </si>
  <si>
    <t>107.06.14刑事準備四狀卷（本院卷十一）P11、P107</t>
  </si>
  <si>
    <t>107.06.14刑事準備四狀卷（本院卷十一）P11、P109</t>
  </si>
  <si>
    <t>107.06.14刑事準備四狀卷（本院卷十一）P11、P111</t>
  </si>
  <si>
    <t>107.06.14刑事準備四狀卷（本院卷十一）P11、P113</t>
  </si>
  <si>
    <t>107.06.14刑事準備四狀卷（本院卷十一）P11、P115</t>
  </si>
  <si>
    <t>107.06.14刑事準備四狀卷（本院卷十一）P11、P117</t>
  </si>
  <si>
    <t>107.06.14刑事準備四狀卷（本院卷十一）P11、P119</t>
  </si>
  <si>
    <t>107.06.14刑事準備四狀卷（本院卷十一）P11、P121</t>
  </si>
  <si>
    <t>107.06.14刑事準備四狀卷（本院卷十一）P11、P123</t>
  </si>
  <si>
    <t>107.06.14刑事準備四狀卷（本院卷十一）P11、P125</t>
  </si>
  <si>
    <t>107.06.14刑事準備四狀卷（本院卷十一）P11、P127</t>
  </si>
  <si>
    <t>107.06.14刑事準備四狀卷（本院卷十一）P11、P129</t>
  </si>
  <si>
    <t>107.06.14刑事準備四狀卷（本院卷十一）P11、P131</t>
  </si>
  <si>
    <t>107.06.14刑事準備四狀卷（本院卷十一）P11、P133</t>
  </si>
  <si>
    <t>107.06.14刑事準備四狀卷（本院卷十一）P11、P135</t>
  </si>
  <si>
    <t>107.06.14刑事準備四狀卷（本院卷十一）P13、P137</t>
  </si>
  <si>
    <t>107.06.14刑事準備四狀卷（本院卷十一）P13、P139</t>
  </si>
  <si>
    <t>107.06.14刑事準備四狀卷（本院卷十一）P13、P141</t>
  </si>
  <si>
    <t>107.06.14刑事準備四狀卷（本院卷十一）P13、P143</t>
  </si>
  <si>
    <t>107.06.14刑事準備四狀卷（本院卷十一）P13、P145</t>
  </si>
  <si>
    <t>107.06.14刑事準備四狀卷（本院卷十一）P13、P147</t>
  </si>
  <si>
    <t>107.06.14刑事準備四狀卷（本院卷十一）P13、P149</t>
  </si>
  <si>
    <t>107.06.14刑事準備四狀卷（本院卷十一）P151
（被告雖主張係「華聯」之退款，惟匯款單據備註欄上係載明「台積固退款」，故以單據上所載為計算）</t>
  </si>
  <si>
    <t>107.06.14刑事準備四狀卷（本院卷十一）P13、P153</t>
  </si>
  <si>
    <t>107.06.14刑事準備四狀卷（本院卷十一）P13、P155</t>
  </si>
  <si>
    <t>107.06.14刑事準備四狀卷（本院卷十一）P13、P157</t>
  </si>
  <si>
    <t>107.06.14刑事準備四狀卷（本院卷十一）P13、P159</t>
  </si>
  <si>
    <t>107.06.14刑事準備四狀卷（本院卷十一）P13、P161</t>
  </si>
  <si>
    <t>107.06.14刑事準備四狀卷（本院卷十一）P13、P163</t>
  </si>
  <si>
    <t>107.06.14刑事準備四狀卷（本院卷十一）P13、P165</t>
  </si>
  <si>
    <t>107.06.14刑事準備四狀卷（本院卷十一）P13、P167</t>
  </si>
  <si>
    <t>107.06.14刑事準備四狀卷（本院卷十一）P13、P169</t>
  </si>
  <si>
    <t>107.06.14刑事準備四狀卷（本院卷十一）P13、P171</t>
  </si>
  <si>
    <t>107.06.14刑事準備四狀卷（本院卷十一）P13、P173</t>
  </si>
  <si>
    <t>107.06.14刑事準備四狀卷（本院卷十一）P13、P175</t>
  </si>
  <si>
    <t>107.06.14刑事準備四狀卷（本院卷十一）P13、P177</t>
  </si>
  <si>
    <t>107.05.18刑事準備二狀卷七（本院卷九）P473</t>
    <phoneticPr fontId="2" type="noConversion"/>
  </si>
  <si>
    <t>107.05.18刑事準備二狀卷七（本院卷九）P533</t>
  </si>
  <si>
    <t>107.05.18刑事準備二狀卷七（本院卷九）P535-536</t>
  </si>
  <si>
    <t>107.05.18刑事準備二狀卷六（本院卷八）P145</t>
  </si>
  <si>
    <t>107.05.18刑事準備二狀卷六（本院卷八）P147</t>
  </si>
  <si>
    <t>107.05.18刑事準備二狀卷四（本院卷六）P445</t>
  </si>
  <si>
    <t>107.05.18刑事準備二狀卷四（本院卷六）P447</t>
  </si>
  <si>
    <t>107.05.18刑事準備二狀卷二（本院卷四）P301</t>
  </si>
  <si>
    <t>107.05.18刑事準備二狀卷二（本院卷四）P303</t>
  </si>
  <si>
    <t>107.05.18刑事準備二狀卷一（本院卷三）P357</t>
  </si>
  <si>
    <t>107.05.18刑事準備二狀卷一（本院卷三）P359</t>
  </si>
  <si>
    <t>107.05.18刑事準備二狀卷一（本院卷三）P361</t>
  </si>
  <si>
    <t>附表八、被告唐志驄發放員工薪資獎金之金額彙總表</t>
    <phoneticPr fontId="2" type="noConversion"/>
  </si>
  <si>
    <t>附表十、被告唐志驄與投資人和解金額明細表</t>
    <phoneticPr fontId="2" type="noConversion"/>
  </si>
  <si>
    <t>107刑保788號扣押物品清單編號29「唐霈喬房間光碟」（即市調處原始扣押物編號C-6）內檔案「Database..Id_45403」之資料表「台灣神隆成交客戶99年」（列印附於本院卷二第153-163頁）</t>
    <phoneticPr fontId="2" type="noConversion"/>
  </si>
  <si>
    <t>起訴意旨以財政部財政資訊中心回函105年8月1日資裡字第10500000000號函所檢附之唐志驄、唐霈喬及王秀鳳等3人之買賣交易、繳交證券交易稅之記錄（見A21P139-182），作為計算被告唐志驄販售未上市櫃公司股票收入金額，然該計算方式，僅能含括以王秀鳳、唐志驄、唐霈喬為賣出名義人所示之交易，尚未能包含實際確為被告唐志驄所販售，但係逕由上游股票供應商過戶至向被告唐志驄買受股票之客戶部分；再者，上開回函所示證券交易稅繳交記錄，與扣案（107刑保788號扣押物品清單編號29；附表十一編號29）唐霈喬房間光碟（即市調處原始扣押物編號C-6）內檔案「Database..ID_45403」資料表所示各股票成交紀錄（此並經被告唐霈喬自承依勝券公司販售未上市櫃公司股票之真實交易紀錄所登載之成交資料，見本院卷二P73）相互比對，查見同一筆成交交易，有申報不同交易價格並重複繳交證交稅稅款情事（被告唐志驄表示係分別以與上游盤商及買受客戶之交易價格申報，目的係賺取價差，見本院卷二P75），是以前開財政部財政資訊中心函覆資料無法真實反映被告唐志驄之真實販售情狀，本院援以前開扣案唐霈喬房間光碟內檔案所示各股票成交記錄，作為計算被告唐志驄經營勝券公司非法販售未上市櫃股票所得之基礎。又因該扣押資料所記錄之成交內容僅登載至102年間，故此後（103年1月1日至104年11月23日）之銷售股票情形，則引用被告唐志驄所附勝券公司之各業務人員於103年度年終獎金所示成交明細或經整理之財政部財政資訊中心回函資料所示證券交易稅繳交紀錄明細作為計算（依卷證資料顯示，自103年1月1日後，僅有華聯、聯相及台積固態等公司之證券買賣交易資料）。</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</si>
</sst>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quot;* #,##0.00_-;\-&quot;$&quot;* #,##0.00_-;_-&quot;$&quot;* &quot;-&quot;??_-;_-@_-"/>
    <numFmt numFmtId="43" formatCode="_-* #,##0.00_-;\-* #,##0.00_-;_-* &quot;-&quot;??_-;_-@_-"/>
    <numFmt numFmtId="176" formatCode="_-* #,##0_-;\-* #,##0_-;_-* &quot;-&quot;??_-;_-@_-"/>
    <numFmt numFmtId="177" formatCode="#,##0_ "/>
    <numFmt numFmtId="178" formatCode="#,##0_);[Red]\(#,##0\)"/>
    <numFmt numFmtId="179" formatCode="[$-404]e/m/d;@"/>
    <numFmt numFmtId="180" formatCode="0_);[Red]\(0\)"/>
    <numFmt numFmtId="181" formatCode="0.0"/>
  </numFmts>
  <fonts count="23">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sz val="11"/>
      <color theme="1"/>
      <name val="新細明體"/>
      <family val="2"/>
      <scheme val="minor"/>
    </font>
    <font>
      <sz val="9"/>
      <name val="新細明體"/>
      <family val="3"/>
      <charset val="136"/>
      <scheme val="minor"/>
    </font>
    <font>
      <sz val="11"/>
      <color theme="1"/>
      <name val="新細明體"/>
      <family val="1"/>
      <charset val="136"/>
      <scheme val="minor"/>
    </font>
    <font>
      <sz val="12"/>
      <color theme="1"/>
      <name val="新細明體"/>
      <family val="2"/>
      <scheme val="minor"/>
    </font>
    <font>
      <sz val="12"/>
      <color theme="1"/>
      <name val="新細明體"/>
      <family val="1"/>
      <charset val="136"/>
      <scheme val="minor"/>
    </font>
    <font>
      <b/>
      <sz val="12"/>
      <color theme="1"/>
      <name val="新細明體"/>
      <family val="1"/>
      <charset val="136"/>
      <scheme val="minor"/>
    </font>
    <font>
      <sz val="10"/>
      <name val="Arial"/>
      <family val="2"/>
    </font>
    <font>
      <sz val="12"/>
      <name val="新細明體"/>
      <family val="1"/>
      <charset val="136"/>
    </font>
    <font>
      <sz val="9"/>
      <name val="細明體"/>
      <family val="3"/>
      <charset val="136"/>
    </font>
    <font>
      <b/>
      <sz val="11"/>
      <color theme="1"/>
      <name val="新細明體"/>
      <family val="1"/>
      <charset val="136"/>
      <scheme val="minor"/>
    </font>
    <font>
      <sz val="11"/>
      <name val="Arial"/>
      <family val="2"/>
    </font>
    <font>
      <sz val="11"/>
      <name val="新細明體"/>
      <family val="1"/>
      <charset val="136"/>
      <scheme val="minor"/>
    </font>
    <font>
      <i/>
      <sz val="11"/>
      <name val="新細明體"/>
      <family val="1"/>
      <charset val="136"/>
      <scheme val="minor"/>
    </font>
    <font>
      <sz val="11"/>
      <name val="細明體"/>
      <family val="3"/>
      <charset val="136"/>
    </font>
    <font>
      <b/>
      <sz val="11"/>
      <name val="新細明體"/>
      <family val="1"/>
      <charset val="136"/>
      <scheme val="minor"/>
    </font>
    <font>
      <sz val="11"/>
      <color theme="1"/>
      <name val="新細明體"/>
      <family val="2"/>
      <charset val="136"/>
      <scheme val="minor"/>
    </font>
    <font>
      <sz val="11"/>
      <color theme="1"/>
      <name val="新細明體"/>
      <family val="1"/>
      <charset val="136"/>
    </font>
    <font>
      <b/>
      <sz val="11"/>
      <name val="新細明體"/>
      <family val="1"/>
      <charset val="136"/>
    </font>
    <font>
      <sz val="11"/>
      <name val="新細明體"/>
      <family val="1"/>
      <charset val="136"/>
    </font>
    <font>
      <sz val="11"/>
      <name val="PMingLiU"/>
      <family val="1"/>
      <charset val="136"/>
    </font>
  </fonts>
  <fills count="10">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C000"/>
        <bgColor indexed="64"/>
      </patternFill>
    </fill>
    <fill>
      <patternFill patternType="solid">
        <fgColor rgb="FF00B050"/>
        <bgColor indexed="64"/>
      </patternFill>
    </fill>
    <fill>
      <patternFill patternType="solid">
        <fgColor rgb="FF92D050"/>
        <bgColor indexed="64"/>
      </patternFill>
    </fill>
    <fill>
      <patternFill patternType="solid">
        <fgColor theme="0" tint="-0.249977111117893"/>
        <bgColor indexed="64"/>
      </patternFill>
    </fill>
    <fill>
      <patternFill patternType="solid">
        <fgColor theme="0" tint="-0.14999847407452621"/>
        <bgColor indexed="64"/>
      </patternFill>
    </fill>
  </fills>
  <borders count="51">
    <border>
      <left/>
      <right/>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s>
  <cellStyleXfs count="6">
    <xf numFmtId="0" fontId="0" fillId="0" borderId="0">
      <alignment vertical="center"/>
    </xf>
    <xf numFmtId="43" fontId="1" fillId="0" borderId="0" applyFont="0" applyFill="0" applyBorder="0" applyAlignment="0" applyProtection="0">
      <alignment vertical="center"/>
    </xf>
    <xf numFmtId="0" fontId="3" fillId="0" borderId="0"/>
    <xf numFmtId="0" fontId="9" fillId="0" borderId="0">
      <alignment vertical="center"/>
    </xf>
    <xf numFmtId="43" fontId="9" fillId="0" borderId="0" applyFont="0" applyFill="0" applyBorder="0" applyAlignment="0" applyProtection="0">
      <alignment vertical="center"/>
    </xf>
    <xf numFmtId="44" fontId="1" fillId="0" borderId="0" applyFont="0" applyFill="0" applyBorder="0" applyAlignment="0" applyProtection="0">
      <alignment vertical="center"/>
    </xf>
  </cellStyleXfs>
  <cellXfs count="523">
    <xf numFmtId="0" fontId="0" fillId="0" borderId="0" xfId="0">
      <alignment vertical="center"/>
    </xf>
    <xf numFmtId="0" fontId="0" fillId="0" borderId="3" xfId="0" applyBorder="1">
      <alignment vertical="center"/>
    </xf>
    <xf numFmtId="0" fontId="0" fillId="0" borderId="3" xfId="0" applyFill="1" applyBorder="1">
      <alignment vertical="center"/>
    </xf>
    <xf numFmtId="0" fontId="0" fillId="0" borderId="0" xfId="0" applyAlignment="1">
      <alignment horizontal="center" vertical="center"/>
    </xf>
    <xf numFmtId="0" fontId="3" fillId="0" borderId="0" xfId="2"/>
    <xf numFmtId="0" fontId="3" fillId="2" borderId="0" xfId="2" applyFill="1"/>
    <xf numFmtId="0" fontId="3" fillId="0" borderId="0" xfId="2" applyFont="1"/>
    <xf numFmtId="0" fontId="5" fillId="2" borderId="0" xfId="2" applyFont="1" applyFill="1"/>
    <xf numFmtId="0" fontId="6" fillId="0" borderId="0" xfId="2" applyFont="1"/>
    <xf numFmtId="0" fontId="5" fillId="2" borderId="3" xfId="2" applyFont="1" applyFill="1" applyBorder="1"/>
    <xf numFmtId="0" fontId="3" fillId="0" borderId="0" xfId="2" applyFont="1" applyFill="1"/>
    <xf numFmtId="0" fontId="3" fillId="0" borderId="0" xfId="2" applyFont="1" applyAlignment="1">
      <alignment horizontal="center"/>
    </xf>
    <xf numFmtId="0" fontId="3" fillId="0" borderId="3" xfId="2" applyFont="1" applyBorder="1" applyAlignment="1">
      <alignment horizontal="center"/>
    </xf>
    <xf numFmtId="176" fontId="5" fillId="0" borderId="8" xfId="1" applyNumberFormat="1" applyFont="1" applyFill="1" applyBorder="1" applyAlignment="1"/>
    <xf numFmtId="0" fontId="3" fillId="0" borderId="2" xfId="2" applyFont="1" applyBorder="1" applyAlignment="1">
      <alignment horizontal="center"/>
    </xf>
    <xf numFmtId="0" fontId="5" fillId="2" borderId="2" xfId="2" applyFont="1" applyFill="1" applyBorder="1"/>
    <xf numFmtId="176" fontId="5" fillId="0" borderId="13" xfId="1" applyNumberFormat="1" applyFont="1" applyFill="1" applyBorder="1" applyAlignment="1"/>
    <xf numFmtId="0" fontId="3" fillId="0" borderId="0" xfId="2" applyFont="1" applyAlignment="1">
      <alignment horizontal="center" vertical="top"/>
    </xf>
    <xf numFmtId="0" fontId="3" fillId="0" borderId="4" xfId="2" applyFont="1" applyBorder="1" applyAlignment="1">
      <alignment horizontal="center" vertical="top"/>
    </xf>
    <xf numFmtId="0" fontId="3" fillId="0" borderId="5" xfId="2" applyFont="1" applyBorder="1" applyAlignment="1">
      <alignment horizontal="center" vertical="top"/>
    </xf>
    <xf numFmtId="0" fontId="3" fillId="0" borderId="5" xfId="2" applyFont="1" applyBorder="1" applyAlignment="1">
      <alignment horizontal="center" vertical="top" wrapText="1"/>
    </xf>
    <xf numFmtId="0" fontId="5" fillId="2" borderId="5" xfId="2" applyFont="1" applyFill="1" applyBorder="1" applyAlignment="1">
      <alignment horizontal="center" vertical="top"/>
    </xf>
    <xf numFmtId="176" fontId="5" fillId="0" borderId="6" xfId="1" applyNumberFormat="1" applyFont="1" applyFill="1" applyBorder="1" applyAlignment="1">
      <alignment horizontal="center" vertical="top"/>
    </xf>
    <xf numFmtId="0" fontId="3" fillId="0" borderId="0" xfId="2" applyFont="1" applyAlignment="1">
      <alignment horizontal="center" vertical="top" wrapText="1"/>
    </xf>
    <xf numFmtId="0" fontId="6" fillId="0" borderId="0" xfId="2" applyFont="1" applyBorder="1" applyAlignment="1">
      <alignment horizontal="center"/>
    </xf>
    <xf numFmtId="0" fontId="7" fillId="2" borderId="0" xfId="2" applyFont="1" applyFill="1" applyBorder="1"/>
    <xf numFmtId="0" fontId="6" fillId="0" borderId="0" xfId="2" applyFont="1" applyFill="1" applyBorder="1"/>
    <xf numFmtId="0" fontId="3" fillId="0" borderId="15" xfId="2" applyFont="1" applyBorder="1" applyAlignment="1">
      <alignment horizontal="center"/>
    </xf>
    <xf numFmtId="0" fontId="5" fillId="2" borderId="15" xfId="2" applyFont="1" applyFill="1" applyBorder="1"/>
    <xf numFmtId="176" fontId="5" fillId="0" borderId="16" xfId="1" applyNumberFormat="1" applyFont="1" applyFill="1" applyBorder="1" applyAlignment="1"/>
    <xf numFmtId="176" fontId="0" fillId="0" borderId="0" xfId="1" applyNumberFormat="1" applyFont="1">
      <alignment vertical="center"/>
    </xf>
    <xf numFmtId="0" fontId="3" fillId="0" borderId="0" xfId="2" applyAlignment="1">
      <alignment horizontal="left"/>
    </xf>
    <xf numFmtId="0" fontId="3" fillId="0" borderId="0" xfId="2" applyAlignment="1">
      <alignment horizontal="center"/>
    </xf>
    <xf numFmtId="0" fontId="3" fillId="0" borderId="0" xfId="0" applyFont="1" applyBorder="1" applyAlignment="1">
      <alignment horizontal="left" vertical="center"/>
    </xf>
    <xf numFmtId="0" fontId="5" fillId="0" borderId="0" xfId="2" applyFont="1"/>
    <xf numFmtId="0" fontId="3" fillId="0" borderId="17" xfId="2" applyFont="1" applyBorder="1" applyAlignment="1">
      <alignment horizontal="center" vertical="top"/>
    </xf>
    <xf numFmtId="14" fontId="5" fillId="0" borderId="18" xfId="2" applyNumberFormat="1" applyFont="1" applyBorder="1" applyAlignment="1" applyProtection="1">
      <alignment horizontal="center" vertical="center"/>
    </xf>
    <xf numFmtId="14" fontId="5" fillId="0" borderId="19" xfId="2" applyNumberFormat="1" applyFont="1" applyBorder="1" applyAlignment="1" applyProtection="1">
      <alignment horizontal="center" vertical="center"/>
    </xf>
    <xf numFmtId="14" fontId="5" fillId="0" borderId="20" xfId="2" applyNumberFormat="1" applyFont="1" applyBorder="1" applyAlignment="1" applyProtection="1">
      <alignment horizontal="center" vertical="center"/>
    </xf>
    <xf numFmtId="0" fontId="5" fillId="0" borderId="12" xfId="2" applyFont="1" applyBorder="1" applyAlignment="1">
      <alignment horizontal="center"/>
    </xf>
    <xf numFmtId="0" fontId="5" fillId="0" borderId="7" xfId="2" applyFont="1" applyBorder="1" applyAlignment="1">
      <alignment horizontal="center" vertical="top"/>
    </xf>
    <xf numFmtId="0" fontId="5" fillId="0" borderId="7" xfId="2" applyFont="1" applyBorder="1" applyAlignment="1">
      <alignment horizontal="center"/>
    </xf>
    <xf numFmtId="0" fontId="5" fillId="0" borderId="14" xfId="2" applyFont="1" applyBorder="1" applyAlignment="1">
      <alignment horizontal="center" vertical="top"/>
    </xf>
    <xf numFmtId="176" fontId="0" fillId="0" borderId="0" xfId="1" applyNumberFormat="1" applyFont="1" applyFill="1" applyAlignment="1"/>
    <xf numFmtId="0" fontId="3" fillId="0" borderId="0" xfId="2" applyFill="1"/>
    <xf numFmtId="0" fontId="3" fillId="0" borderId="3" xfId="2" applyBorder="1" applyAlignment="1">
      <alignment horizontal="center"/>
    </xf>
    <xf numFmtId="14" fontId="3" fillId="0" borderId="3" xfId="2" applyNumberFormat="1" applyBorder="1" applyAlignment="1" applyProtection="1">
      <alignment horizontal="center" vertical="center"/>
    </xf>
    <xf numFmtId="0" fontId="3" fillId="0" borderId="3" xfId="2" applyBorder="1"/>
    <xf numFmtId="0" fontId="3" fillId="2" borderId="3" xfId="2" applyFill="1" applyBorder="1"/>
    <xf numFmtId="0" fontId="3" fillId="0" borderId="3" xfId="2" applyNumberFormat="1" applyBorder="1"/>
    <xf numFmtId="0" fontId="3" fillId="2" borderId="3" xfId="2" applyNumberFormat="1" applyFill="1" applyBorder="1"/>
    <xf numFmtId="0" fontId="3" fillId="0" borderId="7" xfId="2" applyBorder="1" applyAlignment="1">
      <alignment horizontal="center"/>
    </xf>
    <xf numFmtId="176" fontId="0" fillId="0" borderId="8" xfId="1" applyNumberFormat="1" applyFont="1" applyFill="1" applyBorder="1" applyAlignment="1"/>
    <xf numFmtId="14" fontId="3" fillId="0" borderId="15" xfId="2" applyNumberFormat="1" applyBorder="1" applyAlignment="1" applyProtection="1">
      <alignment horizontal="center" vertical="center"/>
    </xf>
    <xf numFmtId="0" fontId="3" fillId="0" borderId="15" xfId="2" applyBorder="1"/>
    <xf numFmtId="0" fontId="3" fillId="2" borderId="15" xfId="2" applyNumberFormat="1" applyFill="1" applyBorder="1"/>
    <xf numFmtId="0" fontId="3" fillId="2" borderId="15" xfId="2" applyFill="1" applyBorder="1"/>
    <xf numFmtId="176" fontId="0" fillId="0" borderId="16" xfId="1" applyNumberFormat="1" applyFont="1" applyFill="1" applyBorder="1" applyAlignment="1"/>
    <xf numFmtId="0" fontId="3" fillId="3" borderId="5" xfId="2" applyFill="1" applyBorder="1"/>
    <xf numFmtId="0" fontId="3" fillId="0" borderId="12" xfId="2" applyBorder="1" applyAlignment="1">
      <alignment horizontal="center"/>
    </xf>
    <xf numFmtId="14" fontId="3" fillId="0" borderId="2" xfId="2" applyNumberFormat="1" applyBorder="1" applyAlignment="1" applyProtection="1">
      <alignment horizontal="center" vertical="center"/>
    </xf>
    <xf numFmtId="0" fontId="3" fillId="0" borderId="2" xfId="2" applyBorder="1"/>
    <xf numFmtId="0" fontId="3" fillId="2" borderId="2" xfId="2" applyFill="1" applyBorder="1"/>
    <xf numFmtId="176" fontId="0" fillId="0" borderId="13" xfId="1" applyNumberFormat="1" applyFont="1" applyFill="1" applyBorder="1" applyAlignment="1"/>
    <xf numFmtId="0" fontId="3" fillId="0" borderId="2" xfId="2" applyBorder="1" applyAlignment="1">
      <alignment horizontal="center"/>
    </xf>
    <xf numFmtId="0" fontId="3" fillId="0" borderId="15" xfId="2" applyBorder="1" applyAlignment="1">
      <alignment horizontal="center"/>
    </xf>
    <xf numFmtId="0" fontId="3" fillId="0" borderId="3" xfId="2" applyBorder="1" applyAlignment="1">
      <alignment horizontal="left"/>
    </xf>
    <xf numFmtId="14" fontId="3" fillId="0" borderId="3" xfId="2" applyNumberFormat="1" applyBorder="1" applyAlignment="1" applyProtection="1">
      <alignment vertical="center"/>
    </xf>
    <xf numFmtId="0" fontId="3" fillId="0" borderId="3" xfId="2" applyNumberFormat="1" applyBorder="1" applyAlignment="1">
      <alignment horizontal="left"/>
    </xf>
    <xf numFmtId="0" fontId="3" fillId="0" borderId="7" xfId="2" applyBorder="1"/>
    <xf numFmtId="0" fontId="3" fillId="0" borderId="12" xfId="2" applyBorder="1"/>
    <xf numFmtId="14" fontId="3" fillId="0" borderId="2" xfId="2" applyNumberFormat="1" applyBorder="1" applyAlignment="1" applyProtection="1">
      <alignment vertical="center"/>
    </xf>
    <xf numFmtId="0" fontId="3" fillId="0" borderId="2" xfId="2" applyNumberFormat="1" applyBorder="1" applyAlignment="1">
      <alignment horizontal="left"/>
    </xf>
    <xf numFmtId="0" fontId="3" fillId="2" borderId="2" xfId="2" applyNumberFormat="1" applyFill="1" applyBorder="1"/>
    <xf numFmtId="0" fontId="3" fillId="5" borderId="0" xfId="2" applyFill="1"/>
    <xf numFmtId="0" fontId="3" fillId="0" borderId="14" xfId="2" applyBorder="1"/>
    <xf numFmtId="14" fontId="3" fillId="0" borderId="15" xfId="2" applyNumberFormat="1" applyBorder="1" applyAlignment="1" applyProtection="1">
      <alignment vertical="center"/>
    </xf>
    <xf numFmtId="0" fontId="3" fillId="4" borderId="4" xfId="2" applyFill="1" applyBorder="1"/>
    <xf numFmtId="0" fontId="3" fillId="4" borderId="5" xfId="2" applyFill="1" applyBorder="1"/>
    <xf numFmtId="176" fontId="3" fillId="4" borderId="5" xfId="1" applyNumberFormat="1" applyFont="1" applyFill="1" applyBorder="1" applyAlignment="1"/>
    <xf numFmtId="176" fontId="3" fillId="4" borderId="6" xfId="2" applyNumberFormat="1" applyFill="1" applyBorder="1"/>
    <xf numFmtId="176" fontId="0" fillId="0" borderId="3" xfId="1" applyNumberFormat="1" applyFont="1" applyBorder="1">
      <alignment vertical="center"/>
    </xf>
    <xf numFmtId="0" fontId="3" fillId="6" borderId="3" xfId="2" applyFill="1" applyBorder="1"/>
    <xf numFmtId="0" fontId="3" fillId="6" borderId="3" xfId="2" applyNumberFormat="1" applyFill="1" applyBorder="1"/>
    <xf numFmtId="0" fontId="3" fillId="5" borderId="3" xfId="2" applyFill="1" applyBorder="1"/>
    <xf numFmtId="0" fontId="3" fillId="5" borderId="3" xfId="2" applyNumberFormat="1" applyFill="1" applyBorder="1"/>
    <xf numFmtId="0" fontId="3" fillId="0" borderId="7" xfId="2" applyFill="1" applyBorder="1" applyAlignment="1">
      <alignment horizontal="center"/>
    </xf>
    <xf numFmtId="14" fontId="3" fillId="0" borderId="3" xfId="2" applyNumberFormat="1" applyFill="1" applyBorder="1" applyAlignment="1" applyProtection="1">
      <alignment horizontal="center" vertical="center"/>
    </xf>
    <xf numFmtId="0" fontId="3" fillId="0" borderId="3" xfId="2" applyFill="1" applyBorder="1" applyAlignment="1">
      <alignment horizontal="center"/>
    </xf>
    <xf numFmtId="0" fontId="3" fillId="0" borderId="3" xfId="2" applyFill="1" applyBorder="1"/>
    <xf numFmtId="0" fontId="3" fillId="0" borderId="3" xfId="2" applyNumberFormat="1" applyFill="1" applyBorder="1" applyAlignment="1">
      <alignment horizontal="left"/>
    </xf>
    <xf numFmtId="0" fontId="6" fillId="0" borderId="0" xfId="2" applyFont="1" applyBorder="1" applyAlignment="1">
      <alignment horizontal="left"/>
    </xf>
    <xf numFmtId="0" fontId="3" fillId="0" borderId="5" xfId="2" applyFont="1" applyBorder="1" applyAlignment="1">
      <alignment horizontal="left" vertical="top" wrapText="1"/>
    </xf>
    <xf numFmtId="0" fontId="3" fillId="0" borderId="2" xfId="2" applyBorder="1" applyAlignment="1">
      <alignment horizontal="left"/>
    </xf>
    <xf numFmtId="0" fontId="3" fillId="0" borderId="15" xfId="2" applyNumberFormat="1" applyBorder="1" applyAlignment="1">
      <alignment horizontal="left"/>
    </xf>
    <xf numFmtId="176" fontId="3" fillId="3" borderId="5" xfId="1" applyNumberFormat="1" applyFont="1" applyFill="1" applyBorder="1" applyAlignment="1">
      <alignment horizontal="left"/>
    </xf>
    <xf numFmtId="0" fontId="3" fillId="2" borderId="3" xfId="2" applyNumberFormat="1" applyFill="1" applyBorder="1" applyAlignment="1">
      <alignment horizontal="left"/>
    </xf>
    <xf numFmtId="0" fontId="3" fillId="0" borderId="3" xfId="2" applyFill="1" applyBorder="1" applyAlignment="1">
      <alignment horizontal="left"/>
    </xf>
    <xf numFmtId="0" fontId="5" fillId="6" borderId="3" xfId="2" applyFont="1" applyFill="1" applyBorder="1"/>
    <xf numFmtId="0" fontId="3" fillId="0" borderId="0" xfId="2" applyFill="1" applyAlignment="1">
      <alignment horizontal="left"/>
    </xf>
    <xf numFmtId="0" fontId="3" fillId="2" borderId="0" xfId="2" applyFill="1" applyAlignment="1">
      <alignment horizontal="left"/>
    </xf>
    <xf numFmtId="176" fontId="1" fillId="0" borderId="8" xfId="1" applyNumberFormat="1" applyFont="1" applyFill="1" applyBorder="1" applyAlignment="1"/>
    <xf numFmtId="176" fontId="1" fillId="2" borderId="8" xfId="1" applyNumberFormat="1" applyFont="1" applyFill="1" applyBorder="1" applyAlignment="1"/>
    <xf numFmtId="0" fontId="3" fillId="2" borderId="3" xfId="2" applyFill="1" applyBorder="1" applyAlignment="1">
      <alignment horizontal="left"/>
    </xf>
    <xf numFmtId="0" fontId="3" fillId="2" borderId="2" xfId="2" applyNumberFormat="1" applyFill="1" applyBorder="1" applyAlignment="1">
      <alignment horizontal="left"/>
    </xf>
    <xf numFmtId="0" fontId="3" fillId="5" borderId="2" xfId="2" applyNumberFormat="1" applyFill="1" applyBorder="1"/>
    <xf numFmtId="0" fontId="3" fillId="5" borderId="2" xfId="2" applyFill="1" applyBorder="1"/>
    <xf numFmtId="0" fontId="3" fillId="0" borderId="5" xfId="2" applyBorder="1" applyAlignment="1">
      <alignment horizontal="center"/>
    </xf>
    <xf numFmtId="0" fontId="3" fillId="2" borderId="5" xfId="2" applyFill="1" applyBorder="1" applyAlignment="1">
      <alignment horizontal="center"/>
    </xf>
    <xf numFmtId="0" fontId="3" fillId="2" borderId="15" xfId="2" applyNumberFormat="1" applyFill="1" applyBorder="1" applyAlignment="1">
      <alignment horizontal="left"/>
    </xf>
    <xf numFmtId="0" fontId="3" fillId="5" borderId="15" xfId="2" applyNumberFormat="1" applyFill="1" applyBorder="1"/>
    <xf numFmtId="0" fontId="3" fillId="5" borderId="15" xfId="2" applyFill="1" applyBorder="1"/>
    <xf numFmtId="0" fontId="3" fillId="0" borderId="0" xfId="0" applyFont="1" applyFill="1" applyBorder="1" applyAlignment="1">
      <alignment horizontal="left" vertical="center"/>
    </xf>
    <xf numFmtId="0" fontId="3" fillId="0" borderId="4" xfId="2" applyBorder="1" applyAlignment="1">
      <alignment horizontal="center"/>
    </xf>
    <xf numFmtId="0" fontId="3" fillId="5" borderId="5" xfId="2" applyFill="1" applyBorder="1" applyAlignment="1">
      <alignment horizontal="center"/>
    </xf>
    <xf numFmtId="176" fontId="0" fillId="0" borderId="6" xfId="1" applyNumberFormat="1" applyFont="1" applyFill="1" applyBorder="1" applyAlignment="1">
      <alignment horizontal="center"/>
    </xf>
    <xf numFmtId="176" fontId="0" fillId="0" borderId="2" xfId="1" applyNumberFormat="1" applyFont="1" applyBorder="1">
      <alignment vertical="center"/>
    </xf>
    <xf numFmtId="43" fontId="0" fillId="0" borderId="2" xfId="1" applyFont="1" applyBorder="1">
      <alignment vertical="center"/>
    </xf>
    <xf numFmtId="0" fontId="0" fillId="0" borderId="2" xfId="0" applyBorder="1">
      <alignment vertical="center"/>
    </xf>
    <xf numFmtId="0" fontId="0" fillId="0" borderId="4" xfId="0" applyBorder="1" applyAlignment="1">
      <alignment horizontal="center" vertical="center"/>
    </xf>
    <xf numFmtId="0" fontId="0" fillId="0" borderId="5" xfId="0" applyBorder="1" applyAlignment="1">
      <alignment horizontal="center" vertical="center"/>
    </xf>
    <xf numFmtId="176" fontId="0" fillId="0" borderId="5" xfId="1" applyNumberFormat="1" applyFont="1" applyBorder="1" applyAlignment="1">
      <alignment horizontal="center" vertical="center"/>
    </xf>
    <xf numFmtId="0" fontId="0" fillId="0" borderId="5" xfId="0" applyFill="1" applyBorder="1" applyAlignment="1">
      <alignment horizontal="center" vertical="center"/>
    </xf>
    <xf numFmtId="0" fontId="0" fillId="0" borderId="6" xfId="0" applyBorder="1" applyAlignment="1">
      <alignment horizontal="center" vertical="center"/>
    </xf>
    <xf numFmtId="176" fontId="0" fillId="0" borderId="5" xfId="1" applyNumberFormat="1" applyFont="1" applyFill="1" applyBorder="1" applyAlignment="1">
      <alignment horizontal="center" vertical="center"/>
    </xf>
    <xf numFmtId="0" fontId="0" fillId="0" borderId="6" xfId="0" applyFill="1" applyBorder="1" applyAlignment="1">
      <alignment horizontal="center" vertical="center"/>
    </xf>
    <xf numFmtId="0" fontId="0" fillId="0" borderId="2" xfId="0" applyBorder="1" applyAlignment="1">
      <alignment vertical="center" wrapText="1"/>
    </xf>
    <xf numFmtId="0" fontId="0" fillId="0" borderId="3" xfId="0" applyBorder="1" applyAlignment="1">
      <alignment vertical="center" wrapText="1"/>
    </xf>
    <xf numFmtId="43" fontId="0" fillId="0" borderId="3" xfId="1" applyNumberFormat="1" applyFont="1" applyBorder="1">
      <alignment vertical="center"/>
    </xf>
    <xf numFmtId="176" fontId="0" fillId="0" borderId="3" xfId="1" applyNumberFormat="1" applyFont="1" applyFill="1" applyBorder="1">
      <alignment vertical="center"/>
    </xf>
    <xf numFmtId="0" fontId="8" fillId="0" borderId="0" xfId="0" applyFont="1" applyAlignment="1">
      <alignment horizontal="center" vertical="center"/>
    </xf>
    <xf numFmtId="0" fontId="8" fillId="0" borderId="0" xfId="0" applyFont="1">
      <alignment vertical="center"/>
    </xf>
    <xf numFmtId="0" fontId="8" fillId="0" borderId="3" xfId="0" applyFont="1" applyBorder="1">
      <alignment vertical="center"/>
    </xf>
    <xf numFmtId="0" fontId="0" fillId="0" borderId="15" xfId="0" applyBorder="1" applyAlignment="1">
      <alignment horizontal="left" vertical="center"/>
    </xf>
    <xf numFmtId="0" fontId="0" fillId="0" borderId="15" xfId="0" applyBorder="1">
      <alignment vertical="center"/>
    </xf>
    <xf numFmtId="0" fontId="0" fillId="0" borderId="0" xfId="0" applyBorder="1">
      <alignment vertical="center"/>
    </xf>
    <xf numFmtId="0" fontId="0" fillId="0" borderId="8" xfId="0" applyBorder="1">
      <alignment vertical="center"/>
    </xf>
    <xf numFmtId="0" fontId="8" fillId="0" borderId="7" xfId="0" applyFont="1" applyBorder="1">
      <alignment vertical="center"/>
    </xf>
    <xf numFmtId="0" fontId="0" fillId="0" borderId="8" xfId="0" applyFill="1" applyBorder="1">
      <alignment vertical="center"/>
    </xf>
    <xf numFmtId="0" fontId="0" fillId="0" borderId="13" xfId="0" applyBorder="1">
      <alignment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176" fontId="8" fillId="0" borderId="5" xfId="1" applyNumberFormat="1" applyFont="1" applyBorder="1" applyAlignment="1">
      <alignment horizontal="center" vertical="center"/>
    </xf>
    <xf numFmtId="0" fontId="8" fillId="0" borderId="6" xfId="0" applyFont="1" applyBorder="1" applyAlignment="1">
      <alignment horizontal="center" vertical="center"/>
    </xf>
    <xf numFmtId="0" fontId="8" fillId="0" borderId="14" xfId="0" applyFont="1" applyBorder="1">
      <alignment vertical="center"/>
    </xf>
    <xf numFmtId="0" fontId="8" fillId="0" borderId="15" xfId="0" applyFont="1" applyBorder="1">
      <alignment vertical="center"/>
    </xf>
    <xf numFmtId="0" fontId="0" fillId="0" borderId="16" xfId="0" applyBorder="1">
      <alignment vertical="center"/>
    </xf>
    <xf numFmtId="0" fontId="0" fillId="0" borderId="13" xfId="0" applyFill="1" applyBorder="1">
      <alignment vertical="center"/>
    </xf>
    <xf numFmtId="0" fontId="0" fillId="0" borderId="23" xfId="0" applyBorder="1">
      <alignment vertical="center"/>
    </xf>
    <xf numFmtId="0" fontId="0" fillId="0" borderId="23" xfId="0" applyFill="1" applyBorder="1">
      <alignment vertical="center"/>
    </xf>
    <xf numFmtId="176" fontId="0" fillId="0" borderId="23" xfId="1" applyNumberFormat="1" applyFont="1" applyBorder="1">
      <alignment vertical="center"/>
    </xf>
    <xf numFmtId="0" fontId="0" fillId="0" borderId="24" xfId="0" applyBorder="1">
      <alignment vertical="center"/>
    </xf>
    <xf numFmtId="0" fontId="8" fillId="0" borderId="12" xfId="0" applyFont="1" applyBorder="1">
      <alignment vertical="center"/>
    </xf>
    <xf numFmtId="0" fontId="8" fillId="0" borderId="2" xfId="0" applyFont="1" applyBorder="1" applyAlignment="1">
      <alignment vertical="center" wrapText="1"/>
    </xf>
    <xf numFmtId="0" fontId="8" fillId="0" borderId="2" xfId="0" applyFont="1" applyBorder="1">
      <alignment vertical="center"/>
    </xf>
    <xf numFmtId="0" fontId="8" fillId="0" borderId="22" xfId="0" applyFont="1" applyBorder="1">
      <alignment vertical="center"/>
    </xf>
    <xf numFmtId="0" fontId="8" fillId="0" borderId="23" xfId="0" applyFont="1" applyBorder="1">
      <alignment vertical="center"/>
    </xf>
    <xf numFmtId="0" fontId="0" fillId="0" borderId="15" xfId="0" applyFill="1" applyBorder="1">
      <alignment vertical="center"/>
    </xf>
    <xf numFmtId="176" fontId="0" fillId="0" borderId="15" xfId="1" applyNumberFormat="1" applyFont="1" applyBorder="1">
      <alignment vertical="center"/>
    </xf>
    <xf numFmtId="0" fontId="8" fillId="4" borderId="4" xfId="0" applyFont="1" applyFill="1" applyBorder="1">
      <alignment vertical="center"/>
    </xf>
    <xf numFmtId="0" fontId="8" fillId="4" borderId="5" xfId="0" applyFont="1" applyFill="1" applyBorder="1">
      <alignment vertical="center"/>
    </xf>
    <xf numFmtId="176" fontId="8" fillId="4" borderId="5" xfId="1" applyNumberFormat="1" applyFont="1" applyFill="1" applyBorder="1">
      <alignment vertical="center"/>
    </xf>
    <xf numFmtId="0" fontId="8" fillId="4" borderId="6" xfId="0" applyFont="1" applyFill="1" applyBorder="1">
      <alignment vertical="center"/>
    </xf>
    <xf numFmtId="0" fontId="0" fillId="4" borderId="6" xfId="0" applyFill="1" applyBorder="1">
      <alignment vertical="center"/>
    </xf>
    <xf numFmtId="176" fontId="0" fillId="0" borderId="15" xfId="1" applyNumberFormat="1" applyFont="1" applyFill="1" applyBorder="1">
      <alignment vertical="center"/>
    </xf>
    <xf numFmtId="0" fontId="10" fillId="0" borderId="0" xfId="3" applyFont="1" applyAlignment="1">
      <alignment horizontal="center" vertical="center"/>
    </xf>
    <xf numFmtId="0" fontId="10" fillId="0" borderId="0" xfId="3" applyFont="1" applyAlignment="1">
      <alignment vertical="center"/>
    </xf>
    <xf numFmtId="176" fontId="10" fillId="0" borderId="0" xfId="1" applyNumberFormat="1" applyFont="1" applyAlignment="1">
      <alignment vertical="center"/>
    </xf>
    <xf numFmtId="0" fontId="10" fillId="0" borderId="0" xfId="3" applyFont="1" applyAlignment="1">
      <alignment horizontal="right" vertical="center"/>
    </xf>
    <xf numFmtId="0" fontId="0" fillId="0" borderId="4" xfId="0" applyBorder="1">
      <alignment vertical="center"/>
    </xf>
    <xf numFmtId="0" fontId="0" fillId="0" borderId="5" xfId="0" applyBorder="1">
      <alignment vertical="center"/>
    </xf>
    <xf numFmtId="176" fontId="0" fillId="0" borderId="5" xfId="1" applyNumberFormat="1" applyFont="1" applyBorder="1">
      <alignment vertical="center"/>
    </xf>
    <xf numFmtId="0" fontId="0" fillId="0" borderId="6" xfId="0" applyBorder="1">
      <alignment vertical="center"/>
    </xf>
    <xf numFmtId="0" fontId="0" fillId="0" borderId="12" xfId="0" applyBorder="1">
      <alignment vertical="center"/>
    </xf>
    <xf numFmtId="0" fontId="0" fillId="0" borderId="7" xfId="0" applyBorder="1">
      <alignment vertical="center"/>
    </xf>
    <xf numFmtId="0" fontId="0" fillId="0" borderId="14" xfId="0" applyBorder="1">
      <alignment vertical="center"/>
    </xf>
    <xf numFmtId="0" fontId="0" fillId="0" borderId="0" xfId="0" applyBorder="1" applyAlignment="1">
      <alignment horizontal="right" vertical="top"/>
    </xf>
    <xf numFmtId="43" fontId="0" fillId="0" borderId="2" xfId="1" applyNumberFormat="1" applyFont="1" applyBorder="1">
      <alignment vertical="center"/>
    </xf>
    <xf numFmtId="43" fontId="0" fillId="0" borderId="3" xfId="0" applyNumberFormat="1" applyBorder="1">
      <alignment vertical="center"/>
    </xf>
    <xf numFmtId="43" fontId="0" fillId="0" borderId="15" xfId="1" applyNumberFormat="1" applyFont="1" applyBorder="1">
      <alignment vertical="center"/>
    </xf>
    <xf numFmtId="0" fontId="0" fillId="0" borderId="26" xfId="0" applyBorder="1" applyAlignment="1">
      <alignment horizontal="center" vertical="center"/>
    </xf>
    <xf numFmtId="0" fontId="0" fillId="0" borderId="27" xfId="0" applyBorder="1">
      <alignment vertical="center"/>
    </xf>
    <xf numFmtId="0" fontId="0" fillId="0" borderId="28" xfId="0" applyBorder="1">
      <alignment vertical="center"/>
    </xf>
    <xf numFmtId="0" fontId="0" fillId="0" borderId="29" xfId="0" applyFill="1" applyBorder="1">
      <alignment vertical="center"/>
    </xf>
    <xf numFmtId="0" fontId="0" fillId="0" borderId="26" xfId="0" applyBorder="1">
      <alignment vertical="center"/>
    </xf>
    <xf numFmtId="176" fontId="0" fillId="0" borderId="4" xfId="1" applyNumberFormat="1" applyFont="1" applyFill="1" applyBorder="1" applyAlignment="1">
      <alignment horizontal="center" vertical="center"/>
    </xf>
    <xf numFmtId="176" fontId="0" fillId="0" borderId="12" xfId="0" applyNumberFormat="1" applyBorder="1">
      <alignment vertical="center"/>
    </xf>
    <xf numFmtId="176" fontId="0" fillId="0" borderId="7" xfId="0" applyNumberFormat="1" applyBorder="1">
      <alignment vertical="center"/>
    </xf>
    <xf numFmtId="176" fontId="0" fillId="0" borderId="14" xfId="0" applyNumberFormat="1" applyBorder="1">
      <alignment vertical="center"/>
    </xf>
    <xf numFmtId="0" fontId="0" fillId="0" borderId="13" xfId="0" applyBorder="1" applyAlignment="1">
      <alignment vertical="center" wrapText="1"/>
    </xf>
    <xf numFmtId="0" fontId="0" fillId="0" borderId="8" xfId="0" applyBorder="1" applyAlignment="1">
      <alignment vertical="center" wrapText="1"/>
    </xf>
    <xf numFmtId="0" fontId="0" fillId="0" borderId="14" xfId="0" applyBorder="1" applyAlignment="1">
      <alignment horizontal="right" vertical="center"/>
    </xf>
    <xf numFmtId="0" fontId="0" fillId="0" borderId="9" xfId="0" applyBorder="1" applyAlignment="1">
      <alignment vertical="center"/>
    </xf>
    <xf numFmtId="0" fontId="0" fillId="0" borderId="10" xfId="0" applyFill="1" applyBorder="1" applyAlignment="1">
      <alignment vertical="center"/>
    </xf>
    <xf numFmtId="0" fontId="0" fillId="0" borderId="11" xfId="0" applyBorder="1" applyAlignment="1">
      <alignment vertical="center" wrapText="1"/>
    </xf>
    <xf numFmtId="0" fontId="3" fillId="0" borderId="14" xfId="2" applyBorder="1" applyAlignment="1">
      <alignment horizontal="center"/>
    </xf>
    <xf numFmtId="0" fontId="3" fillId="0" borderId="15" xfId="2" applyBorder="1" applyAlignment="1">
      <alignment horizontal="left"/>
    </xf>
    <xf numFmtId="0" fontId="3" fillId="6" borderId="15" xfId="2" applyFill="1" applyBorder="1"/>
    <xf numFmtId="0" fontId="3" fillId="6" borderId="15" xfId="2" applyNumberFormat="1" applyFill="1" applyBorder="1"/>
    <xf numFmtId="176" fontId="3" fillId="3" borderId="6" xfId="2" applyNumberFormat="1" applyFill="1" applyBorder="1"/>
    <xf numFmtId="0" fontId="3" fillId="7" borderId="3" xfId="2" applyFill="1" applyBorder="1"/>
    <xf numFmtId="0" fontId="12" fillId="0" borderId="0" xfId="2" applyFont="1"/>
    <xf numFmtId="0" fontId="3" fillId="0" borderId="0" xfId="2" applyFill="1" applyAlignment="1">
      <alignment horizontal="center"/>
    </xf>
    <xf numFmtId="0" fontId="3" fillId="0" borderId="2" xfId="2" applyNumberFormat="1" applyBorder="1" applyAlignment="1">
      <alignment horizontal="center"/>
    </xf>
    <xf numFmtId="0" fontId="3" fillId="0" borderId="3" xfId="2" applyNumberFormat="1" applyBorder="1" applyAlignment="1">
      <alignment horizontal="center"/>
    </xf>
    <xf numFmtId="0" fontId="3" fillId="0" borderId="15" xfId="2" applyNumberFormat="1" applyBorder="1" applyAlignment="1">
      <alignment horizontal="center"/>
    </xf>
    <xf numFmtId="0" fontId="12" fillId="0" borderId="4" xfId="2" applyFont="1" applyBorder="1" applyAlignment="1">
      <alignment horizontal="center"/>
    </xf>
    <xf numFmtId="0" fontId="12" fillId="3" borderId="5" xfId="2" applyFont="1" applyFill="1" applyBorder="1" applyAlignment="1">
      <alignment horizontal="center"/>
    </xf>
    <xf numFmtId="0" fontId="12" fillId="3" borderId="5" xfId="2" applyFont="1" applyFill="1" applyBorder="1"/>
    <xf numFmtId="0" fontId="12" fillId="3" borderId="5" xfId="2" applyFont="1" applyFill="1" applyBorder="1" applyAlignment="1">
      <alignment horizontal="left"/>
    </xf>
    <xf numFmtId="176" fontId="12" fillId="3" borderId="5" xfId="1" applyNumberFormat="1" applyFont="1" applyFill="1" applyBorder="1" applyAlignment="1">
      <alignment horizontal="left"/>
    </xf>
    <xf numFmtId="176" fontId="8" fillId="3" borderId="6" xfId="1" applyNumberFormat="1" applyFont="1" applyFill="1" applyBorder="1" applyAlignment="1"/>
    <xf numFmtId="0" fontId="12" fillId="3" borderId="4" xfId="2" applyFont="1" applyFill="1" applyBorder="1" applyAlignment="1">
      <alignment horizontal="center"/>
    </xf>
    <xf numFmtId="0" fontId="12" fillId="3" borderId="17" xfId="2" applyFont="1" applyFill="1" applyBorder="1" applyAlignment="1">
      <alignment horizontal="center"/>
    </xf>
    <xf numFmtId="176" fontId="12" fillId="3" borderId="5" xfId="1" applyNumberFormat="1" applyFont="1" applyFill="1" applyBorder="1" applyAlignment="1">
      <alignment horizontal="center"/>
    </xf>
    <xf numFmtId="176" fontId="12" fillId="3" borderId="6" xfId="2" applyNumberFormat="1" applyFont="1" applyFill="1" applyBorder="1"/>
    <xf numFmtId="176" fontId="8" fillId="0" borderId="0" xfId="1" applyNumberFormat="1" applyFont="1">
      <alignment vertical="center"/>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30" xfId="0" applyBorder="1">
      <alignment vertical="center"/>
    </xf>
    <xf numFmtId="176" fontId="0" fillId="0" borderId="21" xfId="1" applyNumberFormat="1" applyFont="1" applyBorder="1">
      <alignment vertical="center"/>
    </xf>
    <xf numFmtId="176" fontId="0" fillId="0" borderId="25" xfId="0" applyNumberFormat="1" applyBorder="1">
      <alignment vertical="center"/>
    </xf>
    <xf numFmtId="0" fontId="13" fillId="0" borderId="0" xfId="3" applyFont="1" applyFill="1">
      <alignment vertical="center"/>
    </xf>
    <xf numFmtId="0" fontId="13" fillId="0" borderId="0" xfId="3" applyFont="1" applyFill="1" applyAlignment="1">
      <alignment horizontal="center" vertical="center"/>
    </xf>
    <xf numFmtId="0" fontId="14" fillId="0" borderId="3" xfId="3" applyFont="1" applyFill="1" applyBorder="1" applyAlignment="1">
      <alignment horizontal="left" vertical="top"/>
    </xf>
    <xf numFmtId="0" fontId="14" fillId="0" borderId="3" xfId="3" applyFont="1" applyFill="1" applyBorder="1" applyAlignment="1">
      <alignment horizontal="center"/>
    </xf>
    <xf numFmtId="0" fontId="14" fillId="0" borderId="3" xfId="3" applyFont="1" applyFill="1" applyBorder="1" applyAlignment="1">
      <alignment horizontal="left"/>
    </xf>
    <xf numFmtId="2" fontId="14" fillId="0" borderId="3" xfId="3" applyNumberFormat="1" applyFont="1" applyFill="1" applyBorder="1" applyAlignment="1">
      <alignment horizontal="center"/>
    </xf>
    <xf numFmtId="177" fontId="14" fillId="0" borderId="3" xfId="3" applyNumberFormat="1" applyFont="1" applyFill="1" applyBorder="1" applyAlignment="1">
      <alignment horizontal="center"/>
    </xf>
    <xf numFmtId="176" fontId="14" fillId="0" borderId="3" xfId="4" applyNumberFormat="1" applyFont="1" applyFill="1" applyBorder="1" applyAlignment="1">
      <alignment horizontal="center"/>
    </xf>
    <xf numFmtId="0" fontId="14" fillId="0" borderId="3" xfId="3" applyFont="1" applyFill="1" applyBorder="1" applyAlignment="1">
      <alignment horizontal="left" indent="1"/>
    </xf>
    <xf numFmtId="14" fontId="14" fillId="0" borderId="3" xfId="3" applyNumberFormat="1" applyFont="1" applyFill="1" applyBorder="1" applyAlignment="1">
      <alignment horizontal="left"/>
    </xf>
    <xf numFmtId="14" fontId="14" fillId="0" borderId="3" xfId="3" applyNumberFormat="1" applyFont="1" applyFill="1" applyBorder="1" applyAlignment="1">
      <alignment horizontal="left" vertical="top"/>
    </xf>
    <xf numFmtId="0" fontId="15" fillId="0" borderId="3" xfId="3" applyFont="1" applyFill="1" applyBorder="1" applyAlignment="1">
      <alignment horizontal="center"/>
    </xf>
    <xf numFmtId="177" fontId="14" fillId="0" borderId="3" xfId="3" applyNumberFormat="1" applyFont="1" applyFill="1" applyBorder="1" applyAlignment="1">
      <alignment horizontal="center" vertical="top"/>
    </xf>
    <xf numFmtId="0" fontId="14" fillId="0" borderId="3" xfId="3" applyFont="1" applyFill="1" applyBorder="1" applyAlignment="1">
      <alignment horizontal="left" vertical="top" indent="2"/>
    </xf>
    <xf numFmtId="0" fontId="14" fillId="0" borderId="3" xfId="3" applyFont="1" applyFill="1" applyBorder="1" applyAlignment="1">
      <alignment horizontal="right" vertical="top"/>
    </xf>
    <xf numFmtId="0" fontId="14" fillId="0" borderId="15" xfId="3" applyFont="1" applyFill="1" applyBorder="1" applyAlignment="1">
      <alignment horizontal="left"/>
    </xf>
    <xf numFmtId="0" fontId="14" fillId="0" borderId="15" xfId="3" applyFont="1" applyFill="1" applyBorder="1" applyAlignment="1">
      <alignment horizontal="left" vertical="top"/>
    </xf>
    <xf numFmtId="0" fontId="14" fillId="0" borderId="15" xfId="3" applyFont="1" applyFill="1" applyBorder="1" applyAlignment="1">
      <alignment horizontal="center"/>
    </xf>
    <xf numFmtId="2" fontId="14" fillId="0" borderId="15" xfId="3" applyNumberFormat="1" applyFont="1" applyFill="1" applyBorder="1" applyAlignment="1">
      <alignment horizontal="center"/>
    </xf>
    <xf numFmtId="177" fontId="14" fillId="0" borderId="15" xfId="3" applyNumberFormat="1" applyFont="1" applyFill="1" applyBorder="1" applyAlignment="1">
      <alignment horizontal="center"/>
    </xf>
    <xf numFmtId="176" fontId="14" fillId="0" borderId="15" xfId="4" applyNumberFormat="1" applyFont="1" applyFill="1" applyBorder="1" applyAlignment="1">
      <alignment horizontal="center"/>
    </xf>
    <xf numFmtId="0" fontId="13" fillId="0" borderId="0" xfId="3" applyFont="1" applyFill="1" applyAlignment="1">
      <alignment horizontal="left" vertical="center"/>
    </xf>
    <xf numFmtId="0" fontId="14" fillId="0" borderId="7" xfId="3" applyFont="1" applyFill="1" applyBorder="1" applyAlignment="1">
      <alignment horizontal="center"/>
    </xf>
    <xf numFmtId="0" fontId="14" fillId="0" borderId="8" xfId="3" applyFont="1" applyFill="1" applyBorder="1">
      <alignment vertical="center"/>
    </xf>
    <xf numFmtId="0" fontId="14" fillId="0" borderId="12" xfId="3" applyFont="1" applyFill="1" applyBorder="1" applyAlignment="1">
      <alignment horizontal="center"/>
    </xf>
    <xf numFmtId="0" fontId="14" fillId="0" borderId="2" xfId="3" applyFont="1" applyFill="1" applyBorder="1" applyAlignment="1">
      <alignment horizontal="left"/>
    </xf>
    <xf numFmtId="0" fontId="14" fillId="0" borderId="2" xfId="3" applyFont="1" applyFill="1" applyBorder="1" applyAlignment="1">
      <alignment horizontal="left" vertical="top"/>
    </xf>
    <xf numFmtId="0" fontId="14" fillId="0" borderId="2" xfId="3" applyFont="1" applyFill="1" applyBorder="1" applyAlignment="1">
      <alignment horizontal="center"/>
    </xf>
    <xf numFmtId="2" fontId="14" fillId="0" borderId="2" xfId="3" applyNumberFormat="1" applyFont="1" applyFill="1" applyBorder="1" applyAlignment="1">
      <alignment horizontal="center"/>
    </xf>
    <xf numFmtId="177" fontId="14" fillId="0" borderId="2" xfId="3" applyNumberFormat="1" applyFont="1" applyFill="1" applyBorder="1" applyAlignment="1">
      <alignment horizontal="center"/>
    </xf>
    <xf numFmtId="176" fontId="14" fillId="0" borderId="2" xfId="4" applyNumberFormat="1" applyFont="1" applyFill="1" applyBorder="1" applyAlignment="1">
      <alignment horizontal="center"/>
    </xf>
    <xf numFmtId="0" fontId="14" fillId="0" borderId="2" xfId="3" applyFont="1" applyFill="1" applyBorder="1" applyAlignment="1">
      <alignment horizontal="left" indent="1"/>
    </xf>
    <xf numFmtId="0" fontId="14" fillId="0" borderId="13" xfId="3" applyFont="1" applyFill="1" applyBorder="1">
      <alignment vertical="center"/>
    </xf>
    <xf numFmtId="0" fontId="16" fillId="0" borderId="4" xfId="3" applyFont="1" applyFill="1" applyBorder="1" applyAlignment="1">
      <alignment horizontal="center" vertical="center"/>
    </xf>
    <xf numFmtId="0" fontId="14" fillId="0" borderId="5" xfId="3" applyFont="1" applyFill="1" applyBorder="1" applyAlignment="1">
      <alignment horizontal="left" vertical="top"/>
    </xf>
    <xf numFmtId="0" fontId="14" fillId="0" borderId="5" xfId="3" applyFont="1" applyFill="1" applyBorder="1" applyAlignment="1">
      <alignment horizontal="center" vertical="top"/>
    </xf>
    <xf numFmtId="0" fontId="14" fillId="0" borderId="6" xfId="3" applyFont="1" applyFill="1" applyBorder="1" applyAlignment="1">
      <alignment horizontal="center" vertical="center"/>
    </xf>
    <xf numFmtId="0" fontId="14" fillId="0" borderId="14" xfId="3" applyFont="1" applyFill="1" applyBorder="1" applyAlignment="1">
      <alignment horizontal="center"/>
    </xf>
    <xf numFmtId="0" fontId="14" fillId="0" borderId="16" xfId="3" applyFont="1" applyFill="1" applyBorder="1">
      <alignment vertical="center"/>
    </xf>
    <xf numFmtId="0" fontId="3" fillId="0" borderId="3" xfId="2" applyNumberFormat="1" applyFont="1" applyBorder="1" applyAlignment="1">
      <alignment horizontal="center"/>
    </xf>
    <xf numFmtId="178" fontId="3" fillId="3" borderId="5" xfId="1" applyNumberFormat="1" applyFont="1" applyFill="1" applyBorder="1" applyAlignment="1">
      <alignment horizontal="right"/>
    </xf>
    <xf numFmtId="178" fontId="3" fillId="3" borderId="5" xfId="2" applyNumberFormat="1" applyFill="1" applyBorder="1" applyAlignment="1">
      <alignment horizontal="right"/>
    </xf>
    <xf numFmtId="178" fontId="3" fillId="3" borderId="6" xfId="2" applyNumberFormat="1" applyFill="1" applyBorder="1" applyAlignment="1">
      <alignment horizontal="right"/>
    </xf>
    <xf numFmtId="178" fontId="3" fillId="4" borderId="5" xfId="1" applyNumberFormat="1" applyFont="1" applyFill="1" applyBorder="1" applyAlignment="1"/>
    <xf numFmtId="178" fontId="3" fillId="4" borderId="5" xfId="2" applyNumberFormat="1" applyFill="1" applyBorder="1"/>
    <xf numFmtId="178" fontId="3" fillId="4" borderId="6" xfId="2" applyNumberFormat="1" applyFill="1" applyBorder="1"/>
    <xf numFmtId="178" fontId="3" fillId="0" borderId="0" xfId="2" applyNumberFormat="1"/>
    <xf numFmtId="0" fontId="12" fillId="4" borderId="5" xfId="2" applyFont="1" applyFill="1" applyBorder="1"/>
    <xf numFmtId="176" fontId="12" fillId="4" borderId="5" xfId="1" applyNumberFormat="1" applyFont="1" applyFill="1" applyBorder="1" applyAlignment="1">
      <alignment horizontal="center"/>
    </xf>
    <xf numFmtId="0" fontId="12" fillId="4" borderId="5" xfId="2" applyFont="1" applyFill="1" applyBorder="1" applyAlignment="1">
      <alignment horizontal="left"/>
    </xf>
    <xf numFmtId="176" fontId="8" fillId="4" borderId="6" xfId="1" applyNumberFormat="1" applyFont="1" applyFill="1" applyBorder="1" applyAlignment="1"/>
    <xf numFmtId="0" fontId="17" fillId="4" borderId="9" xfId="3" applyFont="1" applyFill="1" applyBorder="1">
      <alignment vertical="center"/>
    </xf>
    <xf numFmtId="177" fontId="17" fillId="4" borderId="10" xfId="3" applyNumberFormat="1" applyFont="1" applyFill="1" applyBorder="1" applyAlignment="1">
      <alignment horizontal="center" vertical="center"/>
    </xf>
    <xf numFmtId="0" fontId="17" fillId="4" borderId="10" xfId="3" applyFont="1" applyFill="1" applyBorder="1" applyAlignment="1">
      <alignment horizontal="center" vertical="center"/>
    </xf>
    <xf numFmtId="0" fontId="17" fillId="4" borderId="11" xfId="3" applyFont="1" applyFill="1" applyBorder="1">
      <alignment vertical="center"/>
    </xf>
    <xf numFmtId="43" fontId="0" fillId="0" borderId="5" xfId="1" applyNumberFormat="1" applyFont="1" applyBorder="1">
      <alignment vertical="center"/>
    </xf>
    <xf numFmtId="176" fontId="0" fillId="0" borderId="21" xfId="1" applyNumberFormat="1" applyFont="1" applyFill="1" applyBorder="1">
      <alignment vertical="center"/>
    </xf>
    <xf numFmtId="176" fontId="0" fillId="0" borderId="13" xfId="0" applyNumberFormat="1" applyBorder="1">
      <alignment vertical="center"/>
    </xf>
    <xf numFmtId="176" fontId="0" fillId="0" borderId="6" xfId="0" applyNumberFormat="1" applyBorder="1">
      <alignment vertical="center"/>
    </xf>
    <xf numFmtId="176" fontId="0" fillId="0" borderId="13" xfId="0" applyNumberFormat="1" applyFill="1" applyBorder="1">
      <alignment vertical="center"/>
    </xf>
    <xf numFmtId="0" fontId="8" fillId="0" borderId="4" xfId="0" applyFont="1" applyFill="1" applyBorder="1">
      <alignment vertical="center"/>
    </xf>
    <xf numFmtId="0" fontId="8" fillId="0" borderId="5" xfId="0" applyFont="1" applyFill="1" applyBorder="1">
      <alignment vertical="center"/>
    </xf>
    <xf numFmtId="176" fontId="8" fillId="0" borderId="5" xfId="1" applyNumberFormat="1" applyFont="1" applyFill="1" applyBorder="1">
      <alignment vertical="center"/>
    </xf>
    <xf numFmtId="0" fontId="8" fillId="0" borderId="6" xfId="0" applyFont="1" applyFill="1" applyBorder="1">
      <alignment vertical="center"/>
    </xf>
    <xf numFmtId="0" fontId="0" fillId="0" borderId="0" xfId="0" applyFill="1">
      <alignment vertical="center"/>
    </xf>
    <xf numFmtId="0" fontId="7" fillId="0" borderId="5" xfId="0" applyFont="1" applyFill="1" applyBorder="1">
      <alignment vertical="center"/>
    </xf>
    <xf numFmtId="3" fontId="0" fillId="0" borderId="3" xfId="0" applyNumberFormat="1" applyFont="1" applyBorder="1" applyAlignment="1">
      <alignment horizontal="left" vertical="top"/>
    </xf>
    <xf numFmtId="0" fontId="8" fillId="8" borderId="4" xfId="0" applyFont="1" applyFill="1" applyBorder="1">
      <alignment vertical="center"/>
    </xf>
    <xf numFmtId="0" fontId="8" fillId="8" borderId="5" xfId="0" applyFont="1" applyFill="1" applyBorder="1">
      <alignment vertical="center"/>
    </xf>
    <xf numFmtId="0" fontId="7" fillId="8" borderId="5" xfId="0" applyFont="1" applyFill="1" applyBorder="1">
      <alignment vertical="center"/>
    </xf>
    <xf numFmtId="0" fontId="8" fillId="8" borderId="6" xfId="0" applyFont="1" applyFill="1" applyBorder="1">
      <alignment vertical="center"/>
    </xf>
    <xf numFmtId="176" fontId="7" fillId="0" borderId="5" xfId="1" applyNumberFormat="1" applyFont="1" applyFill="1" applyBorder="1">
      <alignment vertical="center"/>
    </xf>
    <xf numFmtId="176" fontId="0" fillId="0" borderId="6" xfId="1" applyNumberFormat="1" applyFont="1" applyBorder="1">
      <alignment vertical="center"/>
    </xf>
    <xf numFmtId="0" fontId="16" fillId="0" borderId="0" xfId="3" applyFont="1" applyFill="1">
      <alignment vertical="center"/>
    </xf>
    <xf numFmtId="0" fontId="0" fillId="0" borderId="10" xfId="0" applyFill="1" applyBorder="1">
      <alignment vertical="center"/>
    </xf>
    <xf numFmtId="176" fontId="0" fillId="0" borderId="10" xfId="1" applyNumberFormat="1" applyFont="1" applyFill="1" applyBorder="1">
      <alignment vertical="center"/>
    </xf>
    <xf numFmtId="43" fontId="0" fillId="0" borderId="32" xfId="1" applyFont="1" applyFill="1" applyBorder="1">
      <alignment vertical="center"/>
    </xf>
    <xf numFmtId="43" fontId="0" fillId="0" borderId="15" xfId="1" applyNumberFormat="1" applyFont="1" applyFill="1" applyBorder="1">
      <alignment vertical="center"/>
    </xf>
    <xf numFmtId="0" fontId="7" fillId="0" borderId="5" xfId="0" applyFont="1" applyFill="1" applyBorder="1" applyAlignment="1">
      <alignment horizontal="center" vertical="center" wrapText="1"/>
    </xf>
    <xf numFmtId="0" fontId="7" fillId="0" borderId="5" xfId="0" applyFont="1" applyFill="1" applyBorder="1" applyAlignment="1">
      <alignment vertical="center" wrapText="1"/>
    </xf>
    <xf numFmtId="176" fontId="0" fillId="0" borderId="25" xfId="1" applyNumberFormat="1" applyFont="1" applyBorder="1">
      <alignment vertical="center"/>
    </xf>
    <xf numFmtId="176" fontId="0" fillId="0" borderId="6" xfId="0" applyNumberFormat="1" applyFill="1" applyBorder="1">
      <alignment vertical="center"/>
    </xf>
    <xf numFmtId="0" fontId="5" fillId="0" borderId="0" xfId="0" applyFont="1">
      <alignment vertical="center"/>
    </xf>
    <xf numFmtId="0" fontId="5" fillId="0" borderId="0" xfId="2" applyFont="1" applyBorder="1" applyAlignment="1">
      <alignment horizontal="center"/>
    </xf>
    <xf numFmtId="176" fontId="5" fillId="0" borderId="0" xfId="1" applyNumberFormat="1" applyFont="1" applyBorder="1" applyAlignment="1">
      <alignment horizontal="center"/>
    </xf>
    <xf numFmtId="176" fontId="5" fillId="0" borderId="0" xfId="1" applyNumberFormat="1" applyFont="1" applyBorder="1" applyAlignment="1">
      <alignment horizontal="left"/>
    </xf>
    <xf numFmtId="0" fontId="5" fillId="0" borderId="33" xfId="0" applyFont="1" applyBorder="1">
      <alignment vertical="center"/>
    </xf>
    <xf numFmtId="0" fontId="5" fillId="0" borderId="34" xfId="0" applyFont="1" applyBorder="1">
      <alignment vertical="center"/>
    </xf>
    <xf numFmtId="176" fontId="5" fillId="0" borderId="34" xfId="1" applyNumberFormat="1" applyFont="1" applyBorder="1">
      <alignment vertical="center"/>
    </xf>
    <xf numFmtId="176" fontId="5" fillId="0" borderId="35" xfId="1" applyNumberFormat="1" applyFont="1" applyBorder="1">
      <alignment vertical="center"/>
    </xf>
    <xf numFmtId="0" fontId="5" fillId="0" borderId="22" xfId="2" applyFont="1" applyBorder="1"/>
    <xf numFmtId="0" fontId="5" fillId="0" borderId="23" xfId="0" applyFont="1" applyBorder="1">
      <alignment vertical="center"/>
    </xf>
    <xf numFmtId="176" fontId="5" fillId="0" borderId="23" xfId="1" applyNumberFormat="1" applyFont="1" applyBorder="1">
      <alignment vertical="center"/>
    </xf>
    <xf numFmtId="176" fontId="5" fillId="0" borderId="24" xfId="1" applyNumberFormat="1" applyFont="1" applyBorder="1">
      <alignment vertical="center"/>
    </xf>
    <xf numFmtId="0" fontId="5" fillId="0" borderId="7" xfId="0" applyFont="1" applyBorder="1">
      <alignment vertical="center"/>
    </xf>
    <xf numFmtId="0" fontId="5" fillId="0" borderId="3" xfId="0" applyFont="1" applyBorder="1">
      <alignment vertical="center"/>
    </xf>
    <xf numFmtId="176" fontId="5" fillId="0" borderId="3" xfId="1" applyNumberFormat="1" applyFont="1" applyBorder="1">
      <alignment vertical="center"/>
    </xf>
    <xf numFmtId="176" fontId="5" fillId="0" borderId="8" xfId="1" applyNumberFormat="1" applyFont="1" applyBorder="1">
      <alignment vertical="center"/>
    </xf>
    <xf numFmtId="0" fontId="5" fillId="0" borderId="7" xfId="2" applyFont="1" applyBorder="1"/>
    <xf numFmtId="0" fontId="5" fillId="0" borderId="9" xfId="0" applyFont="1" applyBorder="1">
      <alignment vertical="center"/>
    </xf>
    <xf numFmtId="0" fontId="5" fillId="0" borderId="10" xfId="0" applyFont="1" applyBorder="1">
      <alignment vertical="center"/>
    </xf>
    <xf numFmtId="176" fontId="5" fillId="0" borderId="10" xfId="1" applyNumberFormat="1" applyFont="1" applyBorder="1">
      <alignment vertical="center"/>
    </xf>
    <xf numFmtId="176" fontId="5" fillId="0" borderId="11" xfId="1" applyNumberFormat="1" applyFont="1" applyBorder="1">
      <alignment vertical="center"/>
    </xf>
    <xf numFmtId="0" fontId="5" fillId="0" borderId="31" xfId="0" applyFont="1" applyBorder="1">
      <alignment vertical="center"/>
    </xf>
    <xf numFmtId="0" fontId="5" fillId="0" borderId="32" xfId="0" applyFont="1" applyBorder="1">
      <alignment vertical="center"/>
    </xf>
    <xf numFmtId="176" fontId="5" fillId="0" borderId="32" xfId="1" applyNumberFormat="1" applyFont="1" applyBorder="1">
      <alignment vertical="center"/>
    </xf>
    <xf numFmtId="176" fontId="5" fillId="0" borderId="41" xfId="1" applyNumberFormat="1" applyFont="1" applyBorder="1">
      <alignment vertical="center"/>
    </xf>
    <xf numFmtId="0" fontId="5" fillId="0" borderId="9" xfId="2" applyFont="1" applyBorder="1"/>
    <xf numFmtId="176" fontId="5" fillId="0" borderId="0" xfId="1" applyNumberFormat="1" applyFont="1" applyAlignment="1"/>
    <xf numFmtId="176" fontId="5" fillId="0" borderId="0" xfId="1" applyNumberFormat="1" applyFont="1" applyAlignment="1">
      <alignment horizontal="left"/>
    </xf>
    <xf numFmtId="0" fontId="5" fillId="0" borderId="0" xfId="2" applyFont="1" applyAlignment="1">
      <alignment horizontal="left"/>
    </xf>
    <xf numFmtId="176" fontId="5" fillId="0" borderId="0" xfId="1" applyNumberFormat="1" applyFont="1">
      <alignment vertical="center"/>
    </xf>
    <xf numFmtId="0" fontId="7" fillId="0" borderId="0" xfId="2" applyFont="1" applyFill="1" applyBorder="1"/>
    <xf numFmtId="0" fontId="5" fillId="0" borderId="0" xfId="2" applyFont="1" applyFill="1"/>
    <xf numFmtId="0" fontId="5" fillId="0" borderId="4" xfId="0" applyFont="1" applyBorder="1" applyAlignment="1">
      <alignment horizontal="center" vertical="center"/>
    </xf>
    <xf numFmtId="0" fontId="5" fillId="0" borderId="5" xfId="0" applyFont="1" applyBorder="1" applyAlignment="1">
      <alignment horizontal="center" vertical="center"/>
    </xf>
    <xf numFmtId="176" fontId="5" fillId="0" borderId="5" xfId="1" applyNumberFormat="1" applyFont="1" applyBorder="1" applyAlignment="1">
      <alignment horizontal="center" vertical="center"/>
    </xf>
    <xf numFmtId="0" fontId="5" fillId="0" borderId="6" xfId="0" applyFont="1" applyBorder="1" applyAlignment="1">
      <alignment horizontal="center" vertical="center"/>
    </xf>
    <xf numFmtId="0" fontId="5" fillId="0" borderId="0" xfId="0" applyFont="1" applyAlignment="1">
      <alignment horizontal="center" vertical="center"/>
    </xf>
    <xf numFmtId="0" fontId="5" fillId="0" borderId="30" xfId="0" applyFont="1" applyBorder="1">
      <alignment vertical="center"/>
    </xf>
    <xf numFmtId="0" fontId="5" fillId="0" borderId="21" xfId="0" applyFont="1" applyFill="1" applyBorder="1">
      <alignment vertical="center"/>
    </xf>
    <xf numFmtId="0" fontId="5" fillId="0" borderId="21" xfId="0" applyFont="1" applyBorder="1">
      <alignment vertical="center"/>
    </xf>
    <xf numFmtId="176" fontId="5" fillId="0" borderId="21" xfId="1" applyNumberFormat="1" applyFont="1" applyFill="1" applyBorder="1">
      <alignment vertical="center"/>
    </xf>
    <xf numFmtId="0" fontId="5" fillId="0" borderId="25" xfId="0" applyFont="1" applyFill="1" applyBorder="1" applyAlignment="1">
      <alignment vertical="center" wrapText="1"/>
    </xf>
    <xf numFmtId="0" fontId="5" fillId="0" borderId="5" xfId="0" applyFont="1" applyFill="1" applyBorder="1">
      <alignment vertical="center"/>
    </xf>
    <xf numFmtId="0" fontId="5" fillId="0" borderId="12" xfId="0" applyFont="1" applyBorder="1">
      <alignment vertical="center"/>
    </xf>
    <xf numFmtId="0" fontId="5" fillId="0" borderId="2" xfId="0" applyFont="1" applyFill="1" applyBorder="1">
      <alignment vertical="center"/>
    </xf>
    <xf numFmtId="0" fontId="5" fillId="0" borderId="2" xfId="0" applyFont="1" applyBorder="1">
      <alignment vertical="center"/>
    </xf>
    <xf numFmtId="176" fontId="5" fillId="0" borderId="2" xfId="1" applyNumberFormat="1" applyFont="1" applyFill="1" applyBorder="1" applyAlignment="1">
      <alignment vertical="center" wrapText="1"/>
    </xf>
    <xf numFmtId="0" fontId="5" fillId="0" borderId="13" xfId="0" applyFont="1" applyFill="1" applyBorder="1" applyAlignment="1">
      <alignment vertical="center" wrapText="1"/>
    </xf>
    <xf numFmtId="0" fontId="5" fillId="0" borderId="3" xfId="0" applyFont="1" applyFill="1" applyBorder="1">
      <alignment vertical="center"/>
    </xf>
    <xf numFmtId="176" fontId="5" fillId="0" borderId="3" xfId="1" applyNumberFormat="1" applyFont="1" applyFill="1" applyBorder="1">
      <alignment vertical="center"/>
    </xf>
    <xf numFmtId="0" fontId="5" fillId="0" borderId="8" xfId="0" applyFont="1" applyFill="1" applyBorder="1" applyAlignment="1">
      <alignment vertical="center" wrapText="1"/>
    </xf>
    <xf numFmtId="0" fontId="5" fillId="0" borderId="8" xfId="0" applyFont="1" applyBorder="1">
      <alignment vertical="center"/>
    </xf>
    <xf numFmtId="0" fontId="5" fillId="0" borderId="11" xfId="0" applyFont="1" applyBorder="1">
      <alignment vertical="center"/>
    </xf>
    <xf numFmtId="0" fontId="5" fillId="9" borderId="4" xfId="0" applyFont="1" applyFill="1" applyBorder="1">
      <alignment vertical="center"/>
    </xf>
    <xf numFmtId="0" fontId="5" fillId="9" borderId="5" xfId="0" applyFont="1" applyFill="1" applyBorder="1">
      <alignment vertical="center"/>
    </xf>
    <xf numFmtId="176" fontId="5" fillId="9" borderId="5" xfId="1" applyNumberFormat="1" applyFont="1" applyFill="1" applyBorder="1">
      <alignment vertical="center"/>
    </xf>
    <xf numFmtId="0" fontId="5" fillId="9" borderId="6" xfId="0" applyFont="1" applyFill="1" applyBorder="1" applyAlignment="1">
      <alignment vertical="center" wrapText="1"/>
    </xf>
    <xf numFmtId="0" fontId="5" fillId="9" borderId="31" xfId="0" applyFont="1" applyFill="1" applyBorder="1">
      <alignment vertical="center"/>
    </xf>
    <xf numFmtId="0" fontId="5" fillId="9" borderId="32" xfId="0" applyFont="1" applyFill="1" applyBorder="1">
      <alignment vertical="center"/>
    </xf>
    <xf numFmtId="0" fontId="5" fillId="9" borderId="2" xfId="0" applyFont="1" applyFill="1" applyBorder="1">
      <alignment vertical="center"/>
    </xf>
    <xf numFmtId="176" fontId="5" fillId="9" borderId="32" xfId="1" applyNumberFormat="1" applyFont="1" applyFill="1" applyBorder="1">
      <alignment vertical="center"/>
    </xf>
    <xf numFmtId="0" fontId="5" fillId="9" borderId="41" xfId="0" applyFont="1" applyFill="1" applyBorder="1">
      <alignment vertical="center"/>
    </xf>
    <xf numFmtId="0" fontId="5" fillId="9" borderId="6" xfId="0" applyFont="1" applyFill="1" applyBorder="1">
      <alignment vertical="center"/>
    </xf>
    <xf numFmtId="0" fontId="20" fillId="0" borderId="0" xfId="3" applyFont="1" applyAlignment="1">
      <alignment horizontal="left" vertical="center"/>
    </xf>
    <xf numFmtId="0" fontId="21" fillId="0" borderId="0" xfId="3" applyFont="1" applyAlignment="1">
      <alignment vertical="center"/>
    </xf>
    <xf numFmtId="0" fontId="21" fillId="0" borderId="0" xfId="3" applyFont="1" applyAlignment="1">
      <alignment horizontal="center" vertical="center"/>
    </xf>
    <xf numFmtId="176" fontId="21" fillId="0" borderId="0" xfId="1" applyNumberFormat="1" applyFont="1" applyAlignment="1">
      <alignment horizontal="center" vertical="center"/>
    </xf>
    <xf numFmtId="0" fontId="21" fillId="0" borderId="0" xfId="3" applyFont="1" applyAlignment="1">
      <alignment horizontal="right" vertical="center"/>
    </xf>
    <xf numFmtId="0" fontId="5" fillId="0" borderId="4" xfId="0" applyFont="1" applyFill="1" applyBorder="1">
      <alignment vertical="center"/>
    </xf>
    <xf numFmtId="0" fontId="5" fillId="0" borderId="17" xfId="0" applyFont="1" applyFill="1" applyBorder="1">
      <alignment vertical="center"/>
    </xf>
    <xf numFmtId="176" fontId="5" fillId="0" borderId="26" xfId="1" applyNumberFormat="1" applyFont="1" applyFill="1" applyBorder="1">
      <alignment vertical="center"/>
    </xf>
    <xf numFmtId="176" fontId="5" fillId="0" borderId="6" xfId="1" applyNumberFormat="1" applyFont="1" applyFill="1" applyBorder="1">
      <alignment vertical="center"/>
    </xf>
    <xf numFmtId="0" fontId="5" fillId="0" borderId="12" xfId="0" applyFont="1" applyFill="1" applyBorder="1">
      <alignment vertical="center"/>
    </xf>
    <xf numFmtId="0" fontId="5" fillId="0" borderId="18" xfId="0" applyFont="1" applyFill="1" applyBorder="1">
      <alignment vertical="center"/>
    </xf>
    <xf numFmtId="176" fontId="5" fillId="0" borderId="27" xfId="1" applyNumberFormat="1" applyFont="1" applyFill="1" applyBorder="1">
      <alignment vertical="center"/>
    </xf>
    <xf numFmtId="176" fontId="5" fillId="0" borderId="13" xfId="1" applyNumberFormat="1" applyFont="1" applyFill="1" applyBorder="1">
      <alignment vertical="center"/>
    </xf>
    <xf numFmtId="0" fontId="5" fillId="0" borderId="14" xfId="0" applyFont="1" applyFill="1" applyBorder="1" applyAlignment="1">
      <alignment vertical="center" wrapText="1"/>
    </xf>
    <xf numFmtId="0" fontId="5" fillId="0" borderId="20" xfId="0" applyFont="1" applyFill="1" applyBorder="1" applyAlignment="1">
      <alignment vertical="center" wrapText="1"/>
    </xf>
    <xf numFmtId="0" fontId="5" fillId="0" borderId="15" xfId="0" applyFont="1" applyFill="1" applyBorder="1">
      <alignment vertical="center"/>
    </xf>
    <xf numFmtId="176" fontId="5" fillId="0" borderId="29" xfId="1" applyNumberFormat="1" applyFont="1" applyFill="1" applyBorder="1">
      <alignment vertical="center"/>
    </xf>
    <xf numFmtId="176" fontId="5" fillId="0" borderId="16" xfId="1" applyNumberFormat="1" applyFont="1" applyFill="1" applyBorder="1">
      <alignment vertical="center"/>
    </xf>
    <xf numFmtId="0" fontId="12" fillId="0" borderId="4" xfId="0" applyFont="1" applyBorder="1">
      <alignment vertical="center"/>
    </xf>
    <xf numFmtId="0" fontId="12" fillId="0" borderId="17" xfId="0" applyFont="1" applyBorder="1">
      <alignment vertical="center"/>
    </xf>
    <xf numFmtId="0" fontId="12" fillId="0" borderId="5" xfId="0" applyFont="1" applyBorder="1">
      <alignment vertical="center"/>
    </xf>
    <xf numFmtId="176" fontId="12" fillId="0" borderId="26" xfId="1" applyNumberFormat="1" applyFont="1" applyBorder="1">
      <alignment vertical="center"/>
    </xf>
    <xf numFmtId="176" fontId="12" fillId="0" borderId="6" xfId="1" applyNumberFormat="1" applyFont="1" applyBorder="1">
      <alignment vertical="center"/>
    </xf>
    <xf numFmtId="0" fontId="14" fillId="0" borderId="0" xfId="3" applyFont="1">
      <alignment vertical="center"/>
    </xf>
    <xf numFmtId="0" fontId="14" fillId="0" borderId="3" xfId="3" applyFont="1" applyBorder="1" applyAlignment="1">
      <alignment horizontal="center"/>
    </xf>
    <xf numFmtId="0" fontId="14" fillId="0" borderId="3" xfId="3" applyNumberFormat="1" applyFont="1" applyBorder="1" applyAlignment="1">
      <alignment horizontal="center"/>
    </xf>
    <xf numFmtId="0" fontId="14" fillId="0" borderId="3" xfId="3" applyFont="1" applyBorder="1" applyAlignment="1">
      <alignment horizontal="center" vertical="top"/>
    </xf>
    <xf numFmtId="0" fontId="14" fillId="0" borderId="3" xfId="3" applyFont="1" applyBorder="1" applyAlignment="1">
      <alignment horizontal="center" vertical="center"/>
    </xf>
    <xf numFmtId="178" fontId="14" fillId="0" borderId="0" xfId="3" applyNumberFormat="1" applyFont="1" applyAlignment="1">
      <alignment horizontal="right" vertical="center"/>
    </xf>
    <xf numFmtId="178" fontId="14" fillId="0" borderId="3" xfId="3" applyNumberFormat="1" applyFont="1" applyBorder="1" applyAlignment="1">
      <alignment horizontal="right" vertical="center"/>
    </xf>
    <xf numFmtId="178" fontId="14" fillId="0" borderId="3" xfId="5" applyNumberFormat="1" applyFont="1" applyBorder="1" applyAlignment="1">
      <alignment horizontal="right" vertical="center"/>
    </xf>
    <xf numFmtId="0" fontId="14" fillId="0" borderId="3" xfId="3" applyFont="1" applyBorder="1" applyAlignment="1">
      <alignment horizontal="center" vertical="center" wrapText="1"/>
    </xf>
    <xf numFmtId="0" fontId="14" fillId="0" borderId="0" xfId="3" applyFont="1" applyAlignment="1">
      <alignment horizontal="center" vertical="center"/>
    </xf>
    <xf numFmtId="181" fontId="14" fillId="0" borderId="0" xfId="3" applyNumberFormat="1" applyFont="1" applyAlignment="1">
      <alignment horizontal="center" vertical="center"/>
    </xf>
    <xf numFmtId="181" fontId="14" fillId="0" borderId="3" xfId="3" applyNumberFormat="1" applyFont="1" applyBorder="1" applyAlignment="1">
      <alignment horizontal="center"/>
    </xf>
    <xf numFmtId="181" fontId="14" fillId="0" borderId="3" xfId="3" applyNumberFormat="1" applyFont="1" applyBorder="1" applyAlignment="1">
      <alignment horizontal="center" vertical="top"/>
    </xf>
    <xf numFmtId="0" fontId="14" fillId="0" borderId="0" xfId="3" applyFont="1" applyBorder="1" applyAlignment="1">
      <alignment horizontal="center" vertical="center"/>
    </xf>
    <xf numFmtId="178" fontId="14" fillId="0" borderId="0" xfId="3" applyNumberFormat="1" applyFont="1" applyAlignment="1">
      <alignment horizontal="left" vertical="center"/>
    </xf>
    <xf numFmtId="176" fontId="14" fillId="0" borderId="0" xfId="1" applyNumberFormat="1" applyFont="1" applyAlignment="1">
      <alignment horizontal="center" vertical="center"/>
    </xf>
    <xf numFmtId="176" fontId="14" fillId="0" borderId="3" xfId="1" applyNumberFormat="1" applyFont="1" applyBorder="1" applyAlignment="1">
      <alignment horizontal="center"/>
    </xf>
    <xf numFmtId="14" fontId="14" fillId="0" borderId="3" xfId="3" applyNumberFormat="1" applyFont="1" applyBorder="1" applyAlignment="1">
      <alignment horizontal="center"/>
    </xf>
    <xf numFmtId="0" fontId="20" fillId="0" borderId="0" xfId="3" applyFont="1" applyAlignment="1">
      <alignment vertical="center"/>
    </xf>
    <xf numFmtId="0" fontId="22" fillId="0" borderId="3" xfId="0" applyFont="1" applyBorder="1" applyAlignment="1">
      <alignment horizontal="center" vertical="top"/>
    </xf>
    <xf numFmtId="176" fontId="18" fillId="0" borderId="3" xfId="1" applyNumberFormat="1" applyFont="1" applyBorder="1" applyAlignment="1">
      <alignment horizontal="right" vertical="top"/>
    </xf>
    <xf numFmtId="3" fontId="18" fillId="0" borderId="8" xfId="0" applyNumberFormat="1" applyFont="1" applyBorder="1" applyAlignment="1">
      <alignment horizontal="left" vertical="top"/>
    </xf>
    <xf numFmtId="179" fontId="5" fillId="0" borderId="7" xfId="0" applyNumberFormat="1" applyFont="1" applyBorder="1" applyAlignment="1">
      <alignment horizontal="center" vertical="top"/>
    </xf>
    <xf numFmtId="179" fontId="18" fillId="0" borderId="0" xfId="0" applyNumberFormat="1" applyFont="1" applyAlignment="1">
      <alignment horizontal="left" vertical="top"/>
    </xf>
    <xf numFmtId="176" fontId="14" fillId="0" borderId="0" xfId="1" applyNumberFormat="1" applyFont="1" applyFill="1" applyAlignment="1">
      <alignment horizontal="left" vertical="center"/>
    </xf>
    <xf numFmtId="178" fontId="14" fillId="0" borderId="0" xfId="3" applyNumberFormat="1" applyFont="1" applyFill="1" applyAlignment="1">
      <alignment vertical="center"/>
    </xf>
    <xf numFmtId="176" fontId="14" fillId="0" borderId="0" xfId="1" applyNumberFormat="1" applyFont="1" applyAlignment="1">
      <alignment horizontal="right" vertical="center"/>
    </xf>
    <xf numFmtId="181" fontId="14" fillId="0" borderId="3" xfId="3" applyNumberFormat="1" applyFont="1" applyBorder="1" applyAlignment="1">
      <alignment horizontal="center" vertical="center"/>
    </xf>
    <xf numFmtId="176" fontId="14" fillId="0" borderId="3" xfId="1" applyNumberFormat="1" applyFont="1" applyBorder="1" applyAlignment="1">
      <alignment horizontal="center" vertical="center"/>
    </xf>
    <xf numFmtId="180" fontId="18" fillId="0" borderId="0" xfId="0" applyNumberFormat="1" applyFont="1" applyAlignment="1">
      <alignment horizontal="right" vertical="top"/>
    </xf>
    <xf numFmtId="178" fontId="14" fillId="0" borderId="38" xfId="3" applyNumberFormat="1" applyFont="1" applyBorder="1" applyAlignment="1">
      <alignment horizontal="center" vertical="center"/>
    </xf>
    <xf numFmtId="178" fontId="14" fillId="0" borderId="10" xfId="3" applyNumberFormat="1" applyFont="1" applyBorder="1" applyAlignment="1">
      <alignment horizontal="center" vertical="center"/>
    </xf>
    <xf numFmtId="0" fontId="14" fillId="0" borderId="10" xfId="3" applyFont="1" applyBorder="1" applyAlignment="1">
      <alignment horizontal="center" vertical="center"/>
    </xf>
    <xf numFmtId="0" fontId="14" fillId="0" borderId="10" xfId="3" applyFont="1" applyBorder="1" applyAlignment="1">
      <alignment horizontal="center" wrapText="1"/>
    </xf>
    <xf numFmtId="178" fontId="14" fillId="0" borderId="11" xfId="3" applyNumberFormat="1" applyFont="1" applyBorder="1" applyAlignment="1">
      <alignment horizontal="center" vertical="center"/>
    </xf>
    <xf numFmtId="0" fontId="14" fillId="0" borderId="38" xfId="3" applyFont="1" applyBorder="1" applyAlignment="1">
      <alignment horizontal="center" vertical="center"/>
    </xf>
    <xf numFmtId="0" fontId="14" fillId="0" borderId="47" xfId="3" applyFont="1" applyBorder="1" applyAlignment="1">
      <alignment horizontal="center" vertical="center"/>
    </xf>
    <xf numFmtId="0" fontId="14" fillId="0" borderId="48" xfId="3" applyFont="1" applyBorder="1" applyAlignment="1">
      <alignment horizontal="center" vertical="center"/>
    </xf>
    <xf numFmtId="0" fontId="14" fillId="0" borderId="49" xfId="3" applyFont="1" applyBorder="1" applyAlignment="1">
      <alignment horizontal="center" vertical="center"/>
    </xf>
    <xf numFmtId="176" fontId="14" fillId="0" borderId="7" xfId="1" applyNumberFormat="1" applyFont="1" applyBorder="1" applyAlignment="1">
      <alignment horizontal="right" vertical="center"/>
    </xf>
    <xf numFmtId="0" fontId="14" fillId="0" borderId="22" xfId="3" applyFont="1" applyBorder="1" applyAlignment="1">
      <alignment horizontal="center" vertical="center"/>
    </xf>
    <xf numFmtId="178" fontId="14" fillId="0" borderId="23" xfId="5" applyNumberFormat="1" applyFont="1" applyBorder="1" applyAlignment="1">
      <alignment horizontal="right" vertical="center"/>
    </xf>
    <xf numFmtId="0" fontId="14" fillId="0" borderId="23" xfId="3" applyFont="1" applyBorder="1" applyAlignment="1">
      <alignment horizontal="center" vertical="center"/>
    </xf>
    <xf numFmtId="0" fontId="14" fillId="0" borderId="23" xfId="3" applyFont="1" applyBorder="1" applyAlignment="1">
      <alignment horizontal="center" vertical="top"/>
    </xf>
    <xf numFmtId="181" fontId="14" fillId="0" borderId="23" xfId="3" applyNumberFormat="1" applyFont="1" applyBorder="1" applyAlignment="1">
      <alignment horizontal="center"/>
    </xf>
    <xf numFmtId="0" fontId="14" fillId="0" borderId="23" xfId="3" applyNumberFormat="1" applyFont="1" applyBorder="1" applyAlignment="1">
      <alignment horizontal="center"/>
    </xf>
    <xf numFmtId="176" fontId="14" fillId="0" borderId="23" xfId="1" applyNumberFormat="1" applyFont="1" applyBorder="1" applyAlignment="1">
      <alignment horizontal="center"/>
    </xf>
    <xf numFmtId="178" fontId="14" fillId="0" borderId="24" xfId="5" applyNumberFormat="1" applyFont="1" applyBorder="1" applyAlignment="1">
      <alignment horizontal="left" vertical="center"/>
    </xf>
    <xf numFmtId="0" fontId="14" fillId="0" borderId="7" xfId="3" applyFont="1" applyBorder="1" applyAlignment="1">
      <alignment horizontal="center" vertical="center"/>
    </xf>
    <xf numFmtId="178" fontId="14" fillId="0" borderId="8" xfId="5" applyNumberFormat="1" applyFont="1" applyBorder="1" applyAlignment="1">
      <alignment horizontal="left" vertical="center"/>
    </xf>
    <xf numFmtId="14" fontId="14" fillId="0" borderId="7" xfId="3" applyNumberFormat="1" applyFont="1" applyBorder="1" applyAlignment="1">
      <alignment horizontal="center" vertical="center"/>
    </xf>
    <xf numFmtId="178" fontId="14" fillId="0" borderId="8" xfId="5" applyNumberFormat="1" applyFont="1" applyBorder="1" applyAlignment="1">
      <alignment horizontal="left" vertical="center" wrapText="1"/>
    </xf>
    <xf numFmtId="178" fontId="14" fillId="0" borderId="8" xfId="3" applyNumberFormat="1" applyFont="1" applyBorder="1" applyAlignment="1">
      <alignment horizontal="left" vertical="center"/>
    </xf>
    <xf numFmtId="0" fontId="14" fillId="0" borderId="9" xfId="3" applyFont="1" applyFill="1" applyBorder="1" applyAlignment="1">
      <alignment horizontal="center"/>
    </xf>
    <xf numFmtId="178" fontId="14" fillId="0" borderId="10" xfId="3" applyNumberFormat="1" applyFont="1" applyBorder="1" applyAlignment="1">
      <alignment horizontal="right" vertical="center"/>
    </xf>
    <xf numFmtId="0" fontId="14" fillId="0" borderId="10" xfId="3" applyFont="1" applyFill="1" applyBorder="1" applyAlignment="1">
      <alignment horizontal="center"/>
    </xf>
    <xf numFmtId="181" fontId="14" fillId="0" borderId="10" xfId="3" applyNumberFormat="1" applyFont="1" applyBorder="1" applyAlignment="1">
      <alignment horizontal="center" vertical="center"/>
    </xf>
    <xf numFmtId="176" fontId="14" fillId="0" borderId="10" xfId="1" applyNumberFormat="1" applyFont="1" applyBorder="1" applyAlignment="1">
      <alignment horizontal="center" vertical="center"/>
    </xf>
    <xf numFmtId="178" fontId="14" fillId="0" borderId="11" xfId="3" applyNumberFormat="1" applyFont="1" applyBorder="1" applyAlignment="1">
      <alignment horizontal="left" vertical="center"/>
    </xf>
    <xf numFmtId="178" fontId="14" fillId="0" borderId="36" xfId="3" applyNumberFormat="1" applyFont="1" applyFill="1" applyBorder="1" applyAlignment="1">
      <alignment horizontal="center" vertical="center"/>
    </xf>
    <xf numFmtId="178" fontId="14" fillId="0" borderId="22" xfId="5" applyNumberFormat="1" applyFont="1" applyFill="1" applyBorder="1" applyAlignment="1">
      <alignment vertical="center"/>
    </xf>
    <xf numFmtId="178" fontId="14" fillId="0" borderId="7" xfId="5" applyNumberFormat="1" applyFont="1" applyFill="1" applyBorder="1" applyAlignment="1">
      <alignment vertical="center"/>
    </xf>
    <xf numFmtId="178" fontId="14" fillId="0" borderId="7" xfId="3" applyNumberFormat="1" applyFont="1" applyFill="1" applyBorder="1" applyAlignment="1">
      <alignment vertical="center"/>
    </xf>
    <xf numFmtId="176" fontId="14" fillId="0" borderId="10" xfId="1" applyNumberFormat="1" applyFont="1" applyBorder="1" applyAlignment="1">
      <alignment horizontal="center" wrapText="1"/>
    </xf>
    <xf numFmtId="181" fontId="14" fillId="0" borderId="10" xfId="3" applyNumberFormat="1" applyFont="1" applyBorder="1" applyAlignment="1">
      <alignment horizontal="center" wrapText="1"/>
    </xf>
    <xf numFmtId="0" fontId="14" fillId="0" borderId="10" xfId="3" applyFont="1" applyBorder="1" applyAlignment="1">
      <alignment horizontal="center" vertical="center" wrapText="1"/>
    </xf>
    <xf numFmtId="176" fontId="14" fillId="0" borderId="22" xfId="1" applyNumberFormat="1" applyFont="1" applyBorder="1" applyAlignment="1">
      <alignment horizontal="right" vertical="center"/>
    </xf>
    <xf numFmtId="176" fontId="14" fillId="0" borderId="50" xfId="1" applyNumberFormat="1" applyFont="1" applyFill="1" applyBorder="1" applyAlignment="1">
      <alignment horizontal="left" vertical="center"/>
    </xf>
    <xf numFmtId="176" fontId="14" fillId="0" borderId="28" xfId="1" applyNumberFormat="1" applyFont="1" applyFill="1" applyBorder="1" applyAlignment="1">
      <alignment horizontal="left" vertical="center"/>
    </xf>
    <xf numFmtId="3" fontId="5" fillId="0" borderId="28" xfId="0" applyNumberFormat="1" applyFont="1" applyFill="1" applyBorder="1" applyAlignment="1">
      <alignment horizontal="left" vertical="center"/>
    </xf>
    <xf numFmtId="3" fontId="18" fillId="0" borderId="28" xfId="0" applyNumberFormat="1" applyFont="1" applyFill="1" applyBorder="1" applyAlignment="1">
      <alignment horizontal="left" vertical="center"/>
    </xf>
    <xf numFmtId="3" fontId="18" fillId="0" borderId="28" xfId="0" applyNumberFormat="1" applyFont="1" applyBorder="1" applyAlignment="1">
      <alignment horizontal="left" vertical="center"/>
    </xf>
    <xf numFmtId="176" fontId="14" fillId="0" borderId="28" xfId="1" applyNumberFormat="1" applyFont="1" applyBorder="1" applyAlignment="1">
      <alignment horizontal="center" vertical="center"/>
    </xf>
    <xf numFmtId="178" fontId="18" fillId="0" borderId="7" xfId="0" applyNumberFormat="1" applyFont="1" applyBorder="1" applyAlignment="1">
      <alignment horizontal="right" vertical="center"/>
    </xf>
    <xf numFmtId="176" fontId="14" fillId="0" borderId="7" xfId="4" applyNumberFormat="1" applyFont="1" applyFill="1" applyBorder="1" applyAlignment="1">
      <alignment horizontal="right" vertical="center"/>
    </xf>
    <xf numFmtId="176" fontId="14" fillId="0" borderId="9" xfId="4" applyNumberFormat="1" applyFont="1" applyFill="1" applyBorder="1" applyAlignment="1">
      <alignment horizontal="right" vertical="center"/>
    </xf>
    <xf numFmtId="3" fontId="18" fillId="0" borderId="36" xfId="0" applyNumberFormat="1" applyFont="1" applyBorder="1" applyAlignment="1">
      <alignment horizontal="left" vertical="center"/>
    </xf>
    <xf numFmtId="176" fontId="18" fillId="0" borderId="7" xfId="1" applyNumberFormat="1" applyFont="1" applyFill="1" applyBorder="1" applyAlignment="1">
      <alignment vertical="center"/>
    </xf>
    <xf numFmtId="176" fontId="18" fillId="0" borderId="8" xfId="1" applyNumberFormat="1" applyFont="1" applyFill="1" applyBorder="1" applyAlignment="1">
      <alignment horizontal="center" vertical="center"/>
    </xf>
    <xf numFmtId="176" fontId="18" fillId="0" borderId="8" xfId="1" applyNumberFormat="1" applyFont="1" applyBorder="1" applyAlignment="1">
      <alignment horizontal="center" vertical="center"/>
    </xf>
    <xf numFmtId="176" fontId="14" fillId="0" borderId="7" xfId="1" applyNumberFormat="1" applyFont="1" applyBorder="1" applyAlignment="1">
      <alignment vertical="center"/>
    </xf>
    <xf numFmtId="176" fontId="18" fillId="0" borderId="7" xfId="1" applyNumberFormat="1" applyFont="1" applyBorder="1" applyAlignment="1">
      <alignment horizontal="right" vertical="center"/>
    </xf>
    <xf numFmtId="176" fontId="18" fillId="0" borderId="9" xfId="1" applyNumberFormat="1" applyFont="1" applyBorder="1" applyAlignment="1">
      <alignment horizontal="right" vertical="center"/>
    </xf>
    <xf numFmtId="176" fontId="18" fillId="0" borderId="11" xfId="1" applyNumberFormat="1" applyFont="1" applyBorder="1" applyAlignment="1">
      <alignment horizontal="center" vertical="center"/>
    </xf>
    <xf numFmtId="178" fontId="14" fillId="0" borderId="0" xfId="3" applyNumberFormat="1" applyFont="1" applyFill="1" applyAlignment="1">
      <alignment horizontal="center" vertical="center"/>
    </xf>
    <xf numFmtId="178" fontId="14" fillId="0" borderId="24" xfId="5" applyNumberFormat="1" applyFont="1" applyFill="1" applyBorder="1" applyAlignment="1">
      <alignment horizontal="center" vertical="center"/>
    </xf>
    <xf numFmtId="178" fontId="14" fillId="0" borderId="8" xfId="5" applyNumberFormat="1" applyFont="1" applyFill="1" applyBorder="1" applyAlignment="1">
      <alignment horizontal="center" vertical="center"/>
    </xf>
    <xf numFmtId="178" fontId="14" fillId="0" borderId="8" xfId="3" applyNumberFormat="1" applyFont="1" applyFill="1" applyBorder="1" applyAlignment="1">
      <alignment horizontal="center" vertical="center"/>
    </xf>
    <xf numFmtId="0" fontId="0" fillId="0" borderId="0" xfId="0" applyFill="1" applyBorder="1" applyAlignment="1">
      <alignment horizontal="left" vertical="top" wrapText="1"/>
    </xf>
    <xf numFmtId="0" fontId="0" fillId="0" borderId="14" xfId="0" applyBorder="1" applyAlignment="1">
      <alignment horizontal="right" vertical="center"/>
    </xf>
    <xf numFmtId="0" fontId="0" fillId="0" borderId="30" xfId="0" applyBorder="1" applyAlignment="1">
      <alignment horizontal="right" vertical="center"/>
    </xf>
    <xf numFmtId="0" fontId="0" fillId="0" borderId="12" xfId="0" applyBorder="1" applyAlignment="1">
      <alignment horizontal="right" vertical="center"/>
    </xf>
    <xf numFmtId="0" fontId="0" fillId="0" borderId="15" xfId="0" applyBorder="1" applyAlignment="1">
      <alignment horizontal="left" vertical="center"/>
    </xf>
    <xf numFmtId="0" fontId="0" fillId="0" borderId="21" xfId="0" applyBorder="1" applyAlignment="1">
      <alignment horizontal="left" vertical="center"/>
    </xf>
    <xf numFmtId="0" fontId="0" fillId="0" borderId="2" xfId="0" applyBorder="1" applyAlignment="1">
      <alignment horizontal="left" vertical="center"/>
    </xf>
    <xf numFmtId="0" fontId="0" fillId="0" borderId="15" xfId="0" applyBorder="1" applyAlignment="1">
      <alignment horizontal="right" vertical="center"/>
    </xf>
    <xf numFmtId="0" fontId="0" fillId="0" borderId="21" xfId="0" applyBorder="1" applyAlignment="1">
      <alignment horizontal="right" vertical="center"/>
    </xf>
    <xf numFmtId="0" fontId="0" fillId="0" borderId="2" xfId="0" applyBorder="1" applyAlignment="1">
      <alignment horizontal="right" vertical="center"/>
    </xf>
    <xf numFmtId="0" fontId="3" fillId="0" borderId="1" xfId="2" applyFont="1" applyBorder="1" applyAlignment="1">
      <alignment horizontal="left" vertical="top" wrapText="1"/>
    </xf>
    <xf numFmtId="0" fontId="3" fillId="0" borderId="0" xfId="2" applyFont="1" applyBorder="1" applyAlignment="1">
      <alignment horizontal="left" vertical="top" wrapText="1"/>
    </xf>
    <xf numFmtId="0" fontId="18" fillId="0" borderId="0" xfId="0" applyFont="1" applyFill="1" applyBorder="1" applyAlignment="1">
      <alignment horizontal="left" vertical="center" wrapText="1"/>
    </xf>
    <xf numFmtId="0" fontId="3" fillId="3" borderId="39" xfId="2" applyFill="1" applyBorder="1" applyAlignment="1">
      <alignment horizontal="left"/>
    </xf>
    <xf numFmtId="0" fontId="3" fillId="3" borderId="40" xfId="2" applyFill="1" applyBorder="1" applyAlignment="1">
      <alignment horizontal="left"/>
    </xf>
    <xf numFmtId="0" fontId="3" fillId="3" borderId="17" xfId="2" applyFill="1" applyBorder="1" applyAlignment="1">
      <alignment horizontal="left"/>
    </xf>
    <xf numFmtId="0" fontId="5" fillId="0" borderId="1" xfId="0" applyFont="1" applyFill="1" applyBorder="1" applyAlignment="1">
      <alignment horizontal="left" vertical="center" wrapText="1"/>
    </xf>
    <xf numFmtId="0" fontId="17" fillId="4" borderId="36" xfId="3" applyFont="1" applyFill="1" applyBorder="1" applyAlignment="1">
      <alignment horizontal="left" vertical="center"/>
    </xf>
    <xf numFmtId="0" fontId="17" fillId="4" borderId="37" xfId="3" applyFont="1" applyFill="1" applyBorder="1" applyAlignment="1">
      <alignment horizontal="left" vertical="center"/>
    </xf>
    <xf numFmtId="0" fontId="17" fillId="4" borderId="38" xfId="3" applyFont="1" applyFill="1" applyBorder="1" applyAlignment="1">
      <alignment horizontal="left" vertical="center"/>
    </xf>
    <xf numFmtId="0" fontId="16" fillId="0" borderId="1" xfId="3" applyFont="1" applyFill="1" applyBorder="1" applyAlignment="1">
      <alignment horizontal="left" vertical="center" wrapText="1"/>
    </xf>
    <xf numFmtId="179" fontId="18" fillId="0" borderId="1" xfId="0" applyNumberFormat="1" applyFont="1" applyBorder="1" applyAlignment="1">
      <alignment horizontal="left" vertical="top" wrapText="1"/>
    </xf>
    <xf numFmtId="178" fontId="14" fillId="0" borderId="8" xfId="5" applyNumberFormat="1" applyFont="1" applyFill="1" applyBorder="1" applyAlignment="1">
      <alignment horizontal="center" vertical="center"/>
    </xf>
    <xf numFmtId="0" fontId="14" fillId="0" borderId="46" xfId="3" applyFont="1" applyBorder="1" applyAlignment="1">
      <alignment horizontal="center" vertical="center"/>
    </xf>
    <xf numFmtId="0" fontId="14" fillId="0" borderId="23" xfId="3" applyFont="1" applyBorder="1" applyAlignment="1">
      <alignment horizontal="center" vertical="center"/>
    </xf>
    <xf numFmtId="0" fontId="14" fillId="0" borderId="24" xfId="3" applyFont="1" applyBorder="1" applyAlignment="1">
      <alignment horizontal="center" vertical="center"/>
    </xf>
    <xf numFmtId="176" fontId="14" fillId="0" borderId="46" xfId="1" applyNumberFormat="1" applyFont="1" applyBorder="1" applyAlignment="1">
      <alignment horizontal="center" vertical="center"/>
    </xf>
    <xf numFmtId="176" fontId="14" fillId="0" borderId="50" xfId="1" applyNumberFormat="1" applyFont="1" applyBorder="1" applyAlignment="1">
      <alignment horizontal="center" vertical="center"/>
    </xf>
    <xf numFmtId="0" fontId="18" fillId="0" borderId="42"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11" xfId="0" applyFont="1" applyBorder="1" applyAlignment="1">
      <alignment horizontal="center" vertical="center" wrapText="1"/>
    </xf>
    <xf numFmtId="178" fontId="14" fillId="0" borderId="7" xfId="3" applyNumberFormat="1" applyFont="1" applyFill="1" applyBorder="1" applyAlignment="1">
      <alignment horizontal="right" vertical="center"/>
    </xf>
    <xf numFmtId="178" fontId="14" fillId="0" borderId="7" xfId="5" applyNumberFormat="1" applyFont="1" applyFill="1" applyBorder="1" applyAlignment="1">
      <alignment vertical="center"/>
    </xf>
    <xf numFmtId="0" fontId="14" fillId="0" borderId="44" xfId="3" applyFont="1" applyBorder="1" applyAlignment="1">
      <alignment horizontal="center" vertical="center"/>
    </xf>
    <xf numFmtId="0" fontId="14" fillId="0" borderId="45" xfId="3" applyFont="1" applyBorder="1" applyAlignment="1">
      <alignment horizontal="center" vertical="center"/>
    </xf>
    <xf numFmtId="0" fontId="14" fillId="0" borderId="7" xfId="3" applyFont="1" applyBorder="1" applyAlignment="1">
      <alignment horizontal="center" vertical="center"/>
    </xf>
    <xf numFmtId="0" fontId="14" fillId="0" borderId="48" xfId="3" applyFont="1" applyBorder="1" applyAlignment="1">
      <alignment horizontal="center" vertical="center"/>
    </xf>
    <xf numFmtId="176" fontId="14" fillId="0" borderId="7" xfId="1" applyNumberFormat="1" applyFont="1" applyBorder="1" applyAlignment="1">
      <alignment horizontal="center" vertical="center"/>
    </xf>
    <xf numFmtId="3" fontId="18" fillId="0" borderId="28" xfId="0" applyNumberFormat="1" applyFont="1" applyBorder="1" applyAlignment="1">
      <alignment horizontal="left" vertical="center"/>
    </xf>
    <xf numFmtId="0" fontId="14" fillId="0" borderId="3" xfId="3" applyFont="1" applyBorder="1" applyAlignment="1">
      <alignment horizontal="center" vertical="center"/>
    </xf>
    <xf numFmtId="178" fontId="14" fillId="0" borderId="8" xfId="5" applyNumberFormat="1" applyFont="1" applyBorder="1" applyAlignment="1">
      <alignment horizontal="left" vertical="center"/>
    </xf>
    <xf numFmtId="178" fontId="14" fillId="0" borderId="3" xfId="5" applyNumberFormat="1" applyFont="1" applyBorder="1" applyAlignment="1">
      <alignment horizontal="right" vertical="center"/>
    </xf>
    <xf numFmtId="176" fontId="14" fillId="0" borderId="7" xfId="1" applyNumberFormat="1" applyFont="1" applyBorder="1" applyAlignment="1">
      <alignment horizontal="right" vertical="center"/>
    </xf>
    <xf numFmtId="176" fontId="14" fillId="0" borderId="28" xfId="1" applyNumberFormat="1" applyFont="1" applyFill="1" applyBorder="1" applyAlignment="1">
      <alignment horizontal="left" vertical="center"/>
    </xf>
  </cellXfs>
  <cellStyles count="6">
    <cellStyle name="一般" xfId="0" builtinId="0"/>
    <cellStyle name="一般 2" xfId="2"/>
    <cellStyle name="一般 3" xfId="3"/>
    <cellStyle name="千分位" xfId="1" builtinId="3"/>
    <cellStyle name="千分位 2" xfId="4"/>
    <cellStyle name="貨幣" xfId="5"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0"/>
  <sheetViews>
    <sheetView view="pageBreakPreview" topLeftCell="A25" zoomScale="80" zoomScaleNormal="100" zoomScaleSheetLayoutView="80" workbookViewId="0">
      <selection activeCell="G8" sqref="G8"/>
    </sheetView>
  </sheetViews>
  <sheetFormatPr defaultRowHeight="16.2"/>
  <cols>
    <col min="2" max="2" width="16.109375" customWidth="1"/>
    <col min="3" max="3" width="19.88671875" bestFit="1" customWidth="1"/>
    <col min="4" max="4" width="16.77734375" style="30" bestFit="1" customWidth="1"/>
    <col min="5" max="5" width="15.33203125" style="30" bestFit="1" customWidth="1"/>
    <col min="6" max="6" width="18.44140625" style="30" bestFit="1" customWidth="1"/>
    <col min="7" max="7" width="23.44140625" customWidth="1"/>
    <col min="8" max="8" width="14.44140625" bestFit="1" customWidth="1"/>
  </cols>
  <sheetData>
    <row r="1" spans="1:7" s="131" customFormat="1">
      <c r="A1" s="131" t="s">
        <v>2133</v>
      </c>
      <c r="D1" s="216"/>
      <c r="E1" s="216"/>
      <c r="F1" s="216"/>
    </row>
    <row r="2" spans="1:7" s="131" customFormat="1" ht="16.8" thickBot="1">
      <c r="A2" s="131" t="s">
        <v>5</v>
      </c>
      <c r="D2" s="216"/>
      <c r="E2" s="216"/>
      <c r="F2" s="216"/>
    </row>
    <row r="3" spans="1:7" s="3" customFormat="1" ht="16.8" thickBot="1">
      <c r="A3" s="119" t="s">
        <v>0</v>
      </c>
      <c r="B3" s="120" t="s">
        <v>6</v>
      </c>
      <c r="C3" s="120" t="s">
        <v>952</v>
      </c>
      <c r="D3" s="124" t="s">
        <v>945</v>
      </c>
      <c r="E3" s="124" t="s">
        <v>7</v>
      </c>
      <c r="F3" s="122" t="s">
        <v>2120</v>
      </c>
      <c r="G3" s="125" t="s">
        <v>8</v>
      </c>
    </row>
    <row r="4" spans="1:7">
      <c r="A4" s="173">
        <v>1</v>
      </c>
      <c r="B4" s="118" t="s">
        <v>1782</v>
      </c>
      <c r="C4" s="118" t="str">
        <f>TEXT(MIN(附表二台灣神隆!$B$3:$B$374),"e/mm/dd")&amp;"-"&amp;TEXT(MAX(附表二台灣神隆!$B$3:$B$374),"e/mm/dd")</f>
        <v>94/07/27-99/02/23</v>
      </c>
      <c r="D4" s="116">
        <f>附表二台灣神隆!F375</f>
        <v>2844</v>
      </c>
      <c r="E4" s="116">
        <f>附表二台灣神隆!L375</f>
        <v>87091000</v>
      </c>
      <c r="F4" s="117">
        <f t="shared" ref="F4:F15" si="0">ROUND(E4/D4,2)/1000</f>
        <v>30.622709999999998</v>
      </c>
      <c r="G4" s="139" t="s">
        <v>2108</v>
      </c>
    </row>
    <row r="5" spans="1:7">
      <c r="A5" s="485">
        <v>2</v>
      </c>
      <c r="B5" s="482" t="s">
        <v>1</v>
      </c>
      <c r="C5" s="1" t="str">
        <f>TEXT(MIN(附表三華聯!$B$3:$B$565),"e/mm/dd")&amp;"-"&amp;TEXT(MAX(附表三華聯!$B$3:$B$565),"e/mm/dd")</f>
        <v>97/04/03-102/10/04</v>
      </c>
      <c r="D5" s="81">
        <f>附表三華聯!F566</f>
        <v>4611</v>
      </c>
      <c r="E5" s="81">
        <f>附表三華聯!L566</f>
        <v>163457000</v>
      </c>
      <c r="F5" s="117">
        <f t="shared" si="0"/>
        <v>35.449359999999999</v>
      </c>
      <c r="G5" s="136" t="s">
        <v>2109</v>
      </c>
    </row>
    <row r="6" spans="1:7">
      <c r="A6" s="486"/>
      <c r="B6" s="483"/>
      <c r="C6" s="1" t="s">
        <v>2260</v>
      </c>
      <c r="D6" s="81">
        <f>附表三之一華聯!E17/1000</f>
        <v>338.202</v>
      </c>
      <c r="E6" s="81">
        <f>附表三之一華聯!G17</f>
        <v>2293040</v>
      </c>
      <c r="F6" s="117">
        <f t="shared" si="0"/>
        <v>6.7800900000000004</v>
      </c>
      <c r="G6" s="136" t="s">
        <v>2261</v>
      </c>
    </row>
    <row r="7" spans="1:7">
      <c r="A7" s="487"/>
      <c r="B7" s="484"/>
      <c r="C7" s="134" t="s">
        <v>314</v>
      </c>
      <c r="D7" s="158">
        <f>SUM(D5:D6)</f>
        <v>4949.2020000000002</v>
      </c>
      <c r="E7" s="158">
        <f>SUM(E5:E6)</f>
        <v>165750040</v>
      </c>
      <c r="F7" s="117">
        <f t="shared" ref="F7" si="1">ROUND(E7/D7,2)/1000</f>
        <v>33.490259999999999</v>
      </c>
      <c r="G7" s="136"/>
    </row>
    <row r="8" spans="1:7">
      <c r="A8" s="485">
        <v>3</v>
      </c>
      <c r="B8" s="482" t="s">
        <v>2</v>
      </c>
      <c r="C8" s="1" t="str">
        <f>TEXT(MIN(附表四聯相!$C$3:$C$861),"e/mm/dd")&amp;"-"&amp;TEXT(MAX(附表四聯相!$C$3:$C$861),"e/mm/dd")</f>
        <v>99/01/10-102/04/12</v>
      </c>
      <c r="D8" s="81">
        <f>附表四聯相!G864</f>
        <v>5639</v>
      </c>
      <c r="E8" s="81">
        <f>附表四聯相!M864</f>
        <v>229892000</v>
      </c>
      <c r="F8" s="117">
        <f t="shared" si="0"/>
        <v>40.768219999999999</v>
      </c>
      <c r="G8" s="136" t="s">
        <v>2110</v>
      </c>
    </row>
    <row r="9" spans="1:7">
      <c r="A9" s="486"/>
      <c r="B9" s="483"/>
      <c r="C9" s="1" t="s">
        <v>2268</v>
      </c>
      <c r="D9" s="81">
        <f>附表四之一聯相!E30/1000</f>
        <v>548</v>
      </c>
      <c r="E9" s="81">
        <f>附表四之一聯相!G30</f>
        <v>1661000</v>
      </c>
      <c r="F9" s="117">
        <f t="shared" si="0"/>
        <v>3.0310199999999998</v>
      </c>
      <c r="G9" s="136" t="s">
        <v>2262</v>
      </c>
    </row>
    <row r="10" spans="1:7">
      <c r="A10" s="487"/>
      <c r="B10" s="484"/>
      <c r="C10" s="134" t="s">
        <v>314</v>
      </c>
      <c r="D10" s="158">
        <f>SUM(D8:D9)</f>
        <v>6187</v>
      </c>
      <c r="E10" s="158">
        <f>SUM(E8:E9)</f>
        <v>231553000</v>
      </c>
      <c r="F10" s="117">
        <f t="shared" ref="F10" si="2">ROUND(E10/D10,2)/1000</f>
        <v>37.425730000000001</v>
      </c>
      <c r="G10" s="136"/>
    </row>
    <row r="11" spans="1:7">
      <c r="A11" s="479">
        <v>4</v>
      </c>
      <c r="B11" s="482" t="s">
        <v>3</v>
      </c>
      <c r="C11" s="1" t="str">
        <f>TEXT(MIN(附表五台固!$C$3:$C$230),"e/mm/dd")&amp;"-"&amp;TEXT(MAX(附表五台固!$C$3:$C$230),"e/mm/dd")</f>
        <v>102/08/19-102/12/09</v>
      </c>
      <c r="D11" s="81">
        <f>附表五台固!G233</f>
        <v>1748</v>
      </c>
      <c r="E11" s="81">
        <f>附表五台固!M233</f>
        <v>60541000</v>
      </c>
      <c r="F11" s="117">
        <f t="shared" si="0"/>
        <v>34.634440000000005</v>
      </c>
      <c r="G11" s="136" t="s">
        <v>2111</v>
      </c>
    </row>
    <row r="12" spans="1:7">
      <c r="A12" s="480"/>
      <c r="B12" s="483"/>
      <c r="C12" s="1" t="s">
        <v>2291</v>
      </c>
      <c r="D12" s="81">
        <f>附表五之一台固!H328</f>
        <v>3515</v>
      </c>
      <c r="E12" s="81">
        <f>附表五之一台固!I328</f>
        <v>137085000</v>
      </c>
      <c r="F12" s="117">
        <f t="shared" si="0"/>
        <v>39</v>
      </c>
      <c r="G12" s="136" t="s">
        <v>2247</v>
      </c>
    </row>
    <row r="13" spans="1:7">
      <c r="A13" s="481"/>
      <c r="B13" s="484"/>
      <c r="C13" s="134" t="s">
        <v>2124</v>
      </c>
      <c r="D13" s="158">
        <f>SUM(D11:D12)</f>
        <v>5263</v>
      </c>
      <c r="E13" s="158">
        <f>SUM(E11:E12)</f>
        <v>197626000</v>
      </c>
      <c r="F13" s="117">
        <f t="shared" si="0"/>
        <v>37.550069999999998</v>
      </c>
      <c r="G13" s="146"/>
    </row>
    <row r="14" spans="1:7" ht="16.8" thickBot="1">
      <c r="A14" s="175">
        <v>5</v>
      </c>
      <c r="B14" s="157" t="s">
        <v>4</v>
      </c>
      <c r="C14" s="134" t="str">
        <f>TEXT(MIN(附表六太景!$B$3:$B$382),"e/mm/dd")&amp;"-"&amp;TEXT(MAX(附表六太景!$B$3:$B$382),"e/mm/dd")</f>
        <v>101/01/28-102/07/11</v>
      </c>
      <c r="D14" s="158">
        <f>附表六太景!F383</f>
        <v>3063</v>
      </c>
      <c r="E14" s="158">
        <f>附表六太景!N383</f>
        <v>98651000</v>
      </c>
      <c r="F14" s="117">
        <f t="shared" si="0"/>
        <v>32.20731</v>
      </c>
      <c r="G14" s="146" t="s">
        <v>943</v>
      </c>
    </row>
    <row r="15" spans="1:7" ht="16.8" thickBot="1">
      <c r="A15" s="169"/>
      <c r="B15" s="170" t="s">
        <v>2106</v>
      </c>
      <c r="C15" s="170" t="s">
        <v>2276</v>
      </c>
      <c r="D15" s="171">
        <f>D4+D7+D10+D13+D14</f>
        <v>22306.202000000001</v>
      </c>
      <c r="E15" s="171">
        <f>E4+E7+E10+E13+E14</f>
        <v>780671040</v>
      </c>
      <c r="F15" s="277">
        <f t="shared" si="0"/>
        <v>34.99794</v>
      </c>
      <c r="G15" s="172"/>
    </row>
    <row r="16" spans="1:7" ht="244.2" customHeight="1">
      <c r="A16" s="176" t="s">
        <v>2107</v>
      </c>
      <c r="B16" s="478" t="s">
        <v>4000</v>
      </c>
      <c r="C16" s="478"/>
      <c r="D16" s="478"/>
      <c r="E16" s="478"/>
      <c r="F16" s="478"/>
      <c r="G16" s="478"/>
    </row>
    <row r="17" spans="1:8" s="131" customFormat="1" ht="16.8" thickBot="1">
      <c r="A17" s="131" t="s">
        <v>944</v>
      </c>
      <c r="D17" s="216"/>
      <c r="E17" s="216"/>
      <c r="F17" s="216"/>
    </row>
    <row r="18" spans="1:8" s="3" customFormat="1" ht="16.8" thickBot="1">
      <c r="A18" s="119" t="s">
        <v>0</v>
      </c>
      <c r="B18" s="120" t="s">
        <v>6</v>
      </c>
      <c r="C18" s="120" t="s">
        <v>952</v>
      </c>
      <c r="D18" s="121" t="s">
        <v>953</v>
      </c>
      <c r="E18" s="121" t="s">
        <v>7</v>
      </c>
      <c r="F18" s="122" t="s">
        <v>946</v>
      </c>
      <c r="G18" s="123" t="s">
        <v>947</v>
      </c>
    </row>
    <row r="19" spans="1:8" ht="32.4">
      <c r="A19" s="173">
        <v>1</v>
      </c>
      <c r="B19" s="118" t="s">
        <v>1783</v>
      </c>
      <c r="C19" s="148" t="s">
        <v>2112</v>
      </c>
      <c r="D19" s="116">
        <v>812597</v>
      </c>
      <c r="E19" s="116">
        <v>21295881</v>
      </c>
      <c r="F19" s="117">
        <f t="shared" ref="F19:F24" si="3">ROUND(E19/D19,2)</f>
        <v>26.21</v>
      </c>
      <c r="G19" s="189" t="s">
        <v>948</v>
      </c>
    </row>
    <row r="20" spans="1:8" ht="32.4">
      <c r="A20" s="479">
        <v>2</v>
      </c>
      <c r="B20" s="482" t="s">
        <v>1784</v>
      </c>
      <c r="C20" s="1" t="s">
        <v>2113</v>
      </c>
      <c r="D20" s="81">
        <v>2101652</v>
      </c>
      <c r="E20" s="81">
        <v>36426597</v>
      </c>
      <c r="F20" s="117">
        <f t="shared" si="3"/>
        <v>17.329999999999998</v>
      </c>
      <c r="G20" s="190" t="s">
        <v>949</v>
      </c>
    </row>
    <row r="21" spans="1:8" ht="32.4">
      <c r="A21" s="480"/>
      <c r="B21" s="483"/>
      <c r="C21" s="1" t="s">
        <v>2117</v>
      </c>
      <c r="D21" s="81">
        <f>144000+731+3000+892+4000+755+243+325+1000+620+179</f>
        <v>155745</v>
      </c>
      <c r="E21" s="81">
        <f>144731*15+3892*15+4755*11+243*15+325*11+1620*15+179*11</f>
        <v>2315139</v>
      </c>
      <c r="F21" s="117">
        <f t="shared" si="3"/>
        <v>14.86</v>
      </c>
      <c r="G21" s="190" t="s">
        <v>2116</v>
      </c>
    </row>
    <row r="22" spans="1:8">
      <c r="A22" s="481"/>
      <c r="B22" s="484"/>
      <c r="C22" s="1" t="s">
        <v>314</v>
      </c>
      <c r="D22" s="81">
        <f>SUM(D20:D21)</f>
        <v>2257397</v>
      </c>
      <c r="E22" s="81">
        <f>SUM(E20:E21)</f>
        <v>38741736</v>
      </c>
      <c r="F22" s="117">
        <f t="shared" si="3"/>
        <v>17.16</v>
      </c>
      <c r="G22" s="190"/>
    </row>
    <row r="23" spans="1:8" ht="32.4">
      <c r="A23" s="174">
        <v>3</v>
      </c>
      <c r="B23" s="1" t="s">
        <v>1785</v>
      </c>
      <c r="C23" s="1" t="s">
        <v>2114</v>
      </c>
      <c r="D23" s="81">
        <v>7027584</v>
      </c>
      <c r="E23" s="81">
        <v>107714834</v>
      </c>
      <c r="F23" s="117">
        <f t="shared" si="3"/>
        <v>15.33</v>
      </c>
      <c r="G23" s="190" t="s">
        <v>950</v>
      </c>
    </row>
    <row r="24" spans="1:8" ht="32.4">
      <c r="A24" s="191">
        <v>4</v>
      </c>
      <c r="B24" s="133" t="s">
        <v>1786</v>
      </c>
      <c r="C24" s="1" t="s">
        <v>2115</v>
      </c>
      <c r="D24" s="81">
        <v>93606</v>
      </c>
      <c r="E24" s="81">
        <v>1245769</v>
      </c>
      <c r="F24" s="117">
        <f t="shared" si="3"/>
        <v>13.31</v>
      </c>
      <c r="G24" s="190" t="s">
        <v>951</v>
      </c>
    </row>
    <row r="25" spans="1:8" ht="49.2" thickBot="1">
      <c r="A25" s="192">
        <v>5</v>
      </c>
      <c r="B25" s="193" t="s">
        <v>4</v>
      </c>
      <c r="C25" s="296"/>
      <c r="D25" s="297"/>
      <c r="E25" s="297"/>
      <c r="F25" s="298">
        <f>(E19+E22+E23+E24)/(D19+D22+D23+D24)</f>
        <v>16.582785670438291</v>
      </c>
      <c r="G25" s="194" t="s">
        <v>2527</v>
      </c>
    </row>
    <row r="26" spans="1:8">
      <c r="F26"/>
    </row>
    <row r="27" spans="1:8" s="131" customFormat="1" ht="16.8" thickBot="1">
      <c r="A27" s="131" t="s">
        <v>2123</v>
      </c>
      <c r="D27" s="216"/>
      <c r="E27" s="216"/>
    </row>
    <row r="28" spans="1:8" ht="33" thickBot="1">
      <c r="A28" s="119" t="s">
        <v>0</v>
      </c>
      <c r="B28" s="180" t="s">
        <v>6</v>
      </c>
      <c r="C28" s="185" t="s">
        <v>2118</v>
      </c>
      <c r="D28" s="124" t="s">
        <v>2121</v>
      </c>
      <c r="E28" s="122" t="s">
        <v>946</v>
      </c>
      <c r="F28" s="123" t="s">
        <v>2119</v>
      </c>
      <c r="G28" s="217" t="s">
        <v>2273</v>
      </c>
      <c r="H28" s="123" t="s">
        <v>2122</v>
      </c>
    </row>
    <row r="29" spans="1:8">
      <c r="A29" s="173">
        <v>1</v>
      </c>
      <c r="B29" s="181" t="s">
        <v>1787</v>
      </c>
      <c r="C29" s="186">
        <f>D4</f>
        <v>2844</v>
      </c>
      <c r="D29" s="177">
        <f>F4</f>
        <v>30.622709999999998</v>
      </c>
      <c r="E29" s="177">
        <f>F19</f>
        <v>26.21</v>
      </c>
      <c r="F29" s="279">
        <f>(D29-E29)*C29*1000</f>
        <v>12549747.239999991</v>
      </c>
      <c r="G29" s="279">
        <f>附表七顧問費!E4</f>
        <v>24450</v>
      </c>
      <c r="H29" s="279">
        <f>F29+G29</f>
        <v>12574197.239999991</v>
      </c>
    </row>
    <row r="30" spans="1:8">
      <c r="A30" s="174">
        <v>2</v>
      </c>
      <c r="B30" s="182" t="s">
        <v>1784</v>
      </c>
      <c r="C30" s="187">
        <f>D7</f>
        <v>4949.2020000000002</v>
      </c>
      <c r="D30" s="128">
        <f>F7</f>
        <v>33.490259999999999</v>
      </c>
      <c r="E30" s="128">
        <f>F22</f>
        <v>17.16</v>
      </c>
      <c r="F30" s="279">
        <f>(D30-E30)*C30*1000</f>
        <v>80821755.452519998</v>
      </c>
      <c r="G30" s="279"/>
      <c r="H30" s="279">
        <f>F30+G30</f>
        <v>80821755.452519998</v>
      </c>
    </row>
    <row r="31" spans="1:8">
      <c r="A31" s="174">
        <v>3</v>
      </c>
      <c r="B31" s="182" t="s">
        <v>1788</v>
      </c>
      <c r="C31" s="187">
        <f>D10</f>
        <v>6187</v>
      </c>
      <c r="D31" s="128">
        <f>F10</f>
        <v>37.425730000000001</v>
      </c>
      <c r="E31" s="128">
        <f>F23</f>
        <v>15.33</v>
      </c>
      <c r="F31" s="279">
        <f>(D31-E31)*C31*1000</f>
        <v>136706281.51000002</v>
      </c>
      <c r="G31" s="279"/>
      <c r="H31" s="279">
        <f>F31+G31</f>
        <v>136706281.51000002</v>
      </c>
    </row>
    <row r="32" spans="1:8">
      <c r="A32" s="174">
        <v>4</v>
      </c>
      <c r="B32" s="182" t="s">
        <v>1789</v>
      </c>
      <c r="C32" s="187">
        <f>D13</f>
        <v>5263</v>
      </c>
      <c r="D32" s="178">
        <f>F13</f>
        <v>37.550069999999998</v>
      </c>
      <c r="E32" s="128">
        <f>F24</f>
        <v>13.31</v>
      </c>
      <c r="F32" s="279">
        <f>(D32-E32)*C32*1000</f>
        <v>127575488.40999998</v>
      </c>
      <c r="G32" s="281"/>
      <c r="H32" s="279">
        <f t="shared" ref="H32:H33" si="4">F32+G32</f>
        <v>127575488.40999998</v>
      </c>
    </row>
    <row r="33" spans="1:8" ht="16.8" thickBot="1">
      <c r="A33" s="175">
        <v>5</v>
      </c>
      <c r="B33" s="183" t="s">
        <v>4</v>
      </c>
      <c r="C33" s="188">
        <f>D14</f>
        <v>3063</v>
      </c>
      <c r="D33" s="179">
        <f>F14</f>
        <v>32.20731</v>
      </c>
      <c r="E33" s="299">
        <f>F25</f>
        <v>16.582785670438291</v>
      </c>
      <c r="F33" s="279">
        <f>(D33-E33)*C33*1000</f>
        <v>47857918.02144751</v>
      </c>
      <c r="G33" s="221">
        <f>附表七顧問費!E10</f>
        <v>44220</v>
      </c>
      <c r="H33" s="281">
        <f t="shared" si="4"/>
        <v>47902138.02144751</v>
      </c>
    </row>
    <row r="34" spans="1:8" ht="16.8" thickBot="1">
      <c r="A34" s="169"/>
      <c r="B34" s="184" t="s">
        <v>2106</v>
      </c>
      <c r="C34" s="169"/>
      <c r="D34" s="171"/>
      <c r="E34" s="171"/>
      <c r="F34" s="280">
        <f>SUM(F29:F33)</f>
        <v>405511190.63396752</v>
      </c>
      <c r="G34" s="280">
        <f>SUM(G29:G33)</f>
        <v>68670</v>
      </c>
      <c r="H34" s="303">
        <f>SUM(H29:H33)</f>
        <v>405579860.63396752</v>
      </c>
    </row>
    <row r="35" spans="1:8">
      <c r="F35"/>
    </row>
    <row r="36" spans="1:8" ht="16.8" thickBot="1">
      <c r="A36" s="131" t="s">
        <v>2132</v>
      </c>
      <c r="E36"/>
      <c r="F36"/>
    </row>
    <row r="37" spans="1:8" ht="49.2" thickBot="1">
      <c r="A37" s="119" t="s">
        <v>2125</v>
      </c>
      <c r="B37" s="218" t="s">
        <v>2131</v>
      </c>
      <c r="C37" s="218" t="s">
        <v>2528</v>
      </c>
      <c r="D37" s="218" t="s">
        <v>2274</v>
      </c>
      <c r="E37" s="218" t="s">
        <v>2275</v>
      </c>
      <c r="F37" s="123" t="s">
        <v>2127</v>
      </c>
    </row>
    <row r="38" spans="1:8" ht="16.8" thickBot="1">
      <c r="A38" s="219" t="s">
        <v>2126</v>
      </c>
      <c r="B38" s="278">
        <f>'犯罪所得 '!H34</f>
        <v>405579860.63396752</v>
      </c>
      <c r="C38" s="220">
        <f>附表八員工獎金!D1406</f>
        <v>82508485</v>
      </c>
      <c r="D38" s="220">
        <f>附表九退款!N126</f>
        <v>25634267</v>
      </c>
      <c r="E38" s="220">
        <f>附表十和解!D6</f>
        <v>600000</v>
      </c>
      <c r="F38" s="302">
        <f>B38-C38-D38-E38</f>
        <v>296837108.63396752</v>
      </c>
    </row>
    <row r="39" spans="1:8" ht="16.8" thickBot="1">
      <c r="A39" s="169" t="s">
        <v>2128</v>
      </c>
      <c r="B39" s="170"/>
      <c r="C39" s="171">
        <f>附表八員工獎金!D1405</f>
        <v>5000000</v>
      </c>
      <c r="D39" s="170"/>
      <c r="E39" s="170"/>
      <c r="F39" s="294">
        <f>C39</f>
        <v>5000000</v>
      </c>
    </row>
    <row r="40" spans="1:8">
      <c r="F40"/>
    </row>
  </sheetData>
  <mergeCells count="9">
    <mergeCell ref="B16:G16"/>
    <mergeCell ref="A20:A22"/>
    <mergeCell ref="B20:B22"/>
    <mergeCell ref="B5:B7"/>
    <mergeCell ref="B8:B10"/>
    <mergeCell ref="A8:A10"/>
    <mergeCell ref="A5:A7"/>
    <mergeCell ref="A11:A13"/>
    <mergeCell ref="B11:B13"/>
  </mergeCells>
  <phoneticPr fontId="2" type="noConversion"/>
  <pageMargins left="0.43307086614173229" right="0.31496062992125984" top="0.51181102362204722" bottom="0.59055118110236227" header="0.31496062992125984" footer="0.31496062992125984"/>
  <pageSetup paperSize="9" scale="71" orientation="portrait" r:id="rId1"/>
  <rowBreaks count="2" manualBreakCount="2">
    <brk id="16" max="16383" man="1"/>
    <brk id="2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77"/>
  <sheetViews>
    <sheetView topLeftCell="A373" workbookViewId="0">
      <selection activeCell="E1" sqref="E1"/>
    </sheetView>
  </sheetViews>
  <sheetFormatPr defaultRowHeight="15"/>
  <cols>
    <col min="1" max="1" width="8.77734375" style="34" customWidth="1"/>
    <col min="2" max="2" width="11.33203125" style="11" customWidth="1"/>
    <col min="3" max="3" width="11.6640625" style="11" customWidth="1"/>
    <col min="4" max="4" width="8.33203125" style="11" customWidth="1"/>
    <col min="5" max="5" width="10.109375" style="11" customWidth="1"/>
    <col min="6" max="6" width="10.33203125" style="11" customWidth="1"/>
    <col min="7" max="7" width="11" style="11" customWidth="1"/>
    <col min="8" max="8" width="6" style="7" hidden="1" customWidth="1"/>
    <col min="9" max="9" width="8.88671875" style="7" hidden="1" customWidth="1"/>
    <col min="10" max="10" width="6" style="7" hidden="1" customWidth="1"/>
    <col min="11" max="11" width="8.88671875" style="7" hidden="1" customWidth="1"/>
    <col min="12" max="12" width="14.33203125" style="10" customWidth="1"/>
    <col min="13" max="16384" width="8.88671875" style="6"/>
  </cols>
  <sheetData>
    <row r="1" spans="1:12" ht="16.8" thickBot="1">
      <c r="A1" s="33" t="s">
        <v>2129</v>
      </c>
      <c r="C1" s="24"/>
      <c r="D1" s="24"/>
      <c r="E1" s="24"/>
      <c r="F1" s="24"/>
      <c r="G1" s="24"/>
      <c r="H1" s="25"/>
      <c r="I1" s="25"/>
      <c r="J1" s="25"/>
      <c r="K1" s="25"/>
      <c r="L1" s="26"/>
    </row>
    <row r="2" spans="1:12" ht="30.6" thickBot="1">
      <c r="A2" s="18" t="s">
        <v>590</v>
      </c>
      <c r="B2" s="35" t="s">
        <v>9</v>
      </c>
      <c r="C2" s="19" t="s">
        <v>316</v>
      </c>
      <c r="D2" s="19" t="s">
        <v>11</v>
      </c>
      <c r="E2" s="20" t="s">
        <v>317</v>
      </c>
      <c r="F2" s="20" t="s">
        <v>312</v>
      </c>
      <c r="G2" s="19" t="s">
        <v>313</v>
      </c>
      <c r="H2" s="21" t="s">
        <v>12</v>
      </c>
      <c r="I2" s="21"/>
      <c r="J2" s="21" t="s">
        <v>13</v>
      </c>
      <c r="K2" s="21"/>
      <c r="L2" s="22" t="s">
        <v>15</v>
      </c>
    </row>
    <row r="3" spans="1:12" s="8" customFormat="1" ht="16.2">
      <c r="A3" s="39">
        <v>1</v>
      </c>
      <c r="B3" s="36">
        <v>38560</v>
      </c>
      <c r="C3" s="14" t="s">
        <v>65</v>
      </c>
      <c r="D3" s="14"/>
      <c r="E3" s="14" t="s">
        <v>36</v>
      </c>
      <c r="F3" s="14" t="s">
        <v>27</v>
      </c>
      <c r="G3" s="14" t="s">
        <v>23</v>
      </c>
      <c r="H3" s="15">
        <v>29</v>
      </c>
      <c r="I3" s="15">
        <v>13</v>
      </c>
      <c r="J3" s="15">
        <v>1</v>
      </c>
      <c r="K3" s="15">
        <v>1</v>
      </c>
      <c r="L3" s="16">
        <f t="shared" ref="L3:L66" si="0">(H3*J3+I3*K3)*1000</f>
        <v>42000</v>
      </c>
    </row>
    <row r="4" spans="1:12" s="17" customFormat="1">
      <c r="A4" s="40">
        <v>2</v>
      </c>
      <c r="B4" s="37">
        <v>38579</v>
      </c>
      <c r="C4" s="12" t="s">
        <v>116</v>
      </c>
      <c r="D4" s="12"/>
      <c r="E4" s="12" t="s">
        <v>36</v>
      </c>
      <c r="F4" s="12" t="s">
        <v>27</v>
      </c>
      <c r="G4" s="12" t="s">
        <v>23</v>
      </c>
      <c r="H4" s="9">
        <v>29</v>
      </c>
      <c r="I4" s="9">
        <v>13</v>
      </c>
      <c r="J4" s="9">
        <v>1</v>
      </c>
      <c r="K4" s="9">
        <v>1</v>
      </c>
      <c r="L4" s="13">
        <f t="shared" si="0"/>
        <v>42000</v>
      </c>
    </row>
    <row r="5" spans="1:12">
      <c r="A5" s="41">
        <v>3</v>
      </c>
      <c r="B5" s="36">
        <v>38586</v>
      </c>
      <c r="C5" s="14" t="s">
        <v>239</v>
      </c>
      <c r="D5" s="14">
        <v>1533</v>
      </c>
      <c r="E5" s="14" t="s">
        <v>36</v>
      </c>
      <c r="F5" s="14" t="s">
        <v>44</v>
      </c>
      <c r="G5" s="14" t="s">
        <v>23</v>
      </c>
      <c r="H5" s="15">
        <v>29</v>
      </c>
      <c r="I5" s="15">
        <v>13</v>
      </c>
      <c r="J5" s="15">
        <v>2</v>
      </c>
      <c r="K5" s="15">
        <v>2</v>
      </c>
      <c r="L5" s="16">
        <f t="shared" si="0"/>
        <v>84000</v>
      </c>
    </row>
    <row r="6" spans="1:12">
      <c r="A6" s="40">
        <v>4</v>
      </c>
      <c r="B6" s="37">
        <v>38658</v>
      </c>
      <c r="C6" s="12" t="s">
        <v>57</v>
      </c>
      <c r="D6" s="12"/>
      <c r="E6" s="12" t="s">
        <v>36</v>
      </c>
      <c r="F6" s="12" t="s">
        <v>44</v>
      </c>
      <c r="G6" s="12" t="s">
        <v>23</v>
      </c>
      <c r="H6" s="9">
        <v>29</v>
      </c>
      <c r="I6" s="9">
        <v>13</v>
      </c>
      <c r="J6" s="9">
        <v>2</v>
      </c>
      <c r="K6" s="9">
        <v>2</v>
      </c>
      <c r="L6" s="13">
        <f t="shared" si="0"/>
        <v>84000</v>
      </c>
    </row>
    <row r="7" spans="1:12">
      <c r="A7" s="41">
        <v>5</v>
      </c>
      <c r="B7" s="37">
        <v>38673</v>
      </c>
      <c r="C7" s="12" t="s">
        <v>61</v>
      </c>
      <c r="D7" s="12">
        <v>1577</v>
      </c>
      <c r="E7" s="12" t="s">
        <v>36</v>
      </c>
      <c r="F7" s="12" t="s">
        <v>44</v>
      </c>
      <c r="G7" s="12" t="s">
        <v>23</v>
      </c>
      <c r="H7" s="9">
        <v>29</v>
      </c>
      <c r="I7" s="9">
        <v>13</v>
      </c>
      <c r="J7" s="9">
        <v>2</v>
      </c>
      <c r="K7" s="9">
        <v>2</v>
      </c>
      <c r="L7" s="13">
        <f t="shared" si="0"/>
        <v>84000</v>
      </c>
    </row>
    <row r="8" spans="1:12">
      <c r="A8" s="40">
        <v>6</v>
      </c>
      <c r="B8" s="37">
        <v>38684</v>
      </c>
      <c r="C8" s="12" t="s">
        <v>84</v>
      </c>
      <c r="D8" s="12"/>
      <c r="E8" s="12" t="s">
        <v>36</v>
      </c>
      <c r="F8" s="12" t="s">
        <v>77</v>
      </c>
      <c r="G8" s="12" t="s">
        <v>23</v>
      </c>
      <c r="H8" s="9">
        <v>29</v>
      </c>
      <c r="I8" s="9">
        <v>13</v>
      </c>
      <c r="J8" s="9">
        <v>4</v>
      </c>
      <c r="K8" s="9">
        <v>4</v>
      </c>
      <c r="L8" s="13">
        <f t="shared" si="0"/>
        <v>168000</v>
      </c>
    </row>
    <row r="9" spans="1:12">
      <c r="A9" s="41">
        <v>7</v>
      </c>
      <c r="B9" s="37">
        <v>38713</v>
      </c>
      <c r="C9" s="12" t="s">
        <v>117</v>
      </c>
      <c r="D9" s="12">
        <v>1613</v>
      </c>
      <c r="E9" s="12" t="s">
        <v>36</v>
      </c>
      <c r="F9" s="12" t="s">
        <v>48</v>
      </c>
      <c r="G9" s="12" t="s">
        <v>23</v>
      </c>
      <c r="H9" s="9">
        <v>29</v>
      </c>
      <c r="I9" s="9">
        <v>13</v>
      </c>
      <c r="J9" s="9">
        <v>3</v>
      </c>
      <c r="K9" s="9">
        <v>3</v>
      </c>
      <c r="L9" s="13">
        <f t="shared" si="0"/>
        <v>126000</v>
      </c>
    </row>
    <row r="10" spans="1:12">
      <c r="A10" s="40">
        <v>8</v>
      </c>
      <c r="B10" s="37">
        <v>38720</v>
      </c>
      <c r="C10" s="12" t="s">
        <v>16</v>
      </c>
      <c r="D10" s="12"/>
      <c r="E10" s="261">
        <v>29</v>
      </c>
      <c r="F10" s="261">
        <v>1</v>
      </c>
      <c r="G10" s="12" t="s">
        <v>19</v>
      </c>
      <c r="H10" s="9">
        <v>29</v>
      </c>
      <c r="I10" s="9"/>
      <c r="J10" s="9">
        <v>1</v>
      </c>
      <c r="K10" s="9"/>
      <c r="L10" s="13">
        <f t="shared" si="0"/>
        <v>29000</v>
      </c>
    </row>
    <row r="11" spans="1:12">
      <c r="A11" s="41">
        <v>9</v>
      </c>
      <c r="B11" s="37">
        <v>38736</v>
      </c>
      <c r="C11" s="12" t="s">
        <v>211</v>
      </c>
      <c r="D11" s="12"/>
      <c r="E11" s="12" t="s">
        <v>36</v>
      </c>
      <c r="F11" s="12" t="s">
        <v>51</v>
      </c>
      <c r="G11" s="12" t="s">
        <v>23</v>
      </c>
      <c r="H11" s="9">
        <v>29</v>
      </c>
      <c r="I11" s="9">
        <v>13</v>
      </c>
      <c r="J11" s="9">
        <v>10</v>
      </c>
      <c r="K11" s="9">
        <v>10</v>
      </c>
      <c r="L11" s="13">
        <f t="shared" si="0"/>
        <v>420000</v>
      </c>
    </row>
    <row r="12" spans="1:12">
      <c r="A12" s="40">
        <v>10</v>
      </c>
      <c r="B12" s="37">
        <v>38742</v>
      </c>
      <c r="C12" s="12" t="s">
        <v>203</v>
      </c>
      <c r="D12" s="12"/>
      <c r="E12" s="12" t="s">
        <v>36</v>
      </c>
      <c r="F12" s="12" t="s">
        <v>48</v>
      </c>
      <c r="G12" s="12" t="s">
        <v>23</v>
      </c>
      <c r="H12" s="9">
        <v>29</v>
      </c>
      <c r="I12" s="9">
        <v>13</v>
      </c>
      <c r="J12" s="9">
        <v>3</v>
      </c>
      <c r="K12" s="9">
        <v>3</v>
      </c>
      <c r="L12" s="13">
        <f t="shared" si="0"/>
        <v>126000</v>
      </c>
    </row>
    <row r="13" spans="1:12">
      <c r="A13" s="41">
        <v>11</v>
      </c>
      <c r="B13" s="37">
        <v>38754</v>
      </c>
      <c r="C13" s="12" t="s">
        <v>229</v>
      </c>
      <c r="D13" s="12">
        <v>1655</v>
      </c>
      <c r="E13" s="12" t="s">
        <v>36</v>
      </c>
      <c r="F13" s="12" t="s">
        <v>27</v>
      </c>
      <c r="G13" s="12" t="s">
        <v>23</v>
      </c>
      <c r="H13" s="9">
        <v>29</v>
      </c>
      <c r="I13" s="9">
        <v>13</v>
      </c>
      <c r="J13" s="9">
        <v>1</v>
      </c>
      <c r="K13" s="9">
        <v>1</v>
      </c>
      <c r="L13" s="13">
        <f t="shared" si="0"/>
        <v>42000</v>
      </c>
    </row>
    <row r="14" spans="1:12">
      <c r="A14" s="40">
        <v>12</v>
      </c>
      <c r="B14" s="37">
        <v>38756</v>
      </c>
      <c r="C14" s="12" t="s">
        <v>228</v>
      </c>
      <c r="D14" s="12"/>
      <c r="E14" s="12" t="s">
        <v>36</v>
      </c>
      <c r="F14" s="12" t="s">
        <v>48</v>
      </c>
      <c r="G14" s="12" t="s">
        <v>23</v>
      </c>
      <c r="H14" s="9">
        <v>29</v>
      </c>
      <c r="I14" s="9">
        <v>13</v>
      </c>
      <c r="J14" s="9">
        <v>3</v>
      </c>
      <c r="K14" s="9">
        <v>3</v>
      </c>
      <c r="L14" s="13">
        <f t="shared" si="0"/>
        <v>126000</v>
      </c>
    </row>
    <row r="15" spans="1:12">
      <c r="A15" s="41">
        <v>13</v>
      </c>
      <c r="B15" s="37">
        <v>38761</v>
      </c>
      <c r="C15" s="12" t="s">
        <v>221</v>
      </c>
      <c r="D15" s="12"/>
      <c r="E15" s="12" t="s">
        <v>36</v>
      </c>
      <c r="F15" s="12" t="s">
        <v>51</v>
      </c>
      <c r="G15" s="12" t="s">
        <v>23</v>
      </c>
      <c r="H15" s="9">
        <v>29</v>
      </c>
      <c r="I15" s="9">
        <v>13</v>
      </c>
      <c r="J15" s="9">
        <v>10</v>
      </c>
      <c r="K15" s="9">
        <v>10</v>
      </c>
      <c r="L15" s="13">
        <f t="shared" si="0"/>
        <v>420000</v>
      </c>
    </row>
    <row r="16" spans="1:12">
      <c r="A16" s="40">
        <v>14</v>
      </c>
      <c r="B16" s="37">
        <v>38775</v>
      </c>
      <c r="C16" s="12" t="s">
        <v>87</v>
      </c>
      <c r="D16" s="12"/>
      <c r="E16" s="12" t="s">
        <v>26</v>
      </c>
      <c r="F16" s="12" t="s">
        <v>88</v>
      </c>
      <c r="G16" s="12" t="s">
        <v>23</v>
      </c>
      <c r="H16" s="9">
        <v>38</v>
      </c>
      <c r="I16" s="9">
        <v>18</v>
      </c>
      <c r="J16" s="9">
        <v>7</v>
      </c>
      <c r="K16" s="9">
        <v>7</v>
      </c>
      <c r="L16" s="13">
        <f t="shared" si="0"/>
        <v>392000</v>
      </c>
    </row>
    <row r="17" spans="1:12">
      <c r="A17" s="41">
        <v>15</v>
      </c>
      <c r="B17" s="37">
        <v>38782</v>
      </c>
      <c r="C17" s="12" t="s">
        <v>256</v>
      </c>
      <c r="D17" s="12">
        <v>1494</v>
      </c>
      <c r="E17" s="12" t="s">
        <v>36</v>
      </c>
      <c r="F17" s="12" t="s">
        <v>51</v>
      </c>
      <c r="G17" s="12" t="s">
        <v>123</v>
      </c>
      <c r="H17" s="9">
        <v>29</v>
      </c>
      <c r="I17" s="9">
        <v>13</v>
      </c>
      <c r="J17" s="9">
        <v>10</v>
      </c>
      <c r="K17" s="9">
        <v>10</v>
      </c>
      <c r="L17" s="13">
        <f t="shared" si="0"/>
        <v>420000</v>
      </c>
    </row>
    <row r="18" spans="1:12">
      <c r="A18" s="40">
        <v>16</v>
      </c>
      <c r="B18" s="37">
        <v>38797</v>
      </c>
      <c r="C18" s="12" t="s">
        <v>233</v>
      </c>
      <c r="D18" s="12">
        <v>1696</v>
      </c>
      <c r="E18" s="12" t="s">
        <v>40</v>
      </c>
      <c r="F18" s="12" t="s">
        <v>48</v>
      </c>
      <c r="G18" s="12" t="s">
        <v>23</v>
      </c>
      <c r="H18" s="9">
        <v>38</v>
      </c>
      <c r="I18" s="9">
        <v>13</v>
      </c>
      <c r="J18" s="9">
        <v>3</v>
      </c>
      <c r="K18" s="9">
        <v>3</v>
      </c>
      <c r="L18" s="13">
        <f t="shared" si="0"/>
        <v>153000</v>
      </c>
    </row>
    <row r="19" spans="1:12">
      <c r="A19" s="41">
        <v>17</v>
      </c>
      <c r="B19" s="37">
        <v>38826</v>
      </c>
      <c r="C19" s="12" t="s">
        <v>173</v>
      </c>
      <c r="D19" s="12">
        <v>1505</v>
      </c>
      <c r="E19" s="12" t="s">
        <v>36</v>
      </c>
      <c r="F19" s="12" t="s">
        <v>48</v>
      </c>
      <c r="G19" s="12" t="s">
        <v>123</v>
      </c>
      <c r="H19" s="9">
        <v>29</v>
      </c>
      <c r="I19" s="9">
        <v>13</v>
      </c>
      <c r="J19" s="9">
        <v>3</v>
      </c>
      <c r="K19" s="9">
        <v>3</v>
      </c>
      <c r="L19" s="13">
        <f t="shared" si="0"/>
        <v>126000</v>
      </c>
    </row>
    <row r="20" spans="1:12">
      <c r="A20" s="40">
        <v>18</v>
      </c>
      <c r="B20" s="37">
        <v>38845</v>
      </c>
      <c r="C20" s="12" t="s">
        <v>300</v>
      </c>
      <c r="D20" s="12">
        <v>1516</v>
      </c>
      <c r="E20" s="12" t="s">
        <v>17</v>
      </c>
      <c r="F20" s="12" t="s">
        <v>18</v>
      </c>
      <c r="G20" s="12" t="s">
        <v>19</v>
      </c>
      <c r="H20" s="9">
        <v>29</v>
      </c>
      <c r="I20" s="9"/>
      <c r="J20" s="9">
        <v>1</v>
      </c>
      <c r="K20" s="9"/>
      <c r="L20" s="13">
        <f t="shared" si="0"/>
        <v>29000</v>
      </c>
    </row>
    <row r="21" spans="1:12">
      <c r="A21" s="41">
        <v>19</v>
      </c>
      <c r="B21" s="37">
        <v>38849</v>
      </c>
      <c r="C21" s="12" t="s">
        <v>152</v>
      </c>
      <c r="D21" s="12">
        <v>1623</v>
      </c>
      <c r="E21" s="12" t="s">
        <v>36</v>
      </c>
      <c r="F21" s="12" t="s">
        <v>27</v>
      </c>
      <c r="G21" s="12" t="s">
        <v>123</v>
      </c>
      <c r="H21" s="9">
        <v>29</v>
      </c>
      <c r="I21" s="9">
        <v>13</v>
      </c>
      <c r="J21" s="9">
        <v>1</v>
      </c>
      <c r="K21" s="9">
        <v>1</v>
      </c>
      <c r="L21" s="13">
        <f t="shared" si="0"/>
        <v>42000</v>
      </c>
    </row>
    <row r="22" spans="1:12">
      <c r="A22" s="40">
        <v>20</v>
      </c>
      <c r="B22" s="37">
        <v>38853</v>
      </c>
      <c r="C22" s="12" t="s">
        <v>199</v>
      </c>
      <c r="D22" s="12"/>
      <c r="E22" s="12" t="s">
        <v>40</v>
      </c>
      <c r="F22" s="12" t="s">
        <v>34</v>
      </c>
      <c r="G22" s="12" t="s">
        <v>23</v>
      </c>
      <c r="H22" s="9">
        <v>38</v>
      </c>
      <c r="I22" s="9">
        <v>13</v>
      </c>
      <c r="J22" s="9">
        <v>5</v>
      </c>
      <c r="K22" s="9">
        <v>5</v>
      </c>
      <c r="L22" s="13">
        <f t="shared" si="0"/>
        <v>255000</v>
      </c>
    </row>
    <row r="23" spans="1:12">
      <c r="A23" s="41">
        <v>21</v>
      </c>
      <c r="B23" s="37">
        <v>38859</v>
      </c>
      <c r="C23" s="12" t="s">
        <v>156</v>
      </c>
      <c r="D23" s="12">
        <v>1622</v>
      </c>
      <c r="E23" s="12" t="s">
        <v>36</v>
      </c>
      <c r="F23" s="12" t="s">
        <v>51</v>
      </c>
      <c r="G23" s="12" t="s">
        <v>123</v>
      </c>
      <c r="H23" s="9">
        <v>29</v>
      </c>
      <c r="I23" s="9">
        <v>13</v>
      </c>
      <c r="J23" s="9">
        <v>10</v>
      </c>
      <c r="K23" s="9">
        <v>10</v>
      </c>
      <c r="L23" s="13">
        <f t="shared" si="0"/>
        <v>420000</v>
      </c>
    </row>
    <row r="24" spans="1:12">
      <c r="A24" s="40">
        <v>22</v>
      </c>
      <c r="B24" s="37">
        <v>38866</v>
      </c>
      <c r="C24" s="12" t="s">
        <v>231</v>
      </c>
      <c r="D24" s="12">
        <v>1763</v>
      </c>
      <c r="E24" s="12" t="s">
        <v>40</v>
      </c>
      <c r="F24" s="12" t="s">
        <v>27</v>
      </c>
      <c r="G24" s="12" t="s">
        <v>23</v>
      </c>
      <c r="H24" s="9">
        <v>38</v>
      </c>
      <c r="I24" s="9">
        <v>13</v>
      </c>
      <c r="J24" s="9">
        <v>1</v>
      </c>
      <c r="K24" s="9">
        <v>1</v>
      </c>
      <c r="L24" s="13">
        <f t="shared" si="0"/>
        <v>51000</v>
      </c>
    </row>
    <row r="25" spans="1:12">
      <c r="A25" s="41">
        <v>23</v>
      </c>
      <c r="B25" s="37">
        <v>38867</v>
      </c>
      <c r="C25" s="12" t="s">
        <v>108</v>
      </c>
      <c r="D25" s="12"/>
      <c r="E25" s="12" t="s">
        <v>40</v>
      </c>
      <c r="F25" s="12" t="s">
        <v>27</v>
      </c>
      <c r="G25" s="12" t="s">
        <v>23</v>
      </c>
      <c r="H25" s="9">
        <v>38</v>
      </c>
      <c r="I25" s="9">
        <v>13</v>
      </c>
      <c r="J25" s="9">
        <v>1</v>
      </c>
      <c r="K25" s="9">
        <v>1</v>
      </c>
      <c r="L25" s="13">
        <f t="shared" si="0"/>
        <v>51000</v>
      </c>
    </row>
    <row r="26" spans="1:12">
      <c r="A26" s="40">
        <v>24</v>
      </c>
      <c r="B26" s="37">
        <v>38869</v>
      </c>
      <c r="C26" s="12" t="s">
        <v>50</v>
      </c>
      <c r="D26" s="12">
        <v>1541</v>
      </c>
      <c r="E26" s="12" t="s">
        <v>36</v>
      </c>
      <c r="F26" s="12" t="s">
        <v>34</v>
      </c>
      <c r="G26" s="12" t="s">
        <v>23</v>
      </c>
      <c r="H26" s="9">
        <v>29</v>
      </c>
      <c r="I26" s="9">
        <v>13</v>
      </c>
      <c r="J26" s="9">
        <v>5</v>
      </c>
      <c r="K26" s="9">
        <v>5</v>
      </c>
      <c r="L26" s="13">
        <f t="shared" si="0"/>
        <v>210000</v>
      </c>
    </row>
    <row r="27" spans="1:12">
      <c r="A27" s="41">
        <v>25</v>
      </c>
      <c r="B27" s="37">
        <v>38869</v>
      </c>
      <c r="C27" s="12" t="s">
        <v>118</v>
      </c>
      <c r="D27" s="12">
        <v>1514</v>
      </c>
      <c r="E27" s="12" t="s">
        <v>36</v>
      </c>
      <c r="F27" s="12" t="s">
        <v>119</v>
      </c>
      <c r="G27" s="12" t="s">
        <v>23</v>
      </c>
      <c r="H27" s="9">
        <v>29</v>
      </c>
      <c r="I27" s="9">
        <v>13</v>
      </c>
      <c r="J27" s="9">
        <v>20</v>
      </c>
      <c r="K27" s="9">
        <v>20</v>
      </c>
      <c r="L27" s="13">
        <f t="shared" si="0"/>
        <v>840000</v>
      </c>
    </row>
    <row r="28" spans="1:12">
      <c r="A28" s="40">
        <v>26</v>
      </c>
      <c r="B28" s="37">
        <v>38891</v>
      </c>
      <c r="C28" s="12" t="s">
        <v>70</v>
      </c>
      <c r="D28" s="12">
        <v>1779</v>
      </c>
      <c r="E28" s="12" t="s">
        <v>40</v>
      </c>
      <c r="F28" s="12" t="s">
        <v>27</v>
      </c>
      <c r="G28" s="12" t="s">
        <v>23</v>
      </c>
      <c r="H28" s="9">
        <v>38</v>
      </c>
      <c r="I28" s="9">
        <v>13</v>
      </c>
      <c r="J28" s="9">
        <v>1</v>
      </c>
      <c r="K28" s="9">
        <v>1</v>
      </c>
      <c r="L28" s="13">
        <f t="shared" si="0"/>
        <v>51000</v>
      </c>
    </row>
    <row r="29" spans="1:12">
      <c r="A29" s="41">
        <v>27</v>
      </c>
      <c r="B29" s="37">
        <v>38929</v>
      </c>
      <c r="C29" s="12" t="s">
        <v>35</v>
      </c>
      <c r="D29" s="12">
        <v>1527</v>
      </c>
      <c r="E29" s="12" t="s">
        <v>36</v>
      </c>
      <c r="F29" s="12" t="s">
        <v>27</v>
      </c>
      <c r="G29" s="12" t="s">
        <v>23</v>
      </c>
      <c r="H29" s="9">
        <v>29</v>
      </c>
      <c r="I29" s="9">
        <v>13</v>
      </c>
      <c r="J29" s="9">
        <v>1</v>
      </c>
      <c r="K29" s="9">
        <v>1</v>
      </c>
      <c r="L29" s="13">
        <f t="shared" si="0"/>
        <v>42000</v>
      </c>
    </row>
    <row r="30" spans="1:12">
      <c r="A30" s="40">
        <v>28</v>
      </c>
      <c r="B30" s="37">
        <v>38931</v>
      </c>
      <c r="C30" s="12" t="s">
        <v>81</v>
      </c>
      <c r="D30" s="12">
        <v>1523</v>
      </c>
      <c r="E30" s="12" t="s">
        <v>36</v>
      </c>
      <c r="F30" s="12" t="s">
        <v>27</v>
      </c>
      <c r="G30" s="12" t="s">
        <v>23</v>
      </c>
      <c r="H30" s="9">
        <v>29</v>
      </c>
      <c r="I30" s="9">
        <v>13</v>
      </c>
      <c r="J30" s="9">
        <v>1</v>
      </c>
      <c r="K30" s="9">
        <v>1</v>
      </c>
      <c r="L30" s="13">
        <f t="shared" si="0"/>
        <v>42000</v>
      </c>
    </row>
    <row r="31" spans="1:12">
      <c r="A31" s="41">
        <v>29</v>
      </c>
      <c r="B31" s="37">
        <v>38933</v>
      </c>
      <c r="C31" s="12" t="s">
        <v>205</v>
      </c>
      <c r="D31" s="12"/>
      <c r="E31" s="12" t="s">
        <v>36</v>
      </c>
      <c r="F31" s="12" t="s">
        <v>34</v>
      </c>
      <c r="G31" s="12" t="s">
        <v>23</v>
      </c>
      <c r="H31" s="9">
        <v>29</v>
      </c>
      <c r="I31" s="9">
        <v>13</v>
      </c>
      <c r="J31" s="9">
        <v>5</v>
      </c>
      <c r="K31" s="9">
        <v>5</v>
      </c>
      <c r="L31" s="13">
        <f t="shared" si="0"/>
        <v>210000</v>
      </c>
    </row>
    <row r="32" spans="1:12">
      <c r="A32" s="40">
        <v>30</v>
      </c>
      <c r="B32" s="37">
        <v>38933</v>
      </c>
      <c r="C32" s="12" t="s">
        <v>311</v>
      </c>
      <c r="D32" s="12"/>
      <c r="E32" s="12" t="s">
        <v>36</v>
      </c>
      <c r="F32" s="12" t="s">
        <v>27</v>
      </c>
      <c r="G32" s="12" t="s">
        <v>19</v>
      </c>
      <c r="H32" s="9">
        <v>29</v>
      </c>
      <c r="I32" s="9">
        <v>13</v>
      </c>
      <c r="J32" s="9">
        <v>1</v>
      </c>
      <c r="K32" s="9">
        <v>1</v>
      </c>
      <c r="L32" s="13">
        <f t="shared" si="0"/>
        <v>42000</v>
      </c>
    </row>
    <row r="33" spans="1:12">
      <c r="A33" s="41">
        <v>31</v>
      </c>
      <c r="B33" s="37">
        <v>38965</v>
      </c>
      <c r="C33" s="12" t="s">
        <v>196</v>
      </c>
      <c r="D33" s="12">
        <v>1542</v>
      </c>
      <c r="E33" s="12" t="s">
        <v>36</v>
      </c>
      <c r="F33" s="12" t="s">
        <v>44</v>
      </c>
      <c r="G33" s="12" t="s">
        <v>23</v>
      </c>
      <c r="H33" s="9">
        <v>29</v>
      </c>
      <c r="I33" s="9">
        <v>13</v>
      </c>
      <c r="J33" s="9">
        <v>2</v>
      </c>
      <c r="K33" s="9">
        <v>2</v>
      </c>
      <c r="L33" s="13">
        <f t="shared" si="0"/>
        <v>84000</v>
      </c>
    </row>
    <row r="34" spans="1:12">
      <c r="A34" s="40">
        <v>32</v>
      </c>
      <c r="B34" s="37">
        <v>38967</v>
      </c>
      <c r="C34" s="12" t="s">
        <v>37</v>
      </c>
      <c r="D34" s="12">
        <v>1540</v>
      </c>
      <c r="E34" s="12" t="s">
        <v>36</v>
      </c>
      <c r="F34" s="12" t="s">
        <v>27</v>
      </c>
      <c r="G34" s="12" t="s">
        <v>23</v>
      </c>
      <c r="H34" s="9">
        <v>29</v>
      </c>
      <c r="I34" s="9">
        <v>13</v>
      </c>
      <c r="J34" s="9">
        <v>1</v>
      </c>
      <c r="K34" s="9">
        <v>1</v>
      </c>
      <c r="L34" s="13">
        <f t="shared" si="0"/>
        <v>42000</v>
      </c>
    </row>
    <row r="35" spans="1:12">
      <c r="A35" s="41">
        <v>33</v>
      </c>
      <c r="B35" s="37">
        <v>38968</v>
      </c>
      <c r="C35" s="12" t="s">
        <v>82</v>
      </c>
      <c r="D35" s="12">
        <v>1539</v>
      </c>
      <c r="E35" s="12" t="s">
        <v>36</v>
      </c>
      <c r="F35" s="12" t="s">
        <v>27</v>
      </c>
      <c r="G35" s="12" t="s">
        <v>23</v>
      </c>
      <c r="H35" s="9">
        <v>29</v>
      </c>
      <c r="I35" s="9">
        <v>13</v>
      </c>
      <c r="J35" s="9">
        <v>1</v>
      </c>
      <c r="K35" s="9">
        <v>1</v>
      </c>
      <c r="L35" s="13">
        <f t="shared" si="0"/>
        <v>42000</v>
      </c>
    </row>
    <row r="36" spans="1:12">
      <c r="A36" s="40">
        <v>34</v>
      </c>
      <c r="B36" s="37">
        <v>38968</v>
      </c>
      <c r="C36" s="12" t="s">
        <v>214</v>
      </c>
      <c r="D36" s="12">
        <v>1544</v>
      </c>
      <c r="E36" s="12" t="s">
        <v>36</v>
      </c>
      <c r="F36" s="12" t="s">
        <v>27</v>
      </c>
      <c r="G36" s="12" t="s">
        <v>23</v>
      </c>
      <c r="H36" s="9">
        <v>29</v>
      </c>
      <c r="I36" s="9">
        <v>13</v>
      </c>
      <c r="J36" s="9">
        <v>1</v>
      </c>
      <c r="K36" s="9">
        <v>1</v>
      </c>
      <c r="L36" s="13">
        <f t="shared" si="0"/>
        <v>42000</v>
      </c>
    </row>
    <row r="37" spans="1:12">
      <c r="A37" s="41">
        <v>35</v>
      </c>
      <c r="B37" s="37">
        <v>38968</v>
      </c>
      <c r="C37" s="12" t="s">
        <v>284</v>
      </c>
      <c r="D37" s="12">
        <v>1537</v>
      </c>
      <c r="E37" s="12" t="s">
        <v>36</v>
      </c>
      <c r="F37" s="12" t="s">
        <v>27</v>
      </c>
      <c r="G37" s="12" t="s">
        <v>19</v>
      </c>
      <c r="H37" s="9">
        <v>29</v>
      </c>
      <c r="I37" s="9">
        <v>13</v>
      </c>
      <c r="J37" s="9">
        <v>1</v>
      </c>
      <c r="K37" s="9">
        <v>1</v>
      </c>
      <c r="L37" s="13">
        <f t="shared" si="0"/>
        <v>42000</v>
      </c>
    </row>
    <row r="38" spans="1:12">
      <c r="A38" s="40">
        <v>36</v>
      </c>
      <c r="B38" s="37">
        <v>38978</v>
      </c>
      <c r="C38" s="12" t="s">
        <v>282</v>
      </c>
      <c r="D38" s="12"/>
      <c r="E38" s="12" t="s">
        <v>36</v>
      </c>
      <c r="F38" s="12" t="s">
        <v>51</v>
      </c>
      <c r="G38" s="12" t="s">
        <v>19</v>
      </c>
      <c r="H38" s="9">
        <v>29</v>
      </c>
      <c r="I38" s="9">
        <v>13</v>
      </c>
      <c r="J38" s="9">
        <v>10</v>
      </c>
      <c r="K38" s="9">
        <v>10</v>
      </c>
      <c r="L38" s="13">
        <f t="shared" si="0"/>
        <v>420000</v>
      </c>
    </row>
    <row r="39" spans="1:12">
      <c r="A39" s="41">
        <v>37</v>
      </c>
      <c r="B39" s="37">
        <v>38985</v>
      </c>
      <c r="C39" s="12" t="s">
        <v>46</v>
      </c>
      <c r="D39" s="12">
        <v>1548</v>
      </c>
      <c r="E39" s="12" t="s">
        <v>36</v>
      </c>
      <c r="F39" s="12" t="s">
        <v>44</v>
      </c>
      <c r="G39" s="12" t="s">
        <v>23</v>
      </c>
      <c r="H39" s="9">
        <v>29</v>
      </c>
      <c r="I39" s="9">
        <v>13</v>
      </c>
      <c r="J39" s="9">
        <v>2</v>
      </c>
      <c r="K39" s="9">
        <v>2</v>
      </c>
      <c r="L39" s="13">
        <f t="shared" si="0"/>
        <v>84000</v>
      </c>
    </row>
    <row r="40" spans="1:12">
      <c r="A40" s="40">
        <v>38</v>
      </c>
      <c r="B40" s="37">
        <v>38985</v>
      </c>
      <c r="C40" s="12" t="s">
        <v>47</v>
      </c>
      <c r="D40" s="12">
        <v>1549</v>
      </c>
      <c r="E40" s="12" t="s">
        <v>36</v>
      </c>
      <c r="F40" s="12" t="s">
        <v>44</v>
      </c>
      <c r="G40" s="12" t="s">
        <v>23</v>
      </c>
      <c r="H40" s="9">
        <v>29</v>
      </c>
      <c r="I40" s="9">
        <v>13</v>
      </c>
      <c r="J40" s="9">
        <v>2</v>
      </c>
      <c r="K40" s="9">
        <v>2</v>
      </c>
      <c r="L40" s="13">
        <f t="shared" si="0"/>
        <v>84000</v>
      </c>
    </row>
    <row r="41" spans="1:12">
      <c r="A41" s="41">
        <v>39</v>
      </c>
      <c r="B41" s="37">
        <v>39003</v>
      </c>
      <c r="C41" s="12" t="s">
        <v>218</v>
      </c>
      <c r="D41" s="12">
        <v>1551</v>
      </c>
      <c r="E41" s="12" t="s">
        <v>36</v>
      </c>
      <c r="F41" s="12" t="s">
        <v>44</v>
      </c>
      <c r="G41" s="12" t="s">
        <v>23</v>
      </c>
      <c r="H41" s="9">
        <v>29</v>
      </c>
      <c r="I41" s="9">
        <v>13</v>
      </c>
      <c r="J41" s="9">
        <v>2</v>
      </c>
      <c r="K41" s="9">
        <v>2</v>
      </c>
      <c r="L41" s="13">
        <f t="shared" si="0"/>
        <v>84000</v>
      </c>
    </row>
    <row r="42" spans="1:12">
      <c r="A42" s="40">
        <v>40</v>
      </c>
      <c r="B42" s="37">
        <v>39003</v>
      </c>
      <c r="C42" s="12" t="s">
        <v>258</v>
      </c>
      <c r="D42" s="12">
        <v>1550</v>
      </c>
      <c r="E42" s="12" t="s">
        <v>36</v>
      </c>
      <c r="F42" s="12" t="s">
        <v>27</v>
      </c>
      <c r="G42" s="12" t="s">
        <v>123</v>
      </c>
      <c r="H42" s="9">
        <v>29</v>
      </c>
      <c r="I42" s="9">
        <v>13</v>
      </c>
      <c r="J42" s="9">
        <v>1</v>
      </c>
      <c r="K42" s="9">
        <v>1</v>
      </c>
      <c r="L42" s="13">
        <f t="shared" si="0"/>
        <v>42000</v>
      </c>
    </row>
    <row r="43" spans="1:12">
      <c r="A43" s="41">
        <v>41</v>
      </c>
      <c r="B43" s="37">
        <v>39016</v>
      </c>
      <c r="C43" s="12" t="s">
        <v>53</v>
      </c>
      <c r="D43" s="12">
        <v>1553</v>
      </c>
      <c r="E43" s="12" t="s">
        <v>36</v>
      </c>
      <c r="F43" s="12" t="s">
        <v>44</v>
      </c>
      <c r="G43" s="12" t="s">
        <v>23</v>
      </c>
      <c r="H43" s="9">
        <v>29</v>
      </c>
      <c r="I43" s="9">
        <v>13</v>
      </c>
      <c r="J43" s="9">
        <v>2</v>
      </c>
      <c r="K43" s="9">
        <v>2</v>
      </c>
      <c r="L43" s="13">
        <f t="shared" si="0"/>
        <v>84000</v>
      </c>
    </row>
    <row r="44" spans="1:12">
      <c r="A44" s="40">
        <v>42</v>
      </c>
      <c r="B44" s="37">
        <v>39016</v>
      </c>
      <c r="C44" s="12" t="s">
        <v>114</v>
      </c>
      <c r="D44" s="12">
        <v>1555</v>
      </c>
      <c r="E44" s="12" t="s">
        <v>36</v>
      </c>
      <c r="F44" s="12" t="s">
        <v>44</v>
      </c>
      <c r="G44" s="12" t="s">
        <v>23</v>
      </c>
      <c r="H44" s="9">
        <v>29</v>
      </c>
      <c r="I44" s="9">
        <v>13</v>
      </c>
      <c r="J44" s="9">
        <v>2</v>
      </c>
      <c r="K44" s="9">
        <v>2</v>
      </c>
      <c r="L44" s="13">
        <f t="shared" si="0"/>
        <v>84000</v>
      </c>
    </row>
    <row r="45" spans="1:12">
      <c r="A45" s="41">
        <v>43</v>
      </c>
      <c r="B45" s="37">
        <v>39024</v>
      </c>
      <c r="C45" s="12" t="s">
        <v>85</v>
      </c>
      <c r="D45" s="12">
        <v>1563</v>
      </c>
      <c r="E45" s="12" t="s">
        <v>36</v>
      </c>
      <c r="F45" s="12" t="s">
        <v>34</v>
      </c>
      <c r="G45" s="12" t="s">
        <v>23</v>
      </c>
      <c r="H45" s="9">
        <v>29</v>
      </c>
      <c r="I45" s="9">
        <v>13</v>
      </c>
      <c r="J45" s="9">
        <v>5</v>
      </c>
      <c r="K45" s="9">
        <v>5</v>
      </c>
      <c r="L45" s="13">
        <f t="shared" si="0"/>
        <v>210000</v>
      </c>
    </row>
    <row r="46" spans="1:12">
      <c r="A46" s="40">
        <v>44</v>
      </c>
      <c r="B46" s="37">
        <v>39024</v>
      </c>
      <c r="C46" s="12" t="s">
        <v>281</v>
      </c>
      <c r="D46" s="12">
        <v>1562</v>
      </c>
      <c r="E46" s="12" t="s">
        <v>36</v>
      </c>
      <c r="F46" s="12" t="s">
        <v>44</v>
      </c>
      <c r="G46" s="12" t="s">
        <v>19</v>
      </c>
      <c r="H46" s="9">
        <v>29</v>
      </c>
      <c r="I46" s="9">
        <v>13</v>
      </c>
      <c r="J46" s="9">
        <v>2</v>
      </c>
      <c r="K46" s="9">
        <v>2</v>
      </c>
      <c r="L46" s="13">
        <f t="shared" si="0"/>
        <v>84000</v>
      </c>
    </row>
    <row r="47" spans="1:12">
      <c r="A47" s="41">
        <v>45</v>
      </c>
      <c r="B47" s="37">
        <v>39030</v>
      </c>
      <c r="C47" s="12" t="s">
        <v>74</v>
      </c>
      <c r="D47" s="12">
        <v>1567</v>
      </c>
      <c r="E47" s="12" t="s">
        <v>36</v>
      </c>
      <c r="F47" s="12" t="s">
        <v>27</v>
      </c>
      <c r="G47" s="12" t="s">
        <v>23</v>
      </c>
      <c r="H47" s="9">
        <v>29</v>
      </c>
      <c r="I47" s="9">
        <v>13</v>
      </c>
      <c r="J47" s="9">
        <v>1</v>
      </c>
      <c r="K47" s="9">
        <v>1</v>
      </c>
      <c r="L47" s="13">
        <f t="shared" si="0"/>
        <v>42000</v>
      </c>
    </row>
    <row r="48" spans="1:12">
      <c r="A48" s="40">
        <v>46</v>
      </c>
      <c r="B48" s="37">
        <v>39030</v>
      </c>
      <c r="C48" s="12" t="s">
        <v>222</v>
      </c>
      <c r="D48" s="12"/>
      <c r="E48" s="12" t="s">
        <v>36</v>
      </c>
      <c r="F48" s="12" t="s">
        <v>48</v>
      </c>
      <c r="G48" s="12" t="s">
        <v>23</v>
      </c>
      <c r="H48" s="9">
        <v>29</v>
      </c>
      <c r="I48" s="9">
        <v>13</v>
      </c>
      <c r="J48" s="9">
        <v>3</v>
      </c>
      <c r="K48" s="9">
        <v>3</v>
      </c>
      <c r="L48" s="13">
        <f t="shared" si="0"/>
        <v>126000</v>
      </c>
    </row>
    <row r="49" spans="1:12">
      <c r="A49" s="41">
        <v>47</v>
      </c>
      <c r="B49" s="37">
        <v>39030</v>
      </c>
      <c r="C49" s="12" t="s">
        <v>237</v>
      </c>
      <c r="D49" s="12">
        <v>1568</v>
      </c>
      <c r="E49" s="12" t="s">
        <v>36</v>
      </c>
      <c r="F49" s="12" t="s">
        <v>27</v>
      </c>
      <c r="G49" s="12" t="s">
        <v>23</v>
      </c>
      <c r="H49" s="9">
        <v>29</v>
      </c>
      <c r="I49" s="9">
        <v>13</v>
      </c>
      <c r="J49" s="9">
        <v>1</v>
      </c>
      <c r="K49" s="9">
        <v>1</v>
      </c>
      <c r="L49" s="13">
        <f t="shared" si="0"/>
        <v>42000</v>
      </c>
    </row>
    <row r="50" spans="1:12">
      <c r="A50" s="40">
        <v>48</v>
      </c>
      <c r="B50" s="37">
        <v>39036</v>
      </c>
      <c r="C50" s="12" t="s">
        <v>115</v>
      </c>
      <c r="D50" s="12">
        <v>1571</v>
      </c>
      <c r="E50" s="12" t="s">
        <v>36</v>
      </c>
      <c r="F50" s="12" t="s">
        <v>27</v>
      </c>
      <c r="G50" s="12" t="s">
        <v>23</v>
      </c>
      <c r="H50" s="9">
        <v>29</v>
      </c>
      <c r="I50" s="9">
        <v>13</v>
      </c>
      <c r="J50" s="9">
        <v>1</v>
      </c>
      <c r="K50" s="9">
        <v>1</v>
      </c>
      <c r="L50" s="13">
        <f t="shared" si="0"/>
        <v>42000</v>
      </c>
    </row>
    <row r="51" spans="1:12">
      <c r="A51" s="41">
        <v>49</v>
      </c>
      <c r="B51" s="37">
        <v>39036</v>
      </c>
      <c r="C51" s="12" t="s">
        <v>133</v>
      </c>
      <c r="D51" s="12">
        <v>1572</v>
      </c>
      <c r="E51" s="12" t="s">
        <v>36</v>
      </c>
      <c r="F51" s="12" t="s">
        <v>27</v>
      </c>
      <c r="G51" s="12" t="s">
        <v>123</v>
      </c>
      <c r="H51" s="9">
        <v>29</v>
      </c>
      <c r="I51" s="9">
        <v>13</v>
      </c>
      <c r="J51" s="9">
        <v>1</v>
      </c>
      <c r="K51" s="9">
        <v>1</v>
      </c>
      <c r="L51" s="13">
        <f t="shared" si="0"/>
        <v>42000</v>
      </c>
    </row>
    <row r="52" spans="1:12">
      <c r="A52" s="40">
        <v>50</v>
      </c>
      <c r="B52" s="37">
        <v>39036</v>
      </c>
      <c r="C52" s="12" t="s">
        <v>174</v>
      </c>
      <c r="D52" s="12">
        <v>1573</v>
      </c>
      <c r="E52" s="12" t="s">
        <v>36</v>
      </c>
      <c r="F52" s="12" t="s">
        <v>27</v>
      </c>
      <c r="G52" s="12" t="s">
        <v>123</v>
      </c>
      <c r="H52" s="9">
        <v>29</v>
      </c>
      <c r="I52" s="9">
        <v>13</v>
      </c>
      <c r="J52" s="9">
        <v>1</v>
      </c>
      <c r="K52" s="9">
        <v>1</v>
      </c>
      <c r="L52" s="13">
        <f t="shared" si="0"/>
        <v>42000</v>
      </c>
    </row>
    <row r="53" spans="1:12">
      <c r="A53" s="41">
        <v>51</v>
      </c>
      <c r="B53" s="37">
        <v>39037</v>
      </c>
      <c r="C53" s="12" t="s">
        <v>249</v>
      </c>
      <c r="D53" s="12">
        <v>1576</v>
      </c>
      <c r="E53" s="12" t="s">
        <v>36</v>
      </c>
      <c r="F53" s="12" t="s">
        <v>27</v>
      </c>
      <c r="G53" s="12" t="s">
        <v>123</v>
      </c>
      <c r="H53" s="9">
        <v>29</v>
      </c>
      <c r="I53" s="9">
        <v>13</v>
      </c>
      <c r="J53" s="9">
        <v>1</v>
      </c>
      <c r="K53" s="9">
        <v>1</v>
      </c>
      <c r="L53" s="13">
        <f t="shared" si="0"/>
        <v>42000</v>
      </c>
    </row>
    <row r="54" spans="1:12">
      <c r="A54" s="40">
        <v>52</v>
      </c>
      <c r="B54" s="37">
        <v>39044</v>
      </c>
      <c r="C54" s="12" t="s">
        <v>246</v>
      </c>
      <c r="D54" s="12">
        <v>1575</v>
      </c>
      <c r="E54" s="12" t="s">
        <v>36</v>
      </c>
      <c r="F54" s="12" t="s">
        <v>27</v>
      </c>
      <c r="G54" s="12" t="s">
        <v>123</v>
      </c>
      <c r="H54" s="9">
        <v>29</v>
      </c>
      <c r="I54" s="9">
        <v>13</v>
      </c>
      <c r="J54" s="9">
        <v>1</v>
      </c>
      <c r="K54" s="9">
        <v>1</v>
      </c>
      <c r="L54" s="13">
        <f t="shared" si="0"/>
        <v>42000</v>
      </c>
    </row>
    <row r="55" spans="1:12">
      <c r="A55" s="41">
        <v>53</v>
      </c>
      <c r="B55" s="37">
        <v>39051</v>
      </c>
      <c r="C55" s="12" t="s">
        <v>99</v>
      </c>
      <c r="D55" s="12">
        <v>1586</v>
      </c>
      <c r="E55" s="12" t="s">
        <v>36</v>
      </c>
      <c r="F55" s="12" t="s">
        <v>27</v>
      </c>
      <c r="G55" s="12" t="s">
        <v>23</v>
      </c>
      <c r="H55" s="9">
        <v>29</v>
      </c>
      <c r="I55" s="9">
        <v>13</v>
      </c>
      <c r="J55" s="9">
        <v>1</v>
      </c>
      <c r="K55" s="9">
        <v>1</v>
      </c>
      <c r="L55" s="13">
        <f t="shared" si="0"/>
        <v>42000</v>
      </c>
    </row>
    <row r="56" spans="1:12">
      <c r="A56" s="40">
        <v>54</v>
      </c>
      <c r="B56" s="37">
        <v>39051</v>
      </c>
      <c r="C56" s="12" t="s">
        <v>133</v>
      </c>
      <c r="D56" s="12">
        <v>1572</v>
      </c>
      <c r="E56" s="12" t="s">
        <v>36</v>
      </c>
      <c r="F56" s="12" t="s">
        <v>44</v>
      </c>
      <c r="G56" s="12" t="s">
        <v>123</v>
      </c>
      <c r="H56" s="9">
        <v>29</v>
      </c>
      <c r="I56" s="9">
        <v>13</v>
      </c>
      <c r="J56" s="9">
        <v>2</v>
      </c>
      <c r="K56" s="9">
        <v>2</v>
      </c>
      <c r="L56" s="13">
        <f t="shared" si="0"/>
        <v>84000</v>
      </c>
    </row>
    <row r="57" spans="1:12">
      <c r="A57" s="41">
        <v>55</v>
      </c>
      <c r="B57" s="37">
        <v>39051</v>
      </c>
      <c r="C57" s="12" t="s">
        <v>136</v>
      </c>
      <c r="D57" s="12">
        <v>1588</v>
      </c>
      <c r="E57" s="12" t="s">
        <v>36</v>
      </c>
      <c r="F57" s="12" t="s">
        <v>44</v>
      </c>
      <c r="G57" s="12" t="s">
        <v>123</v>
      </c>
      <c r="H57" s="9">
        <v>29</v>
      </c>
      <c r="I57" s="9">
        <v>13</v>
      </c>
      <c r="J57" s="9">
        <v>2</v>
      </c>
      <c r="K57" s="9">
        <v>2</v>
      </c>
      <c r="L57" s="13">
        <f t="shared" si="0"/>
        <v>84000</v>
      </c>
    </row>
    <row r="58" spans="1:12">
      <c r="A58" s="40">
        <v>56</v>
      </c>
      <c r="B58" s="37">
        <v>39051</v>
      </c>
      <c r="C58" s="12" t="s">
        <v>153</v>
      </c>
      <c r="D58" s="12">
        <v>1587</v>
      </c>
      <c r="E58" s="12" t="s">
        <v>36</v>
      </c>
      <c r="F58" s="12" t="s">
        <v>27</v>
      </c>
      <c r="G58" s="12" t="s">
        <v>123</v>
      </c>
      <c r="H58" s="9">
        <v>29</v>
      </c>
      <c r="I58" s="9">
        <v>13</v>
      </c>
      <c r="J58" s="9">
        <v>1</v>
      </c>
      <c r="K58" s="9">
        <v>1</v>
      </c>
      <c r="L58" s="13">
        <f t="shared" si="0"/>
        <v>42000</v>
      </c>
    </row>
    <row r="59" spans="1:12">
      <c r="A59" s="41">
        <v>57</v>
      </c>
      <c r="B59" s="37">
        <v>39051</v>
      </c>
      <c r="C59" s="12" t="s">
        <v>213</v>
      </c>
      <c r="D59" s="12">
        <v>1590</v>
      </c>
      <c r="E59" s="12" t="s">
        <v>36</v>
      </c>
      <c r="F59" s="12" t="s">
        <v>27</v>
      </c>
      <c r="G59" s="12" t="s">
        <v>23</v>
      </c>
      <c r="H59" s="9">
        <v>29</v>
      </c>
      <c r="I59" s="9">
        <v>13</v>
      </c>
      <c r="J59" s="9">
        <v>1</v>
      </c>
      <c r="K59" s="9">
        <v>1</v>
      </c>
      <c r="L59" s="13">
        <f t="shared" si="0"/>
        <v>42000</v>
      </c>
    </row>
    <row r="60" spans="1:12">
      <c r="A60" s="40">
        <v>58</v>
      </c>
      <c r="B60" s="37">
        <v>39051</v>
      </c>
      <c r="C60" s="12" t="s">
        <v>246</v>
      </c>
      <c r="D60" s="12">
        <v>1575</v>
      </c>
      <c r="E60" s="12" t="s">
        <v>36</v>
      </c>
      <c r="F60" s="12" t="s">
        <v>44</v>
      </c>
      <c r="G60" s="12" t="s">
        <v>123</v>
      </c>
      <c r="H60" s="9">
        <v>29</v>
      </c>
      <c r="I60" s="9">
        <v>13</v>
      </c>
      <c r="J60" s="9">
        <v>2</v>
      </c>
      <c r="K60" s="9">
        <v>2</v>
      </c>
      <c r="L60" s="13">
        <f t="shared" si="0"/>
        <v>84000</v>
      </c>
    </row>
    <row r="61" spans="1:12">
      <c r="A61" s="41">
        <v>59</v>
      </c>
      <c r="B61" s="37">
        <v>39055</v>
      </c>
      <c r="C61" s="12" t="s">
        <v>178</v>
      </c>
      <c r="D61" s="12">
        <v>1598</v>
      </c>
      <c r="E61" s="12" t="s">
        <v>36</v>
      </c>
      <c r="F61" s="12" t="s">
        <v>27</v>
      </c>
      <c r="G61" s="12" t="s">
        <v>123</v>
      </c>
      <c r="H61" s="9">
        <v>29</v>
      </c>
      <c r="I61" s="9">
        <v>13</v>
      </c>
      <c r="J61" s="9">
        <v>1</v>
      </c>
      <c r="K61" s="9">
        <v>1</v>
      </c>
      <c r="L61" s="13">
        <f t="shared" si="0"/>
        <v>42000</v>
      </c>
    </row>
    <row r="62" spans="1:12">
      <c r="A62" s="40">
        <v>60</v>
      </c>
      <c r="B62" s="37">
        <v>39057</v>
      </c>
      <c r="C62" s="12" t="s">
        <v>125</v>
      </c>
      <c r="D62" s="12">
        <v>1599</v>
      </c>
      <c r="E62" s="12" t="s">
        <v>36</v>
      </c>
      <c r="F62" s="12" t="s">
        <v>27</v>
      </c>
      <c r="G62" s="12" t="s">
        <v>123</v>
      </c>
      <c r="H62" s="9">
        <v>29</v>
      </c>
      <c r="I62" s="9">
        <v>13</v>
      </c>
      <c r="J62" s="9">
        <v>1</v>
      </c>
      <c r="K62" s="9">
        <v>1</v>
      </c>
      <c r="L62" s="13">
        <f t="shared" si="0"/>
        <v>42000</v>
      </c>
    </row>
    <row r="63" spans="1:12">
      <c r="A63" s="41">
        <v>61</v>
      </c>
      <c r="B63" s="37">
        <v>39058</v>
      </c>
      <c r="C63" s="12" t="s">
        <v>255</v>
      </c>
      <c r="D63" s="12">
        <v>1595</v>
      </c>
      <c r="E63" s="12" t="s">
        <v>36</v>
      </c>
      <c r="F63" s="12" t="s">
        <v>48</v>
      </c>
      <c r="G63" s="12" t="s">
        <v>123</v>
      </c>
      <c r="H63" s="9">
        <v>29</v>
      </c>
      <c r="I63" s="9">
        <v>13</v>
      </c>
      <c r="J63" s="9">
        <v>3</v>
      </c>
      <c r="K63" s="9">
        <v>3</v>
      </c>
      <c r="L63" s="13">
        <f t="shared" si="0"/>
        <v>126000</v>
      </c>
    </row>
    <row r="64" spans="1:12">
      <c r="A64" s="40">
        <v>62</v>
      </c>
      <c r="B64" s="37">
        <v>39059</v>
      </c>
      <c r="C64" s="12" t="s">
        <v>264</v>
      </c>
      <c r="D64" s="12">
        <v>1597</v>
      </c>
      <c r="E64" s="12" t="s">
        <v>36</v>
      </c>
      <c r="F64" s="12" t="s">
        <v>27</v>
      </c>
      <c r="G64" s="12" t="s">
        <v>123</v>
      </c>
      <c r="H64" s="9">
        <v>29</v>
      </c>
      <c r="I64" s="9">
        <v>13</v>
      </c>
      <c r="J64" s="9">
        <v>1</v>
      </c>
      <c r="K64" s="9">
        <v>1</v>
      </c>
      <c r="L64" s="13">
        <f t="shared" si="0"/>
        <v>42000</v>
      </c>
    </row>
    <row r="65" spans="1:12">
      <c r="A65" s="41">
        <v>63</v>
      </c>
      <c r="B65" s="37">
        <v>39062</v>
      </c>
      <c r="C65" s="12" t="s">
        <v>123</v>
      </c>
      <c r="D65" s="12">
        <v>1639</v>
      </c>
      <c r="E65" s="12" t="s">
        <v>266</v>
      </c>
      <c r="F65" s="12" t="s">
        <v>18</v>
      </c>
      <c r="G65" s="12" t="s">
        <v>123</v>
      </c>
      <c r="H65" s="9">
        <v>13</v>
      </c>
      <c r="I65" s="9"/>
      <c r="J65" s="9">
        <v>1</v>
      </c>
      <c r="K65" s="9"/>
      <c r="L65" s="13">
        <f t="shared" si="0"/>
        <v>13000</v>
      </c>
    </row>
    <row r="66" spans="1:12">
      <c r="A66" s="40">
        <v>64</v>
      </c>
      <c r="B66" s="37">
        <v>39063</v>
      </c>
      <c r="C66" s="12" t="s">
        <v>78</v>
      </c>
      <c r="D66" s="12">
        <v>1596</v>
      </c>
      <c r="E66" s="12" t="s">
        <v>36</v>
      </c>
      <c r="F66" s="12" t="s">
        <v>44</v>
      </c>
      <c r="G66" s="12" t="s">
        <v>23</v>
      </c>
      <c r="H66" s="9">
        <v>29</v>
      </c>
      <c r="I66" s="9">
        <v>13</v>
      </c>
      <c r="J66" s="9">
        <v>2</v>
      </c>
      <c r="K66" s="9">
        <v>2</v>
      </c>
      <c r="L66" s="13">
        <f t="shared" si="0"/>
        <v>84000</v>
      </c>
    </row>
    <row r="67" spans="1:12">
      <c r="A67" s="41">
        <v>65</v>
      </c>
      <c r="B67" s="37">
        <v>39063</v>
      </c>
      <c r="C67" s="12" t="s">
        <v>82</v>
      </c>
      <c r="D67" s="12">
        <v>1539</v>
      </c>
      <c r="E67" s="12" t="s">
        <v>36</v>
      </c>
      <c r="F67" s="12" t="s">
        <v>44</v>
      </c>
      <c r="G67" s="12" t="s">
        <v>23</v>
      </c>
      <c r="H67" s="9">
        <v>29</v>
      </c>
      <c r="I67" s="9">
        <v>13</v>
      </c>
      <c r="J67" s="9">
        <v>2</v>
      </c>
      <c r="K67" s="9">
        <v>2</v>
      </c>
      <c r="L67" s="13">
        <f t="shared" ref="L67:L130" si="1">(H67*J67+I67*K67)*1000</f>
        <v>84000</v>
      </c>
    </row>
    <row r="68" spans="1:12">
      <c r="A68" s="40">
        <v>66</v>
      </c>
      <c r="B68" s="37">
        <v>39063</v>
      </c>
      <c r="C68" s="12" t="s">
        <v>206</v>
      </c>
      <c r="D68" s="12">
        <v>1600</v>
      </c>
      <c r="E68" s="12" t="s">
        <v>36</v>
      </c>
      <c r="F68" s="12" t="s">
        <v>48</v>
      </c>
      <c r="G68" s="12" t="s">
        <v>23</v>
      </c>
      <c r="H68" s="9">
        <v>29</v>
      </c>
      <c r="I68" s="9">
        <v>13</v>
      </c>
      <c r="J68" s="9">
        <v>3</v>
      </c>
      <c r="K68" s="9">
        <v>3</v>
      </c>
      <c r="L68" s="13">
        <f t="shared" si="1"/>
        <v>126000</v>
      </c>
    </row>
    <row r="69" spans="1:12">
      <c r="A69" s="41">
        <v>67</v>
      </c>
      <c r="B69" s="37">
        <v>39071</v>
      </c>
      <c r="C69" s="12" t="s">
        <v>122</v>
      </c>
      <c r="D69" s="12">
        <v>1602</v>
      </c>
      <c r="E69" s="12" t="s">
        <v>36</v>
      </c>
      <c r="F69" s="12" t="s">
        <v>27</v>
      </c>
      <c r="G69" s="12" t="s">
        <v>123</v>
      </c>
      <c r="H69" s="9">
        <v>29</v>
      </c>
      <c r="I69" s="9">
        <v>13</v>
      </c>
      <c r="J69" s="9">
        <v>1</v>
      </c>
      <c r="K69" s="9">
        <v>1</v>
      </c>
      <c r="L69" s="13">
        <f t="shared" si="1"/>
        <v>42000</v>
      </c>
    </row>
    <row r="70" spans="1:12">
      <c r="A70" s="40">
        <v>68</v>
      </c>
      <c r="B70" s="37">
        <v>39071</v>
      </c>
      <c r="C70" s="12" t="s">
        <v>245</v>
      </c>
      <c r="D70" s="12">
        <v>1605</v>
      </c>
      <c r="E70" s="12" t="s">
        <v>36</v>
      </c>
      <c r="F70" s="12" t="s">
        <v>51</v>
      </c>
      <c r="G70" s="12" t="s">
        <v>23</v>
      </c>
      <c r="H70" s="9">
        <v>29</v>
      </c>
      <c r="I70" s="9">
        <v>13</v>
      </c>
      <c r="J70" s="9">
        <v>10</v>
      </c>
      <c r="K70" s="9">
        <v>10</v>
      </c>
      <c r="L70" s="13">
        <f t="shared" si="1"/>
        <v>420000</v>
      </c>
    </row>
    <row r="71" spans="1:12">
      <c r="A71" s="41">
        <v>69</v>
      </c>
      <c r="B71" s="37">
        <v>39073</v>
      </c>
      <c r="C71" s="12" t="s">
        <v>175</v>
      </c>
      <c r="D71" s="12">
        <v>1606</v>
      </c>
      <c r="E71" s="12" t="s">
        <v>36</v>
      </c>
      <c r="F71" s="12" t="s">
        <v>51</v>
      </c>
      <c r="G71" s="12" t="s">
        <v>123</v>
      </c>
      <c r="H71" s="9">
        <v>29</v>
      </c>
      <c r="I71" s="9">
        <v>13</v>
      </c>
      <c r="J71" s="9">
        <v>10</v>
      </c>
      <c r="K71" s="9">
        <v>10</v>
      </c>
      <c r="L71" s="13">
        <f t="shared" si="1"/>
        <v>420000</v>
      </c>
    </row>
    <row r="72" spans="1:12">
      <c r="A72" s="40">
        <v>70</v>
      </c>
      <c r="B72" s="37">
        <v>39078</v>
      </c>
      <c r="C72" s="12" t="s">
        <v>256</v>
      </c>
      <c r="D72" s="12">
        <v>1494</v>
      </c>
      <c r="E72" s="12" t="s">
        <v>36</v>
      </c>
      <c r="F72" s="12" t="s">
        <v>34</v>
      </c>
      <c r="G72" s="12" t="s">
        <v>123</v>
      </c>
      <c r="H72" s="9">
        <v>29</v>
      </c>
      <c r="I72" s="9">
        <v>13</v>
      </c>
      <c r="J72" s="9">
        <v>5</v>
      </c>
      <c r="K72" s="9">
        <v>5</v>
      </c>
      <c r="L72" s="13">
        <f t="shared" si="1"/>
        <v>210000</v>
      </c>
    </row>
    <row r="73" spans="1:12">
      <c r="A73" s="41">
        <v>71</v>
      </c>
      <c r="B73" s="37">
        <v>39080</v>
      </c>
      <c r="C73" s="12" t="s">
        <v>135</v>
      </c>
      <c r="D73" s="12">
        <v>1614</v>
      </c>
      <c r="E73" s="12" t="s">
        <v>36</v>
      </c>
      <c r="F73" s="12" t="s">
        <v>27</v>
      </c>
      <c r="G73" s="12" t="s">
        <v>123</v>
      </c>
      <c r="H73" s="9">
        <v>29</v>
      </c>
      <c r="I73" s="9">
        <v>13</v>
      </c>
      <c r="J73" s="9">
        <v>1</v>
      </c>
      <c r="K73" s="9">
        <v>1</v>
      </c>
      <c r="L73" s="13">
        <f t="shared" si="1"/>
        <v>42000</v>
      </c>
    </row>
    <row r="74" spans="1:12">
      <c r="A74" s="40">
        <v>72</v>
      </c>
      <c r="B74" s="37">
        <v>39094</v>
      </c>
      <c r="C74" s="12" t="s">
        <v>175</v>
      </c>
      <c r="D74" s="12">
        <v>1606</v>
      </c>
      <c r="E74" s="12" t="s">
        <v>36</v>
      </c>
      <c r="F74" s="12" t="s">
        <v>51</v>
      </c>
      <c r="G74" s="12" t="s">
        <v>123</v>
      </c>
      <c r="H74" s="9">
        <v>29</v>
      </c>
      <c r="I74" s="9">
        <v>13</v>
      </c>
      <c r="J74" s="9">
        <v>10</v>
      </c>
      <c r="K74" s="9">
        <v>10</v>
      </c>
      <c r="L74" s="13">
        <f t="shared" si="1"/>
        <v>420000</v>
      </c>
    </row>
    <row r="75" spans="1:12">
      <c r="A75" s="41">
        <v>73</v>
      </c>
      <c r="B75" s="37">
        <v>39094</v>
      </c>
      <c r="C75" s="12" t="s">
        <v>276</v>
      </c>
      <c r="D75" s="12">
        <v>1616</v>
      </c>
      <c r="E75" s="12" t="s">
        <v>36</v>
      </c>
      <c r="F75" s="12" t="s">
        <v>27</v>
      </c>
      <c r="G75" s="12" t="s">
        <v>19</v>
      </c>
      <c r="H75" s="9">
        <v>29</v>
      </c>
      <c r="I75" s="9">
        <v>13</v>
      </c>
      <c r="J75" s="9">
        <v>1</v>
      </c>
      <c r="K75" s="9">
        <v>1</v>
      </c>
      <c r="L75" s="13">
        <f t="shared" si="1"/>
        <v>42000</v>
      </c>
    </row>
    <row r="76" spans="1:12">
      <c r="A76" s="40">
        <v>74</v>
      </c>
      <c r="B76" s="37">
        <v>39094</v>
      </c>
      <c r="C76" s="12" t="s">
        <v>286</v>
      </c>
      <c r="D76" s="12">
        <v>1617</v>
      </c>
      <c r="E76" s="12" t="s">
        <v>36</v>
      </c>
      <c r="F76" s="12" t="s">
        <v>44</v>
      </c>
      <c r="G76" s="12" t="s">
        <v>19</v>
      </c>
      <c r="H76" s="9">
        <v>29</v>
      </c>
      <c r="I76" s="9">
        <v>13</v>
      </c>
      <c r="J76" s="9">
        <v>2</v>
      </c>
      <c r="K76" s="9">
        <v>2</v>
      </c>
      <c r="L76" s="13">
        <f t="shared" si="1"/>
        <v>84000</v>
      </c>
    </row>
    <row r="77" spans="1:12">
      <c r="A77" s="41">
        <v>75</v>
      </c>
      <c r="B77" s="37">
        <v>39098</v>
      </c>
      <c r="C77" s="12" t="s">
        <v>100</v>
      </c>
      <c r="D77" s="12">
        <v>1621</v>
      </c>
      <c r="E77" s="12" t="s">
        <v>36</v>
      </c>
      <c r="F77" s="12" t="s">
        <v>48</v>
      </c>
      <c r="G77" s="12" t="s">
        <v>23</v>
      </c>
      <c r="H77" s="9">
        <v>29</v>
      </c>
      <c r="I77" s="9">
        <v>13</v>
      </c>
      <c r="J77" s="9">
        <v>3</v>
      </c>
      <c r="K77" s="9">
        <v>3</v>
      </c>
      <c r="L77" s="13">
        <f t="shared" si="1"/>
        <v>126000</v>
      </c>
    </row>
    <row r="78" spans="1:12">
      <c r="A78" s="40">
        <v>76</v>
      </c>
      <c r="B78" s="37">
        <v>39100</v>
      </c>
      <c r="C78" s="12" t="s">
        <v>163</v>
      </c>
      <c r="D78" s="12">
        <v>1627</v>
      </c>
      <c r="E78" s="12" t="s">
        <v>36</v>
      </c>
      <c r="F78" s="12" t="s">
        <v>27</v>
      </c>
      <c r="G78" s="12" t="s">
        <v>123</v>
      </c>
      <c r="H78" s="9">
        <v>29</v>
      </c>
      <c r="I78" s="9">
        <v>13</v>
      </c>
      <c r="J78" s="9">
        <v>1</v>
      </c>
      <c r="K78" s="9">
        <v>1</v>
      </c>
      <c r="L78" s="13">
        <f t="shared" si="1"/>
        <v>42000</v>
      </c>
    </row>
    <row r="79" spans="1:12">
      <c r="A79" s="41">
        <v>77</v>
      </c>
      <c r="B79" s="37">
        <v>39101</v>
      </c>
      <c r="C79" s="12" t="s">
        <v>53</v>
      </c>
      <c r="D79" s="12">
        <v>1553</v>
      </c>
      <c r="E79" s="12" t="s">
        <v>36</v>
      </c>
      <c r="F79" s="12" t="s">
        <v>48</v>
      </c>
      <c r="G79" s="12" t="s">
        <v>23</v>
      </c>
      <c r="H79" s="9">
        <v>29</v>
      </c>
      <c r="I79" s="9">
        <v>13</v>
      </c>
      <c r="J79" s="9">
        <v>3</v>
      </c>
      <c r="K79" s="9">
        <v>3</v>
      </c>
      <c r="L79" s="13">
        <f t="shared" si="1"/>
        <v>126000</v>
      </c>
    </row>
    <row r="80" spans="1:12">
      <c r="A80" s="40">
        <v>78</v>
      </c>
      <c r="B80" s="37">
        <v>39101</v>
      </c>
      <c r="C80" s="12" t="s">
        <v>264</v>
      </c>
      <c r="D80" s="12">
        <v>1597</v>
      </c>
      <c r="E80" s="12" t="s">
        <v>36</v>
      </c>
      <c r="F80" s="12" t="s">
        <v>77</v>
      </c>
      <c r="G80" s="12" t="s">
        <v>123</v>
      </c>
      <c r="H80" s="9">
        <v>29</v>
      </c>
      <c r="I80" s="9">
        <v>13</v>
      </c>
      <c r="J80" s="9">
        <v>4</v>
      </c>
      <c r="K80" s="9">
        <v>4</v>
      </c>
      <c r="L80" s="13">
        <f t="shared" si="1"/>
        <v>168000</v>
      </c>
    </row>
    <row r="81" spans="1:12">
      <c r="A81" s="41">
        <v>79</v>
      </c>
      <c r="B81" s="37">
        <v>39101</v>
      </c>
      <c r="C81" s="12" t="s">
        <v>308</v>
      </c>
      <c r="D81" s="12">
        <v>1515</v>
      </c>
      <c r="E81" s="12" t="s">
        <v>36</v>
      </c>
      <c r="F81" s="12" t="s">
        <v>309</v>
      </c>
      <c r="G81" s="12" t="s">
        <v>19</v>
      </c>
      <c r="H81" s="9">
        <v>29</v>
      </c>
      <c r="I81" s="9">
        <v>13</v>
      </c>
      <c r="J81" s="9">
        <v>5</v>
      </c>
      <c r="K81" s="9">
        <v>3</v>
      </c>
      <c r="L81" s="13">
        <f t="shared" si="1"/>
        <v>184000</v>
      </c>
    </row>
    <row r="82" spans="1:12">
      <c r="A82" s="40">
        <v>80</v>
      </c>
      <c r="B82" s="37">
        <v>39105</v>
      </c>
      <c r="C82" s="12" t="s">
        <v>164</v>
      </c>
      <c r="D82" s="12">
        <v>1643</v>
      </c>
      <c r="E82" s="12" t="s">
        <v>36</v>
      </c>
      <c r="F82" s="12" t="s">
        <v>27</v>
      </c>
      <c r="G82" s="12" t="s">
        <v>123</v>
      </c>
      <c r="H82" s="9">
        <v>29</v>
      </c>
      <c r="I82" s="9">
        <v>13</v>
      </c>
      <c r="J82" s="9">
        <v>1</v>
      </c>
      <c r="K82" s="9">
        <v>1</v>
      </c>
      <c r="L82" s="13">
        <f t="shared" si="1"/>
        <v>42000</v>
      </c>
    </row>
    <row r="83" spans="1:12">
      <c r="A83" s="41">
        <v>81</v>
      </c>
      <c r="B83" s="37">
        <v>39106</v>
      </c>
      <c r="C83" s="12" t="s">
        <v>302</v>
      </c>
      <c r="D83" s="12">
        <v>1626</v>
      </c>
      <c r="E83" s="12" t="s">
        <v>36</v>
      </c>
      <c r="F83" s="12" t="s">
        <v>27</v>
      </c>
      <c r="G83" s="12" t="s">
        <v>19</v>
      </c>
      <c r="H83" s="9">
        <v>29</v>
      </c>
      <c r="I83" s="9">
        <v>13</v>
      </c>
      <c r="J83" s="9">
        <v>1</v>
      </c>
      <c r="K83" s="9">
        <v>1</v>
      </c>
      <c r="L83" s="13">
        <f t="shared" si="1"/>
        <v>42000</v>
      </c>
    </row>
    <row r="84" spans="1:12">
      <c r="A84" s="40">
        <v>82</v>
      </c>
      <c r="B84" s="37">
        <v>39113</v>
      </c>
      <c r="C84" s="12" t="s">
        <v>157</v>
      </c>
      <c r="D84" s="12">
        <v>1641</v>
      </c>
      <c r="E84" s="12" t="s">
        <v>36</v>
      </c>
      <c r="F84" s="12" t="s">
        <v>27</v>
      </c>
      <c r="G84" s="12" t="s">
        <v>123</v>
      </c>
      <c r="H84" s="9">
        <v>29</v>
      </c>
      <c r="I84" s="9">
        <v>13</v>
      </c>
      <c r="J84" s="9">
        <v>1</v>
      </c>
      <c r="K84" s="9">
        <v>1</v>
      </c>
      <c r="L84" s="13">
        <f t="shared" si="1"/>
        <v>42000</v>
      </c>
    </row>
    <row r="85" spans="1:12">
      <c r="A85" s="41">
        <v>83</v>
      </c>
      <c r="B85" s="37">
        <v>39113</v>
      </c>
      <c r="C85" s="12" t="s">
        <v>254</v>
      </c>
      <c r="D85" s="12">
        <v>1642</v>
      </c>
      <c r="E85" s="12" t="s">
        <v>36</v>
      </c>
      <c r="F85" s="12" t="s">
        <v>27</v>
      </c>
      <c r="G85" s="12" t="s">
        <v>123</v>
      </c>
      <c r="H85" s="9">
        <v>29</v>
      </c>
      <c r="I85" s="9">
        <v>13</v>
      </c>
      <c r="J85" s="9">
        <v>1</v>
      </c>
      <c r="K85" s="9">
        <v>1</v>
      </c>
      <c r="L85" s="13">
        <f t="shared" si="1"/>
        <v>42000</v>
      </c>
    </row>
    <row r="86" spans="1:12">
      <c r="A86" s="40">
        <v>84</v>
      </c>
      <c r="B86" s="37">
        <v>39115</v>
      </c>
      <c r="C86" s="12" t="s">
        <v>123</v>
      </c>
      <c r="D86" s="12">
        <v>1639</v>
      </c>
      <c r="E86" s="12" t="s">
        <v>36</v>
      </c>
      <c r="F86" s="12" t="s">
        <v>34</v>
      </c>
      <c r="G86" s="12" t="s">
        <v>123</v>
      </c>
      <c r="H86" s="9">
        <v>29</v>
      </c>
      <c r="I86" s="9">
        <v>13</v>
      </c>
      <c r="J86" s="9">
        <v>5</v>
      </c>
      <c r="K86" s="9">
        <v>5</v>
      </c>
      <c r="L86" s="13">
        <f t="shared" si="1"/>
        <v>210000</v>
      </c>
    </row>
    <row r="87" spans="1:12">
      <c r="A87" s="41">
        <v>85</v>
      </c>
      <c r="B87" s="37">
        <v>39118</v>
      </c>
      <c r="C87" s="12" t="s">
        <v>100</v>
      </c>
      <c r="D87" s="12">
        <v>1621</v>
      </c>
      <c r="E87" s="12" t="s">
        <v>36</v>
      </c>
      <c r="F87" s="12" t="s">
        <v>44</v>
      </c>
      <c r="G87" s="12" t="s">
        <v>23</v>
      </c>
      <c r="H87" s="9">
        <v>29</v>
      </c>
      <c r="I87" s="9">
        <v>13</v>
      </c>
      <c r="J87" s="9">
        <v>2</v>
      </c>
      <c r="K87" s="9">
        <v>2</v>
      </c>
      <c r="L87" s="13">
        <f t="shared" si="1"/>
        <v>84000</v>
      </c>
    </row>
    <row r="88" spans="1:12">
      <c r="A88" s="40">
        <v>86</v>
      </c>
      <c r="B88" s="37">
        <v>39121</v>
      </c>
      <c r="C88" s="12" t="s">
        <v>162</v>
      </c>
      <c r="D88" s="12">
        <v>1652</v>
      </c>
      <c r="E88" s="12" t="s">
        <v>36</v>
      </c>
      <c r="F88" s="12" t="s">
        <v>27</v>
      </c>
      <c r="G88" s="12" t="s">
        <v>123</v>
      </c>
      <c r="H88" s="9">
        <v>29</v>
      </c>
      <c r="I88" s="9">
        <v>13</v>
      </c>
      <c r="J88" s="9">
        <v>1</v>
      </c>
      <c r="K88" s="9">
        <v>1</v>
      </c>
      <c r="L88" s="13">
        <f t="shared" si="1"/>
        <v>42000</v>
      </c>
    </row>
    <row r="89" spans="1:12">
      <c r="A89" s="41">
        <v>87</v>
      </c>
      <c r="B89" s="37">
        <v>39122</v>
      </c>
      <c r="C89" s="12" t="s">
        <v>150</v>
      </c>
      <c r="D89" s="12">
        <v>1653</v>
      </c>
      <c r="E89" s="12" t="s">
        <v>36</v>
      </c>
      <c r="F89" s="12" t="s">
        <v>27</v>
      </c>
      <c r="G89" s="12" t="s">
        <v>123</v>
      </c>
      <c r="H89" s="9">
        <v>29</v>
      </c>
      <c r="I89" s="9">
        <v>13</v>
      </c>
      <c r="J89" s="9">
        <v>1</v>
      </c>
      <c r="K89" s="9">
        <v>1</v>
      </c>
      <c r="L89" s="13">
        <f t="shared" si="1"/>
        <v>42000</v>
      </c>
    </row>
    <row r="90" spans="1:12">
      <c r="A90" s="40">
        <v>88</v>
      </c>
      <c r="B90" s="37">
        <v>39122</v>
      </c>
      <c r="C90" s="12" t="s">
        <v>241</v>
      </c>
      <c r="D90" s="12">
        <v>1651</v>
      </c>
      <c r="E90" s="12" t="s">
        <v>36</v>
      </c>
      <c r="F90" s="12" t="s">
        <v>51</v>
      </c>
      <c r="G90" s="12" t="s">
        <v>23</v>
      </c>
      <c r="H90" s="9">
        <v>29</v>
      </c>
      <c r="I90" s="9">
        <v>13</v>
      </c>
      <c r="J90" s="9">
        <v>10</v>
      </c>
      <c r="K90" s="9">
        <v>10</v>
      </c>
      <c r="L90" s="13">
        <f t="shared" si="1"/>
        <v>420000</v>
      </c>
    </row>
    <row r="91" spans="1:12">
      <c r="A91" s="41">
        <v>89</v>
      </c>
      <c r="B91" s="37">
        <v>39122</v>
      </c>
      <c r="C91" s="12" t="s">
        <v>303</v>
      </c>
      <c r="D91" s="12">
        <v>1645</v>
      </c>
      <c r="E91" s="12" t="s">
        <v>36</v>
      </c>
      <c r="F91" s="12" t="s">
        <v>27</v>
      </c>
      <c r="G91" s="12" t="s">
        <v>19</v>
      </c>
      <c r="H91" s="9">
        <v>29</v>
      </c>
      <c r="I91" s="9">
        <v>13</v>
      </c>
      <c r="J91" s="9">
        <v>1</v>
      </c>
      <c r="K91" s="9">
        <v>1</v>
      </c>
      <c r="L91" s="13">
        <f t="shared" si="1"/>
        <v>42000</v>
      </c>
    </row>
    <row r="92" spans="1:12">
      <c r="A92" s="40">
        <v>90</v>
      </c>
      <c r="B92" s="37">
        <v>39125</v>
      </c>
      <c r="C92" s="12" t="s">
        <v>91</v>
      </c>
      <c r="D92" s="12">
        <v>1657</v>
      </c>
      <c r="E92" s="12" t="s">
        <v>36</v>
      </c>
      <c r="F92" s="12" t="s">
        <v>27</v>
      </c>
      <c r="G92" s="12" t="s">
        <v>23</v>
      </c>
      <c r="H92" s="9">
        <v>29</v>
      </c>
      <c r="I92" s="9">
        <v>13</v>
      </c>
      <c r="J92" s="9">
        <v>1</v>
      </c>
      <c r="K92" s="9">
        <v>1</v>
      </c>
      <c r="L92" s="13">
        <f t="shared" si="1"/>
        <v>42000</v>
      </c>
    </row>
    <row r="93" spans="1:12">
      <c r="A93" s="41">
        <v>91</v>
      </c>
      <c r="B93" s="37">
        <v>39125</v>
      </c>
      <c r="C93" s="12" t="s">
        <v>152</v>
      </c>
      <c r="D93" s="12">
        <v>1623</v>
      </c>
      <c r="E93" s="12" t="s">
        <v>36</v>
      </c>
      <c r="F93" s="12" t="s">
        <v>27</v>
      </c>
      <c r="G93" s="12" t="s">
        <v>123</v>
      </c>
      <c r="H93" s="9">
        <v>29</v>
      </c>
      <c r="I93" s="9">
        <v>13</v>
      </c>
      <c r="J93" s="9">
        <v>1</v>
      </c>
      <c r="K93" s="9">
        <v>1</v>
      </c>
      <c r="L93" s="13">
        <f t="shared" si="1"/>
        <v>42000</v>
      </c>
    </row>
    <row r="94" spans="1:12">
      <c r="A94" s="40">
        <v>92</v>
      </c>
      <c r="B94" s="37">
        <v>39126</v>
      </c>
      <c r="C94" s="12" t="s">
        <v>47</v>
      </c>
      <c r="D94" s="12">
        <v>1549</v>
      </c>
      <c r="E94" s="12" t="s">
        <v>36</v>
      </c>
      <c r="F94" s="12" t="s">
        <v>44</v>
      </c>
      <c r="G94" s="12" t="s">
        <v>23</v>
      </c>
      <c r="H94" s="9">
        <v>29</v>
      </c>
      <c r="I94" s="9">
        <v>13</v>
      </c>
      <c r="J94" s="9">
        <v>2</v>
      </c>
      <c r="K94" s="9">
        <v>2</v>
      </c>
      <c r="L94" s="13">
        <f t="shared" si="1"/>
        <v>84000</v>
      </c>
    </row>
    <row r="95" spans="1:12">
      <c r="A95" s="41">
        <v>93</v>
      </c>
      <c r="B95" s="37">
        <v>39127</v>
      </c>
      <c r="C95" s="12" t="s">
        <v>50</v>
      </c>
      <c r="D95" s="12">
        <v>1541</v>
      </c>
      <c r="E95" s="12" t="s">
        <v>36</v>
      </c>
      <c r="F95" s="12" t="s">
        <v>34</v>
      </c>
      <c r="G95" s="12" t="s">
        <v>23</v>
      </c>
      <c r="H95" s="9">
        <v>29</v>
      </c>
      <c r="I95" s="9">
        <v>13</v>
      </c>
      <c r="J95" s="9">
        <v>5</v>
      </c>
      <c r="K95" s="9">
        <v>5</v>
      </c>
      <c r="L95" s="13">
        <f t="shared" si="1"/>
        <v>210000</v>
      </c>
    </row>
    <row r="96" spans="1:12">
      <c r="A96" s="40">
        <v>94</v>
      </c>
      <c r="B96" s="37">
        <v>39128</v>
      </c>
      <c r="C96" s="12" t="s">
        <v>92</v>
      </c>
      <c r="D96" s="12">
        <v>1656</v>
      </c>
      <c r="E96" s="12" t="s">
        <v>36</v>
      </c>
      <c r="F96" s="12" t="s">
        <v>27</v>
      </c>
      <c r="G96" s="12" t="s">
        <v>23</v>
      </c>
      <c r="H96" s="9">
        <v>29</v>
      </c>
      <c r="I96" s="9">
        <v>13</v>
      </c>
      <c r="J96" s="9">
        <v>1</v>
      </c>
      <c r="K96" s="9">
        <v>1</v>
      </c>
      <c r="L96" s="13">
        <f t="shared" si="1"/>
        <v>42000</v>
      </c>
    </row>
    <row r="97" spans="1:12">
      <c r="A97" s="41">
        <v>95</v>
      </c>
      <c r="B97" s="37">
        <v>39128</v>
      </c>
      <c r="C97" s="12" t="s">
        <v>263</v>
      </c>
      <c r="D97" s="12">
        <v>1667</v>
      </c>
      <c r="E97" s="12" t="s">
        <v>36</v>
      </c>
      <c r="F97" s="12" t="s">
        <v>44</v>
      </c>
      <c r="G97" s="12" t="s">
        <v>123</v>
      </c>
      <c r="H97" s="9">
        <v>29</v>
      </c>
      <c r="I97" s="9">
        <v>13</v>
      </c>
      <c r="J97" s="9">
        <v>2</v>
      </c>
      <c r="K97" s="9">
        <v>2</v>
      </c>
      <c r="L97" s="13">
        <f t="shared" si="1"/>
        <v>84000</v>
      </c>
    </row>
    <row r="98" spans="1:12">
      <c r="A98" s="40">
        <v>96</v>
      </c>
      <c r="B98" s="37">
        <v>39139</v>
      </c>
      <c r="C98" s="12" t="s">
        <v>78</v>
      </c>
      <c r="D98" s="12">
        <v>1596</v>
      </c>
      <c r="E98" s="12" t="s">
        <v>36</v>
      </c>
      <c r="F98" s="12" t="s">
        <v>27</v>
      </c>
      <c r="G98" s="12" t="s">
        <v>23</v>
      </c>
      <c r="H98" s="9">
        <v>29</v>
      </c>
      <c r="I98" s="9">
        <v>13</v>
      </c>
      <c r="J98" s="9">
        <v>1</v>
      </c>
      <c r="K98" s="9">
        <v>1</v>
      </c>
      <c r="L98" s="13">
        <f t="shared" si="1"/>
        <v>42000</v>
      </c>
    </row>
    <row r="99" spans="1:12">
      <c r="A99" s="41">
        <v>97</v>
      </c>
      <c r="B99" s="37">
        <v>39139</v>
      </c>
      <c r="C99" s="12" t="s">
        <v>172</v>
      </c>
      <c r="D99" s="12">
        <v>1673</v>
      </c>
      <c r="E99" s="12" t="s">
        <v>36</v>
      </c>
      <c r="F99" s="12" t="s">
        <v>27</v>
      </c>
      <c r="G99" s="12" t="s">
        <v>123</v>
      </c>
      <c r="H99" s="9">
        <v>29</v>
      </c>
      <c r="I99" s="9">
        <v>13</v>
      </c>
      <c r="J99" s="9">
        <v>1</v>
      </c>
      <c r="K99" s="9">
        <v>1</v>
      </c>
      <c r="L99" s="13">
        <f t="shared" si="1"/>
        <v>42000</v>
      </c>
    </row>
    <row r="100" spans="1:12">
      <c r="A100" s="40">
        <v>98</v>
      </c>
      <c r="B100" s="37">
        <v>39140</v>
      </c>
      <c r="C100" s="12" t="s">
        <v>41</v>
      </c>
      <c r="D100" s="12">
        <v>1674</v>
      </c>
      <c r="E100" s="12" t="s">
        <v>36</v>
      </c>
      <c r="F100" s="12" t="s">
        <v>34</v>
      </c>
      <c r="G100" s="12" t="s">
        <v>23</v>
      </c>
      <c r="H100" s="9">
        <v>29</v>
      </c>
      <c r="I100" s="9">
        <v>13</v>
      </c>
      <c r="J100" s="9">
        <v>5</v>
      </c>
      <c r="K100" s="9">
        <v>5</v>
      </c>
      <c r="L100" s="13">
        <f t="shared" si="1"/>
        <v>210000</v>
      </c>
    </row>
    <row r="101" spans="1:12">
      <c r="A101" s="41">
        <v>99</v>
      </c>
      <c r="B101" s="37">
        <v>39140</v>
      </c>
      <c r="C101" s="12" t="s">
        <v>104</v>
      </c>
      <c r="D101" s="12">
        <v>1676</v>
      </c>
      <c r="E101" s="12" t="s">
        <v>36</v>
      </c>
      <c r="F101" s="12" t="s">
        <v>44</v>
      </c>
      <c r="G101" s="12" t="s">
        <v>23</v>
      </c>
      <c r="H101" s="9">
        <v>29</v>
      </c>
      <c r="I101" s="9">
        <v>13</v>
      </c>
      <c r="J101" s="9">
        <v>2</v>
      </c>
      <c r="K101" s="9">
        <v>2</v>
      </c>
      <c r="L101" s="13">
        <f t="shared" si="1"/>
        <v>84000</v>
      </c>
    </row>
    <row r="102" spans="1:12">
      <c r="A102" s="40">
        <v>100</v>
      </c>
      <c r="B102" s="37">
        <v>39143</v>
      </c>
      <c r="C102" s="12" t="s">
        <v>53</v>
      </c>
      <c r="D102" s="12">
        <v>1553</v>
      </c>
      <c r="E102" s="12" t="s">
        <v>36</v>
      </c>
      <c r="F102" s="12" t="s">
        <v>44</v>
      </c>
      <c r="G102" s="12" t="s">
        <v>23</v>
      </c>
      <c r="H102" s="9">
        <v>29</v>
      </c>
      <c r="I102" s="9">
        <v>13</v>
      </c>
      <c r="J102" s="9">
        <v>2</v>
      </c>
      <c r="K102" s="9">
        <v>2</v>
      </c>
      <c r="L102" s="13">
        <f t="shared" si="1"/>
        <v>84000</v>
      </c>
    </row>
    <row r="103" spans="1:12">
      <c r="A103" s="41">
        <v>101</v>
      </c>
      <c r="B103" s="37">
        <v>39143</v>
      </c>
      <c r="C103" s="12" t="s">
        <v>238</v>
      </c>
      <c r="D103" s="12">
        <v>1666</v>
      </c>
      <c r="E103" s="12" t="s">
        <v>36</v>
      </c>
      <c r="F103" s="12" t="s">
        <v>34</v>
      </c>
      <c r="G103" s="12" t="s">
        <v>23</v>
      </c>
      <c r="H103" s="9">
        <v>29</v>
      </c>
      <c r="I103" s="9">
        <v>13</v>
      </c>
      <c r="J103" s="9">
        <v>5</v>
      </c>
      <c r="K103" s="9">
        <v>5</v>
      </c>
      <c r="L103" s="13">
        <f t="shared" si="1"/>
        <v>210000</v>
      </c>
    </row>
    <row r="104" spans="1:12">
      <c r="A104" s="40">
        <v>102</v>
      </c>
      <c r="B104" s="37">
        <v>39143</v>
      </c>
      <c r="C104" s="12" t="s">
        <v>244</v>
      </c>
      <c r="D104" s="12">
        <v>1677</v>
      </c>
      <c r="E104" s="12" t="s">
        <v>36</v>
      </c>
      <c r="F104" s="12" t="s">
        <v>27</v>
      </c>
      <c r="G104" s="12" t="s">
        <v>23</v>
      </c>
      <c r="H104" s="9">
        <v>29</v>
      </c>
      <c r="I104" s="9">
        <v>13</v>
      </c>
      <c r="J104" s="9">
        <v>1</v>
      </c>
      <c r="K104" s="9">
        <v>1</v>
      </c>
      <c r="L104" s="13">
        <f t="shared" si="1"/>
        <v>42000</v>
      </c>
    </row>
    <row r="105" spans="1:12">
      <c r="A105" s="41">
        <v>103</v>
      </c>
      <c r="B105" s="37">
        <v>39150</v>
      </c>
      <c r="C105" s="12" t="s">
        <v>184</v>
      </c>
      <c r="D105" s="12">
        <v>1686</v>
      </c>
      <c r="E105" s="12" t="s">
        <v>40</v>
      </c>
      <c r="F105" s="12" t="s">
        <v>34</v>
      </c>
      <c r="G105" s="12" t="s">
        <v>123</v>
      </c>
      <c r="H105" s="9">
        <v>38</v>
      </c>
      <c r="I105" s="9">
        <v>13</v>
      </c>
      <c r="J105" s="9">
        <v>5</v>
      </c>
      <c r="K105" s="9">
        <v>5</v>
      </c>
      <c r="L105" s="13">
        <f t="shared" si="1"/>
        <v>255000</v>
      </c>
    </row>
    <row r="106" spans="1:12">
      <c r="A106" s="40">
        <v>104</v>
      </c>
      <c r="B106" s="37">
        <v>39150</v>
      </c>
      <c r="C106" s="12" t="s">
        <v>201</v>
      </c>
      <c r="D106" s="12">
        <v>1401</v>
      </c>
      <c r="E106" s="12" t="s">
        <v>36</v>
      </c>
      <c r="F106" s="12" t="s">
        <v>48</v>
      </c>
      <c r="G106" s="12" t="s">
        <v>23</v>
      </c>
      <c r="H106" s="9">
        <v>29</v>
      </c>
      <c r="I106" s="9">
        <v>13</v>
      </c>
      <c r="J106" s="9">
        <v>3</v>
      </c>
      <c r="K106" s="9">
        <v>3</v>
      </c>
      <c r="L106" s="13">
        <f t="shared" si="1"/>
        <v>126000</v>
      </c>
    </row>
    <row r="107" spans="1:12">
      <c r="A107" s="41">
        <v>105</v>
      </c>
      <c r="B107" s="37">
        <v>39150</v>
      </c>
      <c r="C107" s="12" t="s">
        <v>202</v>
      </c>
      <c r="D107" s="12"/>
      <c r="E107" s="12" t="s">
        <v>36</v>
      </c>
      <c r="F107" s="12" t="s">
        <v>44</v>
      </c>
      <c r="G107" s="12" t="s">
        <v>23</v>
      </c>
      <c r="H107" s="9">
        <v>29</v>
      </c>
      <c r="I107" s="9">
        <v>13</v>
      </c>
      <c r="J107" s="9">
        <v>2</v>
      </c>
      <c r="K107" s="9">
        <v>2</v>
      </c>
      <c r="L107" s="13">
        <f t="shared" si="1"/>
        <v>84000</v>
      </c>
    </row>
    <row r="108" spans="1:12">
      <c r="A108" s="40">
        <v>106</v>
      </c>
      <c r="B108" s="37">
        <v>39156</v>
      </c>
      <c r="C108" s="12" t="s">
        <v>50</v>
      </c>
      <c r="D108" s="12">
        <v>1541</v>
      </c>
      <c r="E108" s="12" t="s">
        <v>40</v>
      </c>
      <c r="F108" s="12" t="s">
        <v>51</v>
      </c>
      <c r="G108" s="12" t="s">
        <v>23</v>
      </c>
      <c r="H108" s="9">
        <v>38</v>
      </c>
      <c r="I108" s="9">
        <v>13</v>
      </c>
      <c r="J108" s="9">
        <v>10</v>
      </c>
      <c r="K108" s="9">
        <v>10</v>
      </c>
      <c r="L108" s="13">
        <f t="shared" si="1"/>
        <v>510000</v>
      </c>
    </row>
    <row r="109" spans="1:12">
      <c r="A109" s="41">
        <v>107</v>
      </c>
      <c r="B109" s="37">
        <v>39156</v>
      </c>
      <c r="C109" s="12" t="s">
        <v>73</v>
      </c>
      <c r="D109" s="12">
        <v>1689</v>
      </c>
      <c r="E109" s="12" t="s">
        <v>36</v>
      </c>
      <c r="F109" s="12" t="s">
        <v>34</v>
      </c>
      <c r="G109" s="12" t="s">
        <v>23</v>
      </c>
      <c r="H109" s="9">
        <v>29</v>
      </c>
      <c r="I109" s="9">
        <v>13</v>
      </c>
      <c r="J109" s="9">
        <v>5</v>
      </c>
      <c r="K109" s="9">
        <v>5</v>
      </c>
      <c r="L109" s="13">
        <f t="shared" si="1"/>
        <v>210000</v>
      </c>
    </row>
    <row r="110" spans="1:12">
      <c r="A110" s="40">
        <v>108</v>
      </c>
      <c r="B110" s="37">
        <v>39156</v>
      </c>
      <c r="C110" s="12" t="s">
        <v>254</v>
      </c>
      <c r="D110" s="12">
        <v>1642</v>
      </c>
      <c r="E110" s="12" t="s">
        <v>40</v>
      </c>
      <c r="F110" s="12" t="s">
        <v>34</v>
      </c>
      <c r="G110" s="12" t="s">
        <v>123</v>
      </c>
      <c r="H110" s="9">
        <v>38</v>
      </c>
      <c r="I110" s="9">
        <v>13</v>
      </c>
      <c r="J110" s="9">
        <v>5</v>
      </c>
      <c r="K110" s="9">
        <v>5</v>
      </c>
      <c r="L110" s="13">
        <f t="shared" si="1"/>
        <v>255000</v>
      </c>
    </row>
    <row r="111" spans="1:12">
      <c r="A111" s="41">
        <v>109</v>
      </c>
      <c r="B111" s="37">
        <v>39160</v>
      </c>
      <c r="C111" s="12" t="s">
        <v>184</v>
      </c>
      <c r="D111" s="12">
        <v>1686</v>
      </c>
      <c r="E111" s="12" t="s">
        <v>40</v>
      </c>
      <c r="F111" s="12" t="s">
        <v>34</v>
      </c>
      <c r="G111" s="12" t="s">
        <v>123</v>
      </c>
      <c r="H111" s="9">
        <v>38</v>
      </c>
      <c r="I111" s="9">
        <v>13</v>
      </c>
      <c r="J111" s="9">
        <v>5</v>
      </c>
      <c r="K111" s="9">
        <v>5</v>
      </c>
      <c r="L111" s="13">
        <f t="shared" si="1"/>
        <v>255000</v>
      </c>
    </row>
    <row r="112" spans="1:12">
      <c r="A112" s="40">
        <v>110</v>
      </c>
      <c r="B112" s="37">
        <v>39162</v>
      </c>
      <c r="C112" s="12" t="s">
        <v>238</v>
      </c>
      <c r="D112" s="12">
        <v>1666</v>
      </c>
      <c r="E112" s="12" t="s">
        <v>40</v>
      </c>
      <c r="F112" s="12" t="s">
        <v>34</v>
      </c>
      <c r="G112" s="12" t="s">
        <v>23</v>
      </c>
      <c r="H112" s="9">
        <v>38</v>
      </c>
      <c r="I112" s="9">
        <v>13</v>
      </c>
      <c r="J112" s="9">
        <v>5</v>
      </c>
      <c r="K112" s="9">
        <v>5</v>
      </c>
      <c r="L112" s="13">
        <f t="shared" si="1"/>
        <v>255000</v>
      </c>
    </row>
    <row r="113" spans="1:12">
      <c r="A113" s="41">
        <v>111</v>
      </c>
      <c r="B113" s="37">
        <v>39167</v>
      </c>
      <c r="C113" s="12" t="s">
        <v>175</v>
      </c>
      <c r="D113" s="12">
        <v>1606</v>
      </c>
      <c r="E113" s="12" t="s">
        <v>40</v>
      </c>
      <c r="F113" s="12" t="s">
        <v>51</v>
      </c>
      <c r="G113" s="12" t="s">
        <v>123</v>
      </c>
      <c r="H113" s="9">
        <v>38</v>
      </c>
      <c r="I113" s="9">
        <v>13</v>
      </c>
      <c r="J113" s="9">
        <v>10</v>
      </c>
      <c r="K113" s="9">
        <v>10</v>
      </c>
      <c r="L113" s="13">
        <f t="shared" si="1"/>
        <v>510000</v>
      </c>
    </row>
    <row r="114" spans="1:12">
      <c r="A114" s="40">
        <v>112</v>
      </c>
      <c r="B114" s="37">
        <v>39168</v>
      </c>
      <c r="C114" s="12" t="s">
        <v>52</v>
      </c>
      <c r="D114" s="12">
        <v>1692</v>
      </c>
      <c r="E114" s="12" t="s">
        <v>40</v>
      </c>
      <c r="F114" s="12" t="s">
        <v>27</v>
      </c>
      <c r="G114" s="12" t="s">
        <v>23</v>
      </c>
      <c r="H114" s="9">
        <v>38</v>
      </c>
      <c r="I114" s="9">
        <v>13</v>
      </c>
      <c r="J114" s="9">
        <v>1</v>
      </c>
      <c r="K114" s="9">
        <v>1</v>
      </c>
      <c r="L114" s="13">
        <f t="shared" si="1"/>
        <v>51000</v>
      </c>
    </row>
    <row r="115" spans="1:12">
      <c r="A115" s="41">
        <v>113</v>
      </c>
      <c r="B115" s="37">
        <v>39168</v>
      </c>
      <c r="C115" s="12" t="s">
        <v>165</v>
      </c>
      <c r="D115" s="12">
        <v>1699</v>
      </c>
      <c r="E115" s="12" t="s">
        <v>40</v>
      </c>
      <c r="F115" s="12" t="s">
        <v>27</v>
      </c>
      <c r="G115" s="12" t="s">
        <v>123</v>
      </c>
      <c r="H115" s="9">
        <v>38</v>
      </c>
      <c r="I115" s="9">
        <v>13</v>
      </c>
      <c r="J115" s="9">
        <v>1</v>
      </c>
      <c r="K115" s="9">
        <v>1</v>
      </c>
      <c r="L115" s="13">
        <f t="shared" si="1"/>
        <v>51000</v>
      </c>
    </row>
    <row r="116" spans="1:12">
      <c r="A116" s="40">
        <v>114</v>
      </c>
      <c r="B116" s="37">
        <v>39168</v>
      </c>
      <c r="C116" s="12" t="s">
        <v>247</v>
      </c>
      <c r="D116" s="12">
        <v>1694</v>
      </c>
      <c r="E116" s="12" t="s">
        <v>40</v>
      </c>
      <c r="F116" s="12" t="s">
        <v>44</v>
      </c>
      <c r="G116" s="12" t="s">
        <v>123</v>
      </c>
      <c r="H116" s="9">
        <v>38</v>
      </c>
      <c r="I116" s="9">
        <v>13</v>
      </c>
      <c r="J116" s="9">
        <v>2</v>
      </c>
      <c r="K116" s="9">
        <v>2</v>
      </c>
      <c r="L116" s="13">
        <f t="shared" si="1"/>
        <v>102000</v>
      </c>
    </row>
    <row r="117" spans="1:12">
      <c r="A117" s="41">
        <v>115</v>
      </c>
      <c r="B117" s="37">
        <v>39168</v>
      </c>
      <c r="C117" s="12" t="s">
        <v>250</v>
      </c>
      <c r="D117" s="12">
        <v>1695</v>
      </c>
      <c r="E117" s="12" t="s">
        <v>40</v>
      </c>
      <c r="F117" s="12" t="s">
        <v>44</v>
      </c>
      <c r="G117" s="12" t="s">
        <v>123</v>
      </c>
      <c r="H117" s="9">
        <v>38</v>
      </c>
      <c r="I117" s="9">
        <v>13</v>
      </c>
      <c r="J117" s="9">
        <v>2</v>
      </c>
      <c r="K117" s="9">
        <v>2</v>
      </c>
      <c r="L117" s="13">
        <f t="shared" si="1"/>
        <v>102000</v>
      </c>
    </row>
    <row r="118" spans="1:12">
      <c r="A118" s="40">
        <v>116</v>
      </c>
      <c r="B118" s="37">
        <v>39168</v>
      </c>
      <c r="C118" s="12" t="s">
        <v>268</v>
      </c>
      <c r="D118" s="12">
        <v>1693</v>
      </c>
      <c r="E118" s="12" t="s">
        <v>40</v>
      </c>
      <c r="F118" s="12" t="s">
        <v>34</v>
      </c>
      <c r="G118" s="12" t="s">
        <v>123</v>
      </c>
      <c r="H118" s="9">
        <v>38</v>
      </c>
      <c r="I118" s="9">
        <v>13</v>
      </c>
      <c r="J118" s="9">
        <v>5</v>
      </c>
      <c r="K118" s="9">
        <v>5</v>
      </c>
      <c r="L118" s="13">
        <f t="shared" si="1"/>
        <v>255000</v>
      </c>
    </row>
    <row r="119" spans="1:12">
      <c r="A119" s="41">
        <v>117</v>
      </c>
      <c r="B119" s="37">
        <v>39175</v>
      </c>
      <c r="C119" s="12" t="s">
        <v>175</v>
      </c>
      <c r="D119" s="12">
        <v>1606</v>
      </c>
      <c r="E119" s="12" t="s">
        <v>40</v>
      </c>
      <c r="F119" s="12" t="s">
        <v>51</v>
      </c>
      <c r="G119" s="12" t="s">
        <v>123</v>
      </c>
      <c r="H119" s="9">
        <v>38</v>
      </c>
      <c r="I119" s="9">
        <v>13</v>
      </c>
      <c r="J119" s="9">
        <v>10</v>
      </c>
      <c r="K119" s="9">
        <v>10</v>
      </c>
      <c r="L119" s="13">
        <f t="shared" si="1"/>
        <v>510000</v>
      </c>
    </row>
    <row r="120" spans="1:12">
      <c r="A120" s="40">
        <v>118</v>
      </c>
      <c r="B120" s="37">
        <v>39175</v>
      </c>
      <c r="C120" s="12" t="s">
        <v>233</v>
      </c>
      <c r="D120" s="12">
        <v>1696</v>
      </c>
      <c r="E120" s="12" t="s">
        <v>40</v>
      </c>
      <c r="F120" s="12" t="s">
        <v>48</v>
      </c>
      <c r="G120" s="12" t="s">
        <v>23</v>
      </c>
      <c r="H120" s="9">
        <v>38</v>
      </c>
      <c r="I120" s="9">
        <v>13</v>
      </c>
      <c r="J120" s="9">
        <v>3</v>
      </c>
      <c r="K120" s="9">
        <v>3</v>
      </c>
      <c r="L120" s="13">
        <f t="shared" si="1"/>
        <v>153000</v>
      </c>
    </row>
    <row r="121" spans="1:12">
      <c r="A121" s="41">
        <v>119</v>
      </c>
      <c r="B121" s="37">
        <v>39176</v>
      </c>
      <c r="C121" s="12" t="s">
        <v>230</v>
      </c>
      <c r="D121" s="12">
        <v>1700</v>
      </c>
      <c r="E121" s="12" t="s">
        <v>40</v>
      </c>
      <c r="F121" s="12" t="s">
        <v>34</v>
      </c>
      <c r="G121" s="12" t="s">
        <v>23</v>
      </c>
      <c r="H121" s="9">
        <v>38</v>
      </c>
      <c r="I121" s="9">
        <v>13</v>
      </c>
      <c r="J121" s="9">
        <v>5</v>
      </c>
      <c r="K121" s="9">
        <v>5</v>
      </c>
      <c r="L121" s="13">
        <f t="shared" si="1"/>
        <v>255000</v>
      </c>
    </row>
    <row r="122" spans="1:12">
      <c r="A122" s="40">
        <v>120</v>
      </c>
      <c r="B122" s="37">
        <v>39182</v>
      </c>
      <c r="C122" s="12" t="s">
        <v>236</v>
      </c>
      <c r="D122" s="12">
        <v>1709</v>
      </c>
      <c r="E122" s="12" t="s">
        <v>40</v>
      </c>
      <c r="F122" s="12" t="s">
        <v>48</v>
      </c>
      <c r="G122" s="12" t="s">
        <v>23</v>
      </c>
      <c r="H122" s="9">
        <v>38</v>
      </c>
      <c r="I122" s="9">
        <v>13</v>
      </c>
      <c r="J122" s="9">
        <v>3</v>
      </c>
      <c r="K122" s="9">
        <v>3</v>
      </c>
      <c r="L122" s="13">
        <f t="shared" si="1"/>
        <v>153000</v>
      </c>
    </row>
    <row r="123" spans="1:12">
      <c r="A123" s="41">
        <v>121</v>
      </c>
      <c r="B123" s="37">
        <v>39183</v>
      </c>
      <c r="C123" s="12" t="s">
        <v>223</v>
      </c>
      <c r="D123" s="12">
        <v>1707</v>
      </c>
      <c r="E123" s="12" t="s">
        <v>40</v>
      </c>
      <c r="F123" s="12" t="s">
        <v>44</v>
      </c>
      <c r="G123" s="12" t="s">
        <v>23</v>
      </c>
      <c r="H123" s="9">
        <v>38</v>
      </c>
      <c r="I123" s="9">
        <v>13</v>
      </c>
      <c r="J123" s="9">
        <v>2</v>
      </c>
      <c r="K123" s="9">
        <v>2</v>
      </c>
      <c r="L123" s="13">
        <f t="shared" si="1"/>
        <v>102000</v>
      </c>
    </row>
    <row r="124" spans="1:12">
      <c r="A124" s="40">
        <v>122</v>
      </c>
      <c r="B124" s="37">
        <v>39183</v>
      </c>
      <c r="C124" s="12" t="s">
        <v>227</v>
      </c>
      <c r="D124" s="12"/>
      <c r="E124" s="12" t="s">
        <v>40</v>
      </c>
      <c r="F124" s="12" t="s">
        <v>34</v>
      </c>
      <c r="G124" s="12" t="s">
        <v>23</v>
      </c>
      <c r="H124" s="9">
        <v>38</v>
      </c>
      <c r="I124" s="9">
        <v>13</v>
      </c>
      <c r="J124" s="9">
        <v>5</v>
      </c>
      <c r="K124" s="9">
        <v>5</v>
      </c>
      <c r="L124" s="13">
        <f t="shared" si="1"/>
        <v>255000</v>
      </c>
    </row>
    <row r="125" spans="1:12">
      <c r="A125" s="41">
        <v>123</v>
      </c>
      <c r="B125" s="37">
        <v>39190</v>
      </c>
      <c r="C125" s="12" t="s">
        <v>102</v>
      </c>
      <c r="D125" s="12">
        <v>1721</v>
      </c>
      <c r="E125" s="12" t="s">
        <v>40</v>
      </c>
      <c r="F125" s="12" t="s">
        <v>44</v>
      </c>
      <c r="G125" s="12" t="s">
        <v>23</v>
      </c>
      <c r="H125" s="9">
        <v>38</v>
      </c>
      <c r="I125" s="9">
        <v>13</v>
      </c>
      <c r="J125" s="9">
        <v>2</v>
      </c>
      <c r="K125" s="9">
        <v>2</v>
      </c>
      <c r="L125" s="13">
        <f t="shared" si="1"/>
        <v>102000</v>
      </c>
    </row>
    <row r="126" spans="1:12">
      <c r="A126" s="40">
        <v>124</v>
      </c>
      <c r="B126" s="37">
        <v>39191</v>
      </c>
      <c r="C126" s="12" t="s">
        <v>177</v>
      </c>
      <c r="D126" s="12">
        <v>1722</v>
      </c>
      <c r="E126" s="12" t="s">
        <v>40</v>
      </c>
      <c r="F126" s="12" t="s">
        <v>27</v>
      </c>
      <c r="G126" s="12" t="s">
        <v>123</v>
      </c>
      <c r="H126" s="9">
        <v>38</v>
      </c>
      <c r="I126" s="9">
        <v>13</v>
      </c>
      <c r="J126" s="9">
        <v>1</v>
      </c>
      <c r="K126" s="9">
        <v>1</v>
      </c>
      <c r="L126" s="13">
        <f t="shared" si="1"/>
        <v>51000</v>
      </c>
    </row>
    <row r="127" spans="1:12">
      <c r="A127" s="41">
        <v>125</v>
      </c>
      <c r="B127" s="37">
        <v>39198</v>
      </c>
      <c r="C127" s="12" t="s">
        <v>129</v>
      </c>
      <c r="D127" s="12">
        <v>1725</v>
      </c>
      <c r="E127" s="12" t="s">
        <v>40</v>
      </c>
      <c r="F127" s="12" t="s">
        <v>27</v>
      </c>
      <c r="G127" s="12" t="s">
        <v>123</v>
      </c>
      <c r="H127" s="9">
        <v>38</v>
      </c>
      <c r="I127" s="9">
        <v>13</v>
      </c>
      <c r="J127" s="9">
        <v>1</v>
      </c>
      <c r="K127" s="9">
        <v>1</v>
      </c>
      <c r="L127" s="13">
        <f t="shared" si="1"/>
        <v>51000</v>
      </c>
    </row>
    <row r="128" spans="1:12">
      <c r="A128" s="40">
        <v>126</v>
      </c>
      <c r="B128" s="37">
        <v>39205</v>
      </c>
      <c r="C128" s="12" t="s">
        <v>148</v>
      </c>
      <c r="D128" s="12">
        <v>1724</v>
      </c>
      <c r="E128" s="12" t="s">
        <v>40</v>
      </c>
      <c r="F128" s="12" t="s">
        <v>51</v>
      </c>
      <c r="G128" s="12" t="s">
        <v>123</v>
      </c>
      <c r="H128" s="9">
        <v>38</v>
      </c>
      <c r="I128" s="9">
        <v>13</v>
      </c>
      <c r="J128" s="9">
        <v>10</v>
      </c>
      <c r="K128" s="9">
        <v>10</v>
      </c>
      <c r="L128" s="13">
        <f t="shared" si="1"/>
        <v>510000</v>
      </c>
    </row>
    <row r="129" spans="1:12">
      <c r="A129" s="41">
        <v>127</v>
      </c>
      <c r="B129" s="37">
        <v>39209</v>
      </c>
      <c r="C129" s="12" t="s">
        <v>261</v>
      </c>
      <c r="D129" s="12">
        <v>1729</v>
      </c>
      <c r="E129" s="12" t="s">
        <v>40</v>
      </c>
      <c r="F129" s="12" t="s">
        <v>44</v>
      </c>
      <c r="G129" s="12" t="s">
        <v>123</v>
      </c>
      <c r="H129" s="9">
        <v>38</v>
      </c>
      <c r="I129" s="9">
        <v>13</v>
      </c>
      <c r="J129" s="9">
        <v>2</v>
      </c>
      <c r="K129" s="9">
        <v>2</v>
      </c>
      <c r="L129" s="13">
        <f t="shared" si="1"/>
        <v>102000</v>
      </c>
    </row>
    <row r="130" spans="1:12">
      <c r="A130" s="40">
        <v>128</v>
      </c>
      <c r="B130" s="37">
        <v>39211</v>
      </c>
      <c r="C130" s="12" t="s">
        <v>232</v>
      </c>
      <c r="D130" s="12">
        <v>1731</v>
      </c>
      <c r="E130" s="12" t="s">
        <v>40</v>
      </c>
      <c r="F130" s="12" t="s">
        <v>44</v>
      </c>
      <c r="G130" s="12" t="s">
        <v>23</v>
      </c>
      <c r="H130" s="9">
        <v>38</v>
      </c>
      <c r="I130" s="9">
        <v>13</v>
      </c>
      <c r="J130" s="9">
        <v>2</v>
      </c>
      <c r="K130" s="9">
        <v>2</v>
      </c>
      <c r="L130" s="13">
        <f t="shared" si="1"/>
        <v>102000</v>
      </c>
    </row>
    <row r="131" spans="1:12">
      <c r="A131" s="41">
        <v>129</v>
      </c>
      <c r="B131" s="37">
        <v>39213</v>
      </c>
      <c r="C131" s="12" t="s">
        <v>151</v>
      </c>
      <c r="D131" s="12">
        <v>1730</v>
      </c>
      <c r="E131" s="12" t="s">
        <v>40</v>
      </c>
      <c r="F131" s="12" t="s">
        <v>27</v>
      </c>
      <c r="G131" s="12" t="s">
        <v>123</v>
      </c>
      <c r="H131" s="9">
        <v>38</v>
      </c>
      <c r="I131" s="9">
        <v>13</v>
      </c>
      <c r="J131" s="9">
        <v>1</v>
      </c>
      <c r="K131" s="9">
        <v>1</v>
      </c>
      <c r="L131" s="13">
        <f t="shared" ref="L131:L194" si="2">(H131*J131+I131*K131)*1000</f>
        <v>51000</v>
      </c>
    </row>
    <row r="132" spans="1:12">
      <c r="A132" s="40">
        <v>130</v>
      </c>
      <c r="B132" s="37">
        <v>39216</v>
      </c>
      <c r="C132" s="12" t="s">
        <v>68</v>
      </c>
      <c r="D132" s="12">
        <v>1733</v>
      </c>
      <c r="E132" s="12" t="s">
        <v>40</v>
      </c>
      <c r="F132" s="12" t="s">
        <v>27</v>
      </c>
      <c r="G132" s="12" t="s">
        <v>23</v>
      </c>
      <c r="H132" s="9">
        <v>38</v>
      </c>
      <c r="I132" s="9">
        <v>13</v>
      </c>
      <c r="J132" s="9">
        <v>1</v>
      </c>
      <c r="K132" s="9">
        <v>1</v>
      </c>
      <c r="L132" s="13">
        <f t="shared" si="2"/>
        <v>51000</v>
      </c>
    </row>
    <row r="133" spans="1:12">
      <c r="A133" s="41">
        <v>131</v>
      </c>
      <c r="B133" s="37">
        <v>39216</v>
      </c>
      <c r="C133" s="12" t="s">
        <v>121</v>
      </c>
      <c r="D133" s="12">
        <v>1734</v>
      </c>
      <c r="E133" s="12" t="s">
        <v>40</v>
      </c>
      <c r="F133" s="12" t="s">
        <v>44</v>
      </c>
      <c r="G133" s="12" t="s">
        <v>23</v>
      </c>
      <c r="H133" s="9">
        <v>38</v>
      </c>
      <c r="I133" s="9">
        <v>13</v>
      </c>
      <c r="J133" s="9">
        <v>2</v>
      </c>
      <c r="K133" s="9">
        <v>2</v>
      </c>
      <c r="L133" s="13">
        <f t="shared" si="2"/>
        <v>102000</v>
      </c>
    </row>
    <row r="134" spans="1:12">
      <c r="A134" s="40">
        <v>132</v>
      </c>
      <c r="B134" s="37">
        <v>39218</v>
      </c>
      <c r="C134" s="12" t="s">
        <v>209</v>
      </c>
      <c r="D134" s="12"/>
      <c r="E134" s="12" t="s">
        <v>40</v>
      </c>
      <c r="F134" s="12" t="s">
        <v>27</v>
      </c>
      <c r="G134" s="12" t="s">
        <v>23</v>
      </c>
      <c r="H134" s="9">
        <v>38</v>
      </c>
      <c r="I134" s="9">
        <v>13</v>
      </c>
      <c r="J134" s="9">
        <v>1</v>
      </c>
      <c r="K134" s="9">
        <v>1</v>
      </c>
      <c r="L134" s="13">
        <f t="shared" si="2"/>
        <v>51000</v>
      </c>
    </row>
    <row r="135" spans="1:12">
      <c r="A135" s="41">
        <v>133</v>
      </c>
      <c r="B135" s="37">
        <v>39219</v>
      </c>
      <c r="C135" s="12" t="s">
        <v>225</v>
      </c>
      <c r="D135" s="12">
        <v>1732</v>
      </c>
      <c r="E135" s="12" t="s">
        <v>40</v>
      </c>
      <c r="F135" s="12" t="s">
        <v>27</v>
      </c>
      <c r="G135" s="12" t="s">
        <v>23</v>
      </c>
      <c r="H135" s="9">
        <v>38</v>
      </c>
      <c r="I135" s="9">
        <v>13</v>
      </c>
      <c r="J135" s="9">
        <v>1</v>
      </c>
      <c r="K135" s="9">
        <v>1</v>
      </c>
      <c r="L135" s="13">
        <f t="shared" si="2"/>
        <v>51000</v>
      </c>
    </row>
    <row r="136" spans="1:12">
      <c r="A136" s="40">
        <v>134</v>
      </c>
      <c r="B136" s="37">
        <v>39224</v>
      </c>
      <c r="C136" s="12" t="s">
        <v>43</v>
      </c>
      <c r="D136" s="12">
        <v>1776</v>
      </c>
      <c r="E136" s="12" t="s">
        <v>40</v>
      </c>
      <c r="F136" s="12" t="s">
        <v>44</v>
      </c>
      <c r="G136" s="12" t="s">
        <v>23</v>
      </c>
      <c r="H136" s="9">
        <v>38</v>
      </c>
      <c r="I136" s="9">
        <v>13</v>
      </c>
      <c r="J136" s="9">
        <v>2</v>
      </c>
      <c r="K136" s="9">
        <v>2</v>
      </c>
      <c r="L136" s="13">
        <f t="shared" si="2"/>
        <v>102000</v>
      </c>
    </row>
    <row r="137" spans="1:12">
      <c r="A137" s="41">
        <v>135</v>
      </c>
      <c r="B137" s="37">
        <v>39230</v>
      </c>
      <c r="C137" s="12" t="s">
        <v>183</v>
      </c>
      <c r="D137" s="12">
        <v>1744</v>
      </c>
      <c r="E137" s="12" t="s">
        <v>40</v>
      </c>
      <c r="F137" s="12" t="s">
        <v>51</v>
      </c>
      <c r="G137" s="12" t="s">
        <v>123</v>
      </c>
      <c r="H137" s="9">
        <v>38</v>
      </c>
      <c r="I137" s="9">
        <v>13</v>
      </c>
      <c r="J137" s="9">
        <v>10</v>
      </c>
      <c r="K137" s="9">
        <v>10</v>
      </c>
      <c r="L137" s="13">
        <f t="shared" si="2"/>
        <v>510000</v>
      </c>
    </row>
    <row r="138" spans="1:12">
      <c r="A138" s="40">
        <v>136</v>
      </c>
      <c r="B138" s="37">
        <v>39231</v>
      </c>
      <c r="C138" s="12" t="s">
        <v>241</v>
      </c>
      <c r="D138" s="12">
        <v>1651</v>
      </c>
      <c r="E138" s="12" t="s">
        <v>40</v>
      </c>
      <c r="F138" s="12" t="s">
        <v>34</v>
      </c>
      <c r="G138" s="12" t="s">
        <v>23</v>
      </c>
      <c r="H138" s="9">
        <v>38</v>
      </c>
      <c r="I138" s="9">
        <v>13</v>
      </c>
      <c r="J138" s="9">
        <v>5</v>
      </c>
      <c r="K138" s="9">
        <v>5</v>
      </c>
      <c r="L138" s="13">
        <f t="shared" si="2"/>
        <v>255000</v>
      </c>
    </row>
    <row r="139" spans="1:12">
      <c r="A139" s="41">
        <v>137</v>
      </c>
      <c r="B139" s="37">
        <v>39232</v>
      </c>
      <c r="C139" s="12" t="s">
        <v>210</v>
      </c>
      <c r="D139" s="12">
        <v>1774</v>
      </c>
      <c r="E139" s="12" t="s">
        <v>40</v>
      </c>
      <c r="F139" s="12" t="s">
        <v>27</v>
      </c>
      <c r="G139" s="12" t="s">
        <v>23</v>
      </c>
      <c r="H139" s="9">
        <v>38</v>
      </c>
      <c r="I139" s="9">
        <v>13</v>
      </c>
      <c r="J139" s="9">
        <v>1</v>
      </c>
      <c r="K139" s="9">
        <v>1</v>
      </c>
      <c r="L139" s="13">
        <f t="shared" si="2"/>
        <v>51000</v>
      </c>
    </row>
    <row r="140" spans="1:12">
      <c r="A140" s="40">
        <v>138</v>
      </c>
      <c r="B140" s="37">
        <v>39234</v>
      </c>
      <c r="C140" s="12" t="s">
        <v>41</v>
      </c>
      <c r="D140" s="12">
        <v>1674</v>
      </c>
      <c r="E140" s="12" t="s">
        <v>40</v>
      </c>
      <c r="F140" s="12" t="s">
        <v>34</v>
      </c>
      <c r="G140" s="12" t="s">
        <v>23</v>
      </c>
      <c r="H140" s="9">
        <v>38</v>
      </c>
      <c r="I140" s="9">
        <v>13</v>
      </c>
      <c r="J140" s="9">
        <v>5</v>
      </c>
      <c r="K140" s="9">
        <v>5</v>
      </c>
      <c r="L140" s="13">
        <f t="shared" si="2"/>
        <v>255000</v>
      </c>
    </row>
    <row r="141" spans="1:12">
      <c r="A141" s="41">
        <v>139</v>
      </c>
      <c r="B141" s="37">
        <v>39237</v>
      </c>
      <c r="C141" s="12" t="s">
        <v>130</v>
      </c>
      <c r="D141" s="12">
        <v>1764</v>
      </c>
      <c r="E141" s="12" t="s">
        <v>40</v>
      </c>
      <c r="F141" s="12" t="s">
        <v>27</v>
      </c>
      <c r="G141" s="12" t="s">
        <v>123</v>
      </c>
      <c r="H141" s="9">
        <v>38</v>
      </c>
      <c r="I141" s="9">
        <v>13</v>
      </c>
      <c r="J141" s="9">
        <v>1</v>
      </c>
      <c r="K141" s="9">
        <v>1</v>
      </c>
      <c r="L141" s="13">
        <f t="shared" si="2"/>
        <v>51000</v>
      </c>
    </row>
    <row r="142" spans="1:12">
      <c r="A142" s="40">
        <v>140</v>
      </c>
      <c r="B142" s="37">
        <v>39237</v>
      </c>
      <c r="C142" s="12" t="s">
        <v>139</v>
      </c>
      <c r="D142" s="12">
        <v>1773</v>
      </c>
      <c r="E142" s="12" t="s">
        <v>40</v>
      </c>
      <c r="F142" s="12" t="s">
        <v>48</v>
      </c>
      <c r="G142" s="12" t="s">
        <v>123</v>
      </c>
      <c r="H142" s="9">
        <v>38</v>
      </c>
      <c r="I142" s="9">
        <v>13</v>
      </c>
      <c r="J142" s="9">
        <v>3</v>
      </c>
      <c r="K142" s="9">
        <v>3</v>
      </c>
      <c r="L142" s="13">
        <f t="shared" si="2"/>
        <v>153000</v>
      </c>
    </row>
    <row r="143" spans="1:12">
      <c r="A143" s="41">
        <v>141</v>
      </c>
      <c r="B143" s="37">
        <v>39239</v>
      </c>
      <c r="C143" s="12" t="s">
        <v>118</v>
      </c>
      <c r="D143" s="12">
        <v>1514</v>
      </c>
      <c r="E143" s="12" t="s">
        <v>40</v>
      </c>
      <c r="F143" s="12" t="s">
        <v>51</v>
      </c>
      <c r="G143" s="12" t="s">
        <v>23</v>
      </c>
      <c r="H143" s="9">
        <v>38</v>
      </c>
      <c r="I143" s="9">
        <v>13</v>
      </c>
      <c r="J143" s="9">
        <v>10</v>
      </c>
      <c r="K143" s="9">
        <v>10</v>
      </c>
      <c r="L143" s="13">
        <f t="shared" si="2"/>
        <v>510000</v>
      </c>
    </row>
    <row r="144" spans="1:12">
      <c r="A144" s="40">
        <v>142</v>
      </c>
      <c r="B144" s="37">
        <v>39239</v>
      </c>
      <c r="C144" s="12" t="s">
        <v>126</v>
      </c>
      <c r="D144" s="12">
        <v>1772</v>
      </c>
      <c r="E144" s="12" t="s">
        <v>40</v>
      </c>
      <c r="F144" s="12" t="s">
        <v>44</v>
      </c>
      <c r="G144" s="12" t="s">
        <v>123</v>
      </c>
      <c r="H144" s="9">
        <v>38</v>
      </c>
      <c r="I144" s="9">
        <v>13</v>
      </c>
      <c r="J144" s="9">
        <v>2</v>
      </c>
      <c r="K144" s="9">
        <v>2</v>
      </c>
      <c r="L144" s="13">
        <f t="shared" si="2"/>
        <v>102000</v>
      </c>
    </row>
    <row r="145" spans="1:12">
      <c r="A145" s="41">
        <v>143</v>
      </c>
      <c r="B145" s="37">
        <v>39239</v>
      </c>
      <c r="C145" s="12" t="s">
        <v>257</v>
      </c>
      <c r="D145" s="12">
        <v>1850</v>
      </c>
      <c r="E145" s="12" t="s">
        <v>40</v>
      </c>
      <c r="F145" s="12" t="s">
        <v>27</v>
      </c>
      <c r="G145" s="12" t="s">
        <v>123</v>
      </c>
      <c r="H145" s="9">
        <v>38</v>
      </c>
      <c r="I145" s="9">
        <v>13</v>
      </c>
      <c r="J145" s="9">
        <v>1</v>
      </c>
      <c r="K145" s="9">
        <v>1</v>
      </c>
      <c r="L145" s="13">
        <f t="shared" si="2"/>
        <v>51000</v>
      </c>
    </row>
    <row r="146" spans="1:12">
      <c r="A146" s="40">
        <v>144</v>
      </c>
      <c r="B146" s="37">
        <v>39240</v>
      </c>
      <c r="C146" s="12" t="s">
        <v>127</v>
      </c>
      <c r="D146" s="12">
        <v>1770</v>
      </c>
      <c r="E146" s="12" t="s">
        <v>40</v>
      </c>
      <c r="F146" s="12" t="s">
        <v>44</v>
      </c>
      <c r="G146" s="12" t="s">
        <v>123</v>
      </c>
      <c r="H146" s="9">
        <v>38</v>
      </c>
      <c r="I146" s="9">
        <v>13</v>
      </c>
      <c r="J146" s="9">
        <v>2</v>
      </c>
      <c r="K146" s="9">
        <v>2</v>
      </c>
      <c r="L146" s="13">
        <f t="shared" si="2"/>
        <v>102000</v>
      </c>
    </row>
    <row r="147" spans="1:12">
      <c r="A147" s="41">
        <v>145</v>
      </c>
      <c r="B147" s="37">
        <v>39241</v>
      </c>
      <c r="C147" s="12" t="s">
        <v>78</v>
      </c>
      <c r="D147" s="12">
        <v>1596</v>
      </c>
      <c r="E147" s="12" t="s">
        <v>40</v>
      </c>
      <c r="F147" s="12" t="s">
        <v>44</v>
      </c>
      <c r="G147" s="12" t="s">
        <v>23</v>
      </c>
      <c r="H147" s="9">
        <v>38</v>
      </c>
      <c r="I147" s="9">
        <v>13</v>
      </c>
      <c r="J147" s="9">
        <v>2</v>
      </c>
      <c r="K147" s="9">
        <v>2</v>
      </c>
      <c r="L147" s="13">
        <f t="shared" si="2"/>
        <v>102000</v>
      </c>
    </row>
    <row r="148" spans="1:12">
      <c r="A148" s="40">
        <v>146</v>
      </c>
      <c r="B148" s="37">
        <v>39241</v>
      </c>
      <c r="C148" s="12" t="s">
        <v>194</v>
      </c>
      <c r="D148" s="12">
        <v>1767</v>
      </c>
      <c r="E148" s="12" t="s">
        <v>40</v>
      </c>
      <c r="F148" s="12" t="s">
        <v>44</v>
      </c>
      <c r="G148" s="12" t="s">
        <v>23</v>
      </c>
      <c r="H148" s="9">
        <v>38</v>
      </c>
      <c r="I148" s="9">
        <v>13</v>
      </c>
      <c r="J148" s="9">
        <v>2</v>
      </c>
      <c r="K148" s="9">
        <v>2</v>
      </c>
      <c r="L148" s="13">
        <f t="shared" si="2"/>
        <v>102000</v>
      </c>
    </row>
    <row r="149" spans="1:12">
      <c r="A149" s="41">
        <v>147</v>
      </c>
      <c r="B149" s="37">
        <v>39241</v>
      </c>
      <c r="C149" s="12" t="s">
        <v>233</v>
      </c>
      <c r="D149" s="12">
        <v>1696</v>
      </c>
      <c r="E149" s="12" t="s">
        <v>40</v>
      </c>
      <c r="F149" s="12" t="s">
        <v>44</v>
      </c>
      <c r="G149" s="12" t="s">
        <v>23</v>
      </c>
      <c r="H149" s="9">
        <v>38</v>
      </c>
      <c r="I149" s="9">
        <v>13</v>
      </c>
      <c r="J149" s="9">
        <v>2</v>
      </c>
      <c r="K149" s="9">
        <v>2</v>
      </c>
      <c r="L149" s="13">
        <f t="shared" si="2"/>
        <v>102000</v>
      </c>
    </row>
    <row r="150" spans="1:12">
      <c r="A150" s="40">
        <v>148</v>
      </c>
      <c r="B150" s="37">
        <v>39245</v>
      </c>
      <c r="C150" s="12" t="s">
        <v>187</v>
      </c>
      <c r="D150" s="12">
        <v>1769</v>
      </c>
      <c r="E150" s="12" t="s">
        <v>40</v>
      </c>
      <c r="F150" s="12" t="s">
        <v>34</v>
      </c>
      <c r="G150" s="12" t="s">
        <v>123</v>
      </c>
      <c r="H150" s="9">
        <v>38</v>
      </c>
      <c r="I150" s="9">
        <v>13</v>
      </c>
      <c r="J150" s="9">
        <v>5</v>
      </c>
      <c r="K150" s="9">
        <v>5</v>
      </c>
      <c r="L150" s="13">
        <f t="shared" si="2"/>
        <v>255000</v>
      </c>
    </row>
    <row r="151" spans="1:12">
      <c r="A151" s="41">
        <v>149</v>
      </c>
      <c r="B151" s="37">
        <v>39247</v>
      </c>
      <c r="C151" s="12" t="s">
        <v>133</v>
      </c>
      <c r="D151" s="12">
        <v>1572</v>
      </c>
      <c r="E151" s="12" t="s">
        <v>40</v>
      </c>
      <c r="F151" s="12" t="s">
        <v>48</v>
      </c>
      <c r="G151" s="12" t="s">
        <v>123</v>
      </c>
      <c r="H151" s="9">
        <v>38</v>
      </c>
      <c r="I151" s="9">
        <v>13</v>
      </c>
      <c r="J151" s="9">
        <v>3</v>
      </c>
      <c r="K151" s="9">
        <v>3</v>
      </c>
      <c r="L151" s="13">
        <f t="shared" si="2"/>
        <v>153000</v>
      </c>
    </row>
    <row r="152" spans="1:12">
      <c r="A152" s="40">
        <v>150</v>
      </c>
      <c r="B152" s="37">
        <v>39247</v>
      </c>
      <c r="C152" s="12" t="s">
        <v>173</v>
      </c>
      <c r="D152" s="12">
        <v>1505</v>
      </c>
      <c r="E152" s="12" t="s">
        <v>40</v>
      </c>
      <c r="F152" s="12" t="s">
        <v>44</v>
      </c>
      <c r="G152" s="12" t="s">
        <v>123</v>
      </c>
      <c r="H152" s="9">
        <v>38</v>
      </c>
      <c r="I152" s="9">
        <v>13</v>
      </c>
      <c r="J152" s="9">
        <v>2</v>
      </c>
      <c r="K152" s="9">
        <v>2</v>
      </c>
      <c r="L152" s="13">
        <f t="shared" si="2"/>
        <v>102000</v>
      </c>
    </row>
    <row r="153" spans="1:12">
      <c r="A153" s="41">
        <v>151</v>
      </c>
      <c r="B153" s="37">
        <v>39248</v>
      </c>
      <c r="C153" s="12" t="s">
        <v>197</v>
      </c>
      <c r="D153" s="12">
        <v>1768</v>
      </c>
      <c r="E153" s="12" t="s">
        <v>40</v>
      </c>
      <c r="F153" s="12" t="s">
        <v>27</v>
      </c>
      <c r="G153" s="12" t="s">
        <v>23</v>
      </c>
      <c r="H153" s="9">
        <v>38</v>
      </c>
      <c r="I153" s="9">
        <v>13</v>
      </c>
      <c r="J153" s="9">
        <v>1</v>
      </c>
      <c r="K153" s="9">
        <v>1</v>
      </c>
      <c r="L153" s="13">
        <f t="shared" si="2"/>
        <v>51000</v>
      </c>
    </row>
    <row r="154" spans="1:12">
      <c r="A154" s="40">
        <v>152</v>
      </c>
      <c r="B154" s="37">
        <v>39248</v>
      </c>
      <c r="C154" s="12" t="s">
        <v>238</v>
      </c>
      <c r="D154" s="12">
        <v>1666</v>
      </c>
      <c r="E154" s="12" t="s">
        <v>40</v>
      </c>
      <c r="F154" s="12" t="s">
        <v>51</v>
      </c>
      <c r="G154" s="12" t="s">
        <v>23</v>
      </c>
      <c r="H154" s="9">
        <v>38</v>
      </c>
      <c r="I154" s="9">
        <v>13</v>
      </c>
      <c r="J154" s="9">
        <v>10</v>
      </c>
      <c r="K154" s="9">
        <v>10</v>
      </c>
      <c r="L154" s="13">
        <f t="shared" si="2"/>
        <v>510000</v>
      </c>
    </row>
    <row r="155" spans="1:12">
      <c r="A155" s="41">
        <v>153</v>
      </c>
      <c r="B155" s="37">
        <v>39248</v>
      </c>
      <c r="C155" s="12" t="s">
        <v>253</v>
      </c>
      <c r="D155" s="12">
        <v>1766</v>
      </c>
      <c r="E155" s="12" t="s">
        <v>40</v>
      </c>
      <c r="F155" s="12" t="s">
        <v>48</v>
      </c>
      <c r="G155" s="12" t="s">
        <v>123</v>
      </c>
      <c r="H155" s="9">
        <v>38</v>
      </c>
      <c r="I155" s="9">
        <v>13</v>
      </c>
      <c r="J155" s="9">
        <v>3</v>
      </c>
      <c r="K155" s="9">
        <v>3</v>
      </c>
      <c r="L155" s="13">
        <f t="shared" si="2"/>
        <v>153000</v>
      </c>
    </row>
    <row r="156" spans="1:12">
      <c r="A156" s="40">
        <v>154</v>
      </c>
      <c r="B156" s="37">
        <v>39258</v>
      </c>
      <c r="C156" s="12" t="s">
        <v>39</v>
      </c>
      <c r="D156" s="12">
        <v>1810</v>
      </c>
      <c r="E156" s="12" t="s">
        <v>40</v>
      </c>
      <c r="F156" s="12" t="s">
        <v>27</v>
      </c>
      <c r="G156" s="12" t="s">
        <v>23</v>
      </c>
      <c r="H156" s="9">
        <v>38</v>
      </c>
      <c r="I156" s="9">
        <v>13</v>
      </c>
      <c r="J156" s="9">
        <v>1</v>
      </c>
      <c r="K156" s="9">
        <v>1</v>
      </c>
      <c r="L156" s="13">
        <f t="shared" si="2"/>
        <v>51000</v>
      </c>
    </row>
    <row r="157" spans="1:12">
      <c r="A157" s="41">
        <v>155</v>
      </c>
      <c r="B157" s="37">
        <v>39258</v>
      </c>
      <c r="C157" s="12" t="s">
        <v>67</v>
      </c>
      <c r="D157" s="12">
        <v>1765</v>
      </c>
      <c r="E157" s="12" t="s">
        <v>40</v>
      </c>
      <c r="F157" s="12" t="s">
        <v>27</v>
      </c>
      <c r="G157" s="12" t="s">
        <v>23</v>
      </c>
      <c r="H157" s="9">
        <v>38</v>
      </c>
      <c r="I157" s="9">
        <v>13</v>
      </c>
      <c r="J157" s="9">
        <v>1</v>
      </c>
      <c r="K157" s="9">
        <v>1</v>
      </c>
      <c r="L157" s="13">
        <f t="shared" si="2"/>
        <v>51000</v>
      </c>
    </row>
    <row r="158" spans="1:12">
      <c r="A158" s="40">
        <v>156</v>
      </c>
      <c r="B158" s="37">
        <v>39258</v>
      </c>
      <c r="C158" s="12" t="s">
        <v>147</v>
      </c>
      <c r="D158" s="12">
        <v>1778</v>
      </c>
      <c r="E158" s="12" t="s">
        <v>40</v>
      </c>
      <c r="F158" s="12" t="s">
        <v>27</v>
      </c>
      <c r="G158" s="12" t="s">
        <v>123</v>
      </c>
      <c r="H158" s="9">
        <v>38</v>
      </c>
      <c r="I158" s="9">
        <v>13</v>
      </c>
      <c r="J158" s="9">
        <v>1</v>
      </c>
      <c r="K158" s="9">
        <v>1</v>
      </c>
      <c r="L158" s="13">
        <f t="shared" si="2"/>
        <v>51000</v>
      </c>
    </row>
    <row r="159" spans="1:12">
      <c r="A159" s="41">
        <v>157</v>
      </c>
      <c r="B159" s="37">
        <v>39259</v>
      </c>
      <c r="C159" s="12" t="s">
        <v>86</v>
      </c>
      <c r="D159" s="12">
        <v>1814</v>
      </c>
      <c r="E159" s="12" t="s">
        <v>40</v>
      </c>
      <c r="F159" s="12" t="s">
        <v>27</v>
      </c>
      <c r="G159" s="12" t="s">
        <v>23</v>
      </c>
      <c r="H159" s="9">
        <v>38</v>
      </c>
      <c r="I159" s="9">
        <v>13</v>
      </c>
      <c r="J159" s="9">
        <v>1</v>
      </c>
      <c r="K159" s="9">
        <v>1</v>
      </c>
      <c r="L159" s="13">
        <f t="shared" si="2"/>
        <v>51000</v>
      </c>
    </row>
    <row r="160" spans="1:12">
      <c r="A160" s="40">
        <v>158</v>
      </c>
      <c r="B160" s="37">
        <v>39259</v>
      </c>
      <c r="C160" s="12" t="s">
        <v>182</v>
      </c>
      <c r="D160" s="12">
        <v>1811</v>
      </c>
      <c r="E160" s="12" t="s">
        <v>40</v>
      </c>
      <c r="F160" s="12" t="s">
        <v>51</v>
      </c>
      <c r="G160" s="12" t="s">
        <v>123</v>
      </c>
      <c r="H160" s="9">
        <v>38</v>
      </c>
      <c r="I160" s="9">
        <v>13</v>
      </c>
      <c r="J160" s="9">
        <v>10</v>
      </c>
      <c r="K160" s="9">
        <v>10</v>
      </c>
      <c r="L160" s="13">
        <f t="shared" si="2"/>
        <v>510000</v>
      </c>
    </row>
    <row r="161" spans="1:12">
      <c r="A161" s="41">
        <v>159</v>
      </c>
      <c r="B161" s="37">
        <v>39261</v>
      </c>
      <c r="C161" s="12" t="s">
        <v>140</v>
      </c>
      <c r="D161" s="12">
        <v>1812</v>
      </c>
      <c r="E161" s="12" t="s">
        <v>40</v>
      </c>
      <c r="F161" s="12" t="s">
        <v>141</v>
      </c>
      <c r="G161" s="12" t="s">
        <v>123</v>
      </c>
      <c r="H161" s="9">
        <v>38</v>
      </c>
      <c r="I161" s="9">
        <v>13</v>
      </c>
      <c r="J161" s="9">
        <v>6</v>
      </c>
      <c r="K161" s="9">
        <v>6</v>
      </c>
      <c r="L161" s="13">
        <f t="shared" si="2"/>
        <v>306000</v>
      </c>
    </row>
    <row r="162" spans="1:12">
      <c r="A162" s="40">
        <v>160</v>
      </c>
      <c r="B162" s="37">
        <v>39262</v>
      </c>
      <c r="C162" s="12" t="s">
        <v>79</v>
      </c>
      <c r="D162" s="12"/>
      <c r="E162" s="12" t="s">
        <v>40</v>
      </c>
      <c r="F162" s="12" t="s">
        <v>48</v>
      </c>
      <c r="G162" s="12" t="s">
        <v>23</v>
      </c>
      <c r="H162" s="9">
        <v>38</v>
      </c>
      <c r="I162" s="9">
        <v>13</v>
      </c>
      <c r="J162" s="9">
        <v>3</v>
      </c>
      <c r="K162" s="9">
        <v>3</v>
      </c>
      <c r="L162" s="13">
        <f t="shared" si="2"/>
        <v>153000</v>
      </c>
    </row>
    <row r="163" spans="1:12">
      <c r="A163" s="41">
        <v>161</v>
      </c>
      <c r="B163" s="37">
        <v>39269</v>
      </c>
      <c r="C163" s="12" t="s">
        <v>131</v>
      </c>
      <c r="D163" s="12">
        <v>1852</v>
      </c>
      <c r="E163" s="12" t="s">
        <v>40</v>
      </c>
      <c r="F163" s="12" t="s">
        <v>48</v>
      </c>
      <c r="G163" s="12" t="s">
        <v>123</v>
      </c>
      <c r="H163" s="9">
        <v>38</v>
      </c>
      <c r="I163" s="9">
        <v>13</v>
      </c>
      <c r="J163" s="9">
        <v>3</v>
      </c>
      <c r="K163" s="9">
        <v>3</v>
      </c>
      <c r="L163" s="13">
        <f t="shared" si="2"/>
        <v>153000</v>
      </c>
    </row>
    <row r="164" spans="1:12">
      <c r="A164" s="40">
        <v>162</v>
      </c>
      <c r="B164" s="37">
        <v>39269</v>
      </c>
      <c r="C164" s="12" t="s">
        <v>179</v>
      </c>
      <c r="D164" s="12">
        <v>1851</v>
      </c>
      <c r="E164" s="12" t="s">
        <v>40</v>
      </c>
      <c r="F164" s="12" t="s">
        <v>44</v>
      </c>
      <c r="G164" s="12" t="s">
        <v>123</v>
      </c>
      <c r="H164" s="9">
        <v>38</v>
      </c>
      <c r="I164" s="9">
        <v>13</v>
      </c>
      <c r="J164" s="9">
        <v>2</v>
      </c>
      <c r="K164" s="9">
        <v>2</v>
      </c>
      <c r="L164" s="13">
        <f t="shared" si="2"/>
        <v>102000</v>
      </c>
    </row>
    <row r="165" spans="1:12">
      <c r="A165" s="41">
        <v>163</v>
      </c>
      <c r="B165" s="37">
        <v>39269</v>
      </c>
      <c r="C165" s="12" t="s">
        <v>182</v>
      </c>
      <c r="D165" s="12">
        <v>1811</v>
      </c>
      <c r="E165" s="12" t="s">
        <v>40</v>
      </c>
      <c r="F165" s="12" t="s">
        <v>44</v>
      </c>
      <c r="G165" s="12" t="s">
        <v>123</v>
      </c>
      <c r="H165" s="9">
        <v>38</v>
      </c>
      <c r="I165" s="9">
        <v>13</v>
      </c>
      <c r="J165" s="9">
        <v>2</v>
      </c>
      <c r="K165" s="9">
        <v>2</v>
      </c>
      <c r="L165" s="13">
        <f t="shared" si="2"/>
        <v>102000</v>
      </c>
    </row>
    <row r="166" spans="1:12">
      <c r="A166" s="40">
        <v>164</v>
      </c>
      <c r="B166" s="37">
        <v>39269</v>
      </c>
      <c r="C166" s="12" t="s">
        <v>257</v>
      </c>
      <c r="D166" s="12">
        <v>1850</v>
      </c>
      <c r="E166" s="12" t="s">
        <v>40</v>
      </c>
      <c r="F166" s="12" t="s">
        <v>27</v>
      </c>
      <c r="G166" s="12" t="s">
        <v>123</v>
      </c>
      <c r="H166" s="9">
        <v>38</v>
      </c>
      <c r="I166" s="9">
        <v>13</v>
      </c>
      <c r="J166" s="9">
        <v>1</v>
      </c>
      <c r="K166" s="9">
        <v>1</v>
      </c>
      <c r="L166" s="13">
        <f t="shared" si="2"/>
        <v>51000</v>
      </c>
    </row>
    <row r="167" spans="1:12">
      <c r="A167" s="41">
        <v>165</v>
      </c>
      <c r="B167" s="37">
        <v>39272</v>
      </c>
      <c r="C167" s="12" t="s">
        <v>66</v>
      </c>
      <c r="D167" s="12">
        <v>1887</v>
      </c>
      <c r="E167" s="12" t="s">
        <v>40</v>
      </c>
      <c r="F167" s="12" t="s">
        <v>27</v>
      </c>
      <c r="G167" s="12" t="s">
        <v>23</v>
      </c>
      <c r="H167" s="9">
        <v>38</v>
      </c>
      <c r="I167" s="9">
        <v>13</v>
      </c>
      <c r="J167" s="9">
        <v>1</v>
      </c>
      <c r="K167" s="9">
        <v>1</v>
      </c>
      <c r="L167" s="13">
        <f t="shared" si="2"/>
        <v>51000</v>
      </c>
    </row>
    <row r="168" spans="1:12">
      <c r="A168" s="40">
        <v>166</v>
      </c>
      <c r="B168" s="37">
        <v>39274</v>
      </c>
      <c r="C168" s="12" t="s">
        <v>181</v>
      </c>
      <c r="D168" s="12">
        <v>1813</v>
      </c>
      <c r="E168" s="12" t="s">
        <v>40</v>
      </c>
      <c r="F168" s="12" t="s">
        <v>51</v>
      </c>
      <c r="G168" s="12" t="s">
        <v>123</v>
      </c>
      <c r="H168" s="9">
        <v>38</v>
      </c>
      <c r="I168" s="9">
        <v>13</v>
      </c>
      <c r="J168" s="9">
        <v>10</v>
      </c>
      <c r="K168" s="9">
        <v>10</v>
      </c>
      <c r="L168" s="13">
        <f t="shared" si="2"/>
        <v>510000</v>
      </c>
    </row>
    <row r="169" spans="1:12">
      <c r="A169" s="41">
        <v>167</v>
      </c>
      <c r="B169" s="37">
        <v>39275</v>
      </c>
      <c r="C169" s="12" t="s">
        <v>186</v>
      </c>
      <c r="D169" s="12">
        <v>1854</v>
      </c>
      <c r="E169" s="12" t="s">
        <v>40</v>
      </c>
      <c r="F169" s="12" t="s">
        <v>34</v>
      </c>
      <c r="G169" s="12" t="s">
        <v>123</v>
      </c>
      <c r="H169" s="9">
        <v>38</v>
      </c>
      <c r="I169" s="9">
        <v>13</v>
      </c>
      <c r="J169" s="9">
        <v>5</v>
      </c>
      <c r="K169" s="9">
        <v>5</v>
      </c>
      <c r="L169" s="13">
        <f t="shared" si="2"/>
        <v>255000</v>
      </c>
    </row>
    <row r="170" spans="1:12">
      <c r="A170" s="40">
        <v>168</v>
      </c>
      <c r="B170" s="37">
        <v>39275</v>
      </c>
      <c r="C170" s="12" t="s">
        <v>192</v>
      </c>
      <c r="D170" s="12">
        <v>1855</v>
      </c>
      <c r="E170" s="12" t="s">
        <v>40</v>
      </c>
      <c r="F170" s="12" t="s">
        <v>193</v>
      </c>
      <c r="G170" s="12" t="s">
        <v>123</v>
      </c>
      <c r="H170" s="9">
        <v>38</v>
      </c>
      <c r="I170" s="9">
        <v>13</v>
      </c>
      <c r="J170" s="9">
        <v>40</v>
      </c>
      <c r="K170" s="9">
        <v>40</v>
      </c>
      <c r="L170" s="13">
        <f t="shared" si="2"/>
        <v>2040000</v>
      </c>
    </row>
    <row r="171" spans="1:12">
      <c r="A171" s="41">
        <v>169</v>
      </c>
      <c r="B171" s="37">
        <v>39276</v>
      </c>
      <c r="C171" s="12" t="s">
        <v>43</v>
      </c>
      <c r="D171" s="12">
        <v>1776</v>
      </c>
      <c r="E171" s="12" t="s">
        <v>26</v>
      </c>
      <c r="F171" s="12" t="s">
        <v>27</v>
      </c>
      <c r="G171" s="12" t="s">
        <v>23</v>
      </c>
      <c r="H171" s="9">
        <v>38</v>
      </c>
      <c r="I171" s="9">
        <v>18</v>
      </c>
      <c r="J171" s="9">
        <v>1</v>
      </c>
      <c r="K171" s="9">
        <v>1</v>
      </c>
      <c r="L171" s="13">
        <f t="shared" si="2"/>
        <v>56000</v>
      </c>
    </row>
    <row r="172" spans="1:12">
      <c r="A172" s="40">
        <v>170</v>
      </c>
      <c r="B172" s="37">
        <v>39276</v>
      </c>
      <c r="C172" s="12" t="s">
        <v>52</v>
      </c>
      <c r="D172" s="12">
        <v>1692</v>
      </c>
      <c r="E172" s="12" t="s">
        <v>40</v>
      </c>
      <c r="F172" s="12" t="s">
        <v>27</v>
      </c>
      <c r="G172" s="12" t="s">
        <v>23</v>
      </c>
      <c r="H172" s="9">
        <v>38</v>
      </c>
      <c r="I172" s="9">
        <v>13</v>
      </c>
      <c r="J172" s="9">
        <v>1</v>
      </c>
      <c r="K172" s="9">
        <v>1</v>
      </c>
      <c r="L172" s="13">
        <f t="shared" si="2"/>
        <v>51000</v>
      </c>
    </row>
    <row r="173" spans="1:12">
      <c r="A173" s="41">
        <v>171</v>
      </c>
      <c r="B173" s="37">
        <v>39276</v>
      </c>
      <c r="C173" s="12" t="s">
        <v>78</v>
      </c>
      <c r="D173" s="12">
        <v>1596</v>
      </c>
      <c r="E173" s="12" t="s">
        <v>40</v>
      </c>
      <c r="F173" s="12" t="s">
        <v>27</v>
      </c>
      <c r="G173" s="12" t="s">
        <v>23</v>
      </c>
      <c r="H173" s="9">
        <v>38</v>
      </c>
      <c r="I173" s="9">
        <v>13</v>
      </c>
      <c r="J173" s="9">
        <v>1</v>
      </c>
      <c r="K173" s="9">
        <v>1</v>
      </c>
      <c r="L173" s="13">
        <f t="shared" si="2"/>
        <v>51000</v>
      </c>
    </row>
    <row r="174" spans="1:12">
      <c r="A174" s="40">
        <v>172</v>
      </c>
      <c r="B174" s="37">
        <v>39276</v>
      </c>
      <c r="C174" s="12" t="s">
        <v>81</v>
      </c>
      <c r="D174" s="12">
        <v>1523</v>
      </c>
      <c r="E174" s="12" t="s">
        <v>40</v>
      </c>
      <c r="F174" s="12" t="s">
        <v>27</v>
      </c>
      <c r="G174" s="12" t="s">
        <v>23</v>
      </c>
      <c r="H174" s="9">
        <v>38</v>
      </c>
      <c r="I174" s="9">
        <v>13</v>
      </c>
      <c r="J174" s="9">
        <v>1</v>
      </c>
      <c r="K174" s="9">
        <v>1</v>
      </c>
      <c r="L174" s="13">
        <f t="shared" si="2"/>
        <v>51000</v>
      </c>
    </row>
    <row r="175" spans="1:12">
      <c r="A175" s="41">
        <v>173</v>
      </c>
      <c r="B175" s="37">
        <v>39276</v>
      </c>
      <c r="C175" s="12" t="s">
        <v>138</v>
      </c>
      <c r="D175" s="12">
        <v>1889</v>
      </c>
      <c r="E175" s="12" t="s">
        <v>40</v>
      </c>
      <c r="F175" s="12" t="s">
        <v>51</v>
      </c>
      <c r="G175" s="12" t="s">
        <v>123</v>
      </c>
      <c r="H175" s="9">
        <v>38</v>
      </c>
      <c r="I175" s="9">
        <v>13</v>
      </c>
      <c r="J175" s="9">
        <v>10</v>
      </c>
      <c r="K175" s="9">
        <v>10</v>
      </c>
      <c r="L175" s="13">
        <f t="shared" si="2"/>
        <v>510000</v>
      </c>
    </row>
    <row r="176" spans="1:12">
      <c r="A176" s="40">
        <v>174</v>
      </c>
      <c r="B176" s="37">
        <v>39276</v>
      </c>
      <c r="C176" s="12" t="s">
        <v>213</v>
      </c>
      <c r="D176" s="12">
        <v>1590</v>
      </c>
      <c r="E176" s="12" t="s">
        <v>40</v>
      </c>
      <c r="F176" s="12" t="s">
        <v>27</v>
      </c>
      <c r="G176" s="12" t="s">
        <v>23</v>
      </c>
      <c r="H176" s="9">
        <v>38</v>
      </c>
      <c r="I176" s="9">
        <v>13</v>
      </c>
      <c r="J176" s="9">
        <v>1</v>
      </c>
      <c r="K176" s="9">
        <v>1</v>
      </c>
      <c r="L176" s="13">
        <f t="shared" si="2"/>
        <v>51000</v>
      </c>
    </row>
    <row r="177" spans="1:12">
      <c r="A177" s="41">
        <v>175</v>
      </c>
      <c r="B177" s="37">
        <v>39276</v>
      </c>
      <c r="C177" s="12" t="s">
        <v>238</v>
      </c>
      <c r="D177" s="12">
        <v>1666</v>
      </c>
      <c r="E177" s="12" t="s">
        <v>40</v>
      </c>
      <c r="F177" s="12" t="s">
        <v>51</v>
      </c>
      <c r="G177" s="12" t="s">
        <v>23</v>
      </c>
      <c r="H177" s="9">
        <v>38</v>
      </c>
      <c r="I177" s="9">
        <v>13</v>
      </c>
      <c r="J177" s="9">
        <v>10</v>
      </c>
      <c r="K177" s="9">
        <v>10</v>
      </c>
      <c r="L177" s="13">
        <f t="shared" si="2"/>
        <v>510000</v>
      </c>
    </row>
    <row r="178" spans="1:12">
      <c r="A178" s="40">
        <v>176</v>
      </c>
      <c r="B178" s="37">
        <v>39276</v>
      </c>
      <c r="C178" s="12" t="s">
        <v>241</v>
      </c>
      <c r="D178" s="12">
        <v>1651</v>
      </c>
      <c r="E178" s="12" t="s">
        <v>26</v>
      </c>
      <c r="F178" s="12" t="s">
        <v>51</v>
      </c>
      <c r="G178" s="12" t="s">
        <v>23</v>
      </c>
      <c r="H178" s="9">
        <v>38</v>
      </c>
      <c r="I178" s="9">
        <v>18</v>
      </c>
      <c r="J178" s="9">
        <v>10</v>
      </c>
      <c r="K178" s="9">
        <v>10</v>
      </c>
      <c r="L178" s="13">
        <f t="shared" si="2"/>
        <v>560000</v>
      </c>
    </row>
    <row r="179" spans="1:12">
      <c r="A179" s="41">
        <v>177</v>
      </c>
      <c r="B179" s="37">
        <v>39276</v>
      </c>
      <c r="C179" s="12" t="s">
        <v>123</v>
      </c>
      <c r="D179" s="12">
        <v>1639</v>
      </c>
      <c r="E179" s="12" t="s">
        <v>40</v>
      </c>
      <c r="F179" s="12" t="s">
        <v>51</v>
      </c>
      <c r="G179" s="12" t="s">
        <v>123</v>
      </c>
      <c r="H179" s="9">
        <v>38</v>
      </c>
      <c r="I179" s="9">
        <v>13</v>
      </c>
      <c r="J179" s="9">
        <v>10</v>
      </c>
      <c r="K179" s="9">
        <v>10</v>
      </c>
      <c r="L179" s="13">
        <f t="shared" si="2"/>
        <v>510000</v>
      </c>
    </row>
    <row r="180" spans="1:12">
      <c r="A180" s="40">
        <v>178</v>
      </c>
      <c r="B180" s="37">
        <v>39279</v>
      </c>
      <c r="C180" s="12" t="s">
        <v>188</v>
      </c>
      <c r="D180" s="12">
        <v>1901</v>
      </c>
      <c r="E180" s="12" t="s">
        <v>26</v>
      </c>
      <c r="F180" s="12" t="s">
        <v>189</v>
      </c>
      <c r="G180" s="12" t="s">
        <v>123</v>
      </c>
      <c r="H180" s="9">
        <v>38</v>
      </c>
      <c r="I180" s="9">
        <v>18</v>
      </c>
      <c r="J180" s="9">
        <v>50</v>
      </c>
      <c r="K180" s="9">
        <v>50</v>
      </c>
      <c r="L180" s="13">
        <f t="shared" si="2"/>
        <v>2800000</v>
      </c>
    </row>
    <row r="181" spans="1:12">
      <c r="A181" s="41">
        <v>179</v>
      </c>
      <c r="B181" s="37">
        <v>39294</v>
      </c>
      <c r="C181" s="12" t="s">
        <v>49</v>
      </c>
      <c r="D181" s="12">
        <v>1927</v>
      </c>
      <c r="E181" s="12" t="s">
        <v>26</v>
      </c>
      <c r="F181" s="12" t="s">
        <v>27</v>
      </c>
      <c r="G181" s="12" t="s">
        <v>23</v>
      </c>
      <c r="H181" s="9">
        <v>38</v>
      </c>
      <c r="I181" s="9">
        <v>18</v>
      </c>
      <c r="J181" s="9">
        <v>1</v>
      </c>
      <c r="K181" s="9">
        <v>1</v>
      </c>
      <c r="L181" s="13">
        <f t="shared" si="2"/>
        <v>56000</v>
      </c>
    </row>
    <row r="182" spans="1:12">
      <c r="A182" s="40">
        <v>180</v>
      </c>
      <c r="B182" s="37">
        <v>39294</v>
      </c>
      <c r="C182" s="12" t="s">
        <v>243</v>
      </c>
      <c r="D182" s="12">
        <v>1923</v>
      </c>
      <c r="E182" s="12" t="s">
        <v>26</v>
      </c>
      <c r="F182" s="12" t="s">
        <v>34</v>
      </c>
      <c r="G182" s="12" t="s">
        <v>23</v>
      </c>
      <c r="H182" s="9">
        <v>38</v>
      </c>
      <c r="I182" s="9">
        <v>18</v>
      </c>
      <c r="J182" s="9">
        <v>5</v>
      </c>
      <c r="K182" s="9">
        <v>5</v>
      </c>
      <c r="L182" s="13">
        <f t="shared" si="2"/>
        <v>280000</v>
      </c>
    </row>
    <row r="183" spans="1:12">
      <c r="A183" s="41">
        <v>181</v>
      </c>
      <c r="B183" s="37">
        <v>39295</v>
      </c>
      <c r="C183" s="12" t="s">
        <v>80</v>
      </c>
      <c r="D183" s="12"/>
      <c r="E183" s="12" t="s">
        <v>26</v>
      </c>
      <c r="F183" s="12" t="s">
        <v>34</v>
      </c>
      <c r="G183" s="12" t="s">
        <v>23</v>
      </c>
      <c r="H183" s="9">
        <v>38</v>
      </c>
      <c r="I183" s="9">
        <v>18</v>
      </c>
      <c r="J183" s="9">
        <v>5</v>
      </c>
      <c r="K183" s="9">
        <v>5</v>
      </c>
      <c r="L183" s="13">
        <f t="shared" si="2"/>
        <v>280000</v>
      </c>
    </row>
    <row r="184" spans="1:12">
      <c r="A184" s="40">
        <v>182</v>
      </c>
      <c r="B184" s="37">
        <v>39297</v>
      </c>
      <c r="C184" s="12" t="s">
        <v>45</v>
      </c>
      <c r="D184" s="12">
        <v>1930</v>
      </c>
      <c r="E184" s="12" t="s">
        <v>26</v>
      </c>
      <c r="F184" s="12" t="s">
        <v>27</v>
      </c>
      <c r="G184" s="12" t="s">
        <v>23</v>
      </c>
      <c r="H184" s="9">
        <v>38</v>
      </c>
      <c r="I184" s="9">
        <v>18</v>
      </c>
      <c r="J184" s="9">
        <v>1</v>
      </c>
      <c r="K184" s="9">
        <v>1</v>
      </c>
      <c r="L184" s="13">
        <f t="shared" si="2"/>
        <v>56000</v>
      </c>
    </row>
    <row r="185" spans="1:12">
      <c r="A185" s="41">
        <v>183</v>
      </c>
      <c r="B185" s="37">
        <v>39297</v>
      </c>
      <c r="C185" s="12" t="s">
        <v>47</v>
      </c>
      <c r="D185" s="12">
        <v>1549</v>
      </c>
      <c r="E185" s="12" t="s">
        <v>26</v>
      </c>
      <c r="F185" s="12" t="s">
        <v>48</v>
      </c>
      <c r="G185" s="12" t="s">
        <v>23</v>
      </c>
      <c r="H185" s="9">
        <v>38</v>
      </c>
      <c r="I185" s="9">
        <v>18</v>
      </c>
      <c r="J185" s="9">
        <v>3</v>
      </c>
      <c r="K185" s="9">
        <v>3</v>
      </c>
      <c r="L185" s="13">
        <f t="shared" si="2"/>
        <v>168000</v>
      </c>
    </row>
    <row r="186" spans="1:12">
      <c r="A186" s="40">
        <v>184</v>
      </c>
      <c r="B186" s="37">
        <v>39297</v>
      </c>
      <c r="C186" s="12" t="s">
        <v>160</v>
      </c>
      <c r="D186" s="12">
        <v>1926</v>
      </c>
      <c r="E186" s="12" t="s">
        <v>26</v>
      </c>
      <c r="F186" s="12" t="s">
        <v>27</v>
      </c>
      <c r="G186" s="12" t="s">
        <v>123</v>
      </c>
      <c r="H186" s="9">
        <v>38</v>
      </c>
      <c r="I186" s="9">
        <v>18</v>
      </c>
      <c r="J186" s="9">
        <v>1</v>
      </c>
      <c r="K186" s="9">
        <v>1</v>
      </c>
      <c r="L186" s="13">
        <f t="shared" si="2"/>
        <v>56000</v>
      </c>
    </row>
    <row r="187" spans="1:12">
      <c r="A187" s="41">
        <v>185</v>
      </c>
      <c r="B187" s="37">
        <v>39303</v>
      </c>
      <c r="C187" s="12" t="s">
        <v>184</v>
      </c>
      <c r="D187" s="12">
        <v>1686</v>
      </c>
      <c r="E187" s="12" t="s">
        <v>26</v>
      </c>
      <c r="F187" s="12" t="s">
        <v>34</v>
      </c>
      <c r="G187" s="12" t="s">
        <v>123</v>
      </c>
      <c r="H187" s="9">
        <v>38</v>
      </c>
      <c r="I187" s="9">
        <v>18</v>
      </c>
      <c r="J187" s="9">
        <v>5</v>
      </c>
      <c r="K187" s="9">
        <v>5</v>
      </c>
      <c r="L187" s="13">
        <f t="shared" si="2"/>
        <v>280000</v>
      </c>
    </row>
    <row r="188" spans="1:12">
      <c r="A188" s="40">
        <v>186</v>
      </c>
      <c r="B188" s="37">
        <v>39304</v>
      </c>
      <c r="C188" s="12" t="s">
        <v>239</v>
      </c>
      <c r="D188" s="12">
        <v>1533</v>
      </c>
      <c r="E188" s="12" t="s">
        <v>26</v>
      </c>
      <c r="F188" s="12" t="s">
        <v>34</v>
      </c>
      <c r="G188" s="12" t="s">
        <v>23</v>
      </c>
      <c r="H188" s="9">
        <v>38</v>
      </c>
      <c r="I188" s="9">
        <v>18</v>
      </c>
      <c r="J188" s="9">
        <v>5</v>
      </c>
      <c r="K188" s="9">
        <v>5</v>
      </c>
      <c r="L188" s="13">
        <f t="shared" si="2"/>
        <v>280000</v>
      </c>
    </row>
    <row r="189" spans="1:12">
      <c r="A189" s="41">
        <v>187</v>
      </c>
      <c r="B189" s="37">
        <v>39307</v>
      </c>
      <c r="C189" s="12" t="s">
        <v>60</v>
      </c>
      <c r="D189" s="12">
        <v>1939</v>
      </c>
      <c r="E189" s="12" t="s">
        <v>26</v>
      </c>
      <c r="F189" s="12" t="s">
        <v>27</v>
      </c>
      <c r="G189" s="12" t="s">
        <v>23</v>
      </c>
      <c r="H189" s="9">
        <v>38</v>
      </c>
      <c r="I189" s="9">
        <v>18</v>
      </c>
      <c r="J189" s="9">
        <v>1</v>
      </c>
      <c r="K189" s="9">
        <v>1</v>
      </c>
      <c r="L189" s="13">
        <f t="shared" si="2"/>
        <v>56000</v>
      </c>
    </row>
    <row r="190" spans="1:12">
      <c r="A190" s="40">
        <v>188</v>
      </c>
      <c r="B190" s="37">
        <v>39308</v>
      </c>
      <c r="C190" s="12" t="s">
        <v>268</v>
      </c>
      <c r="D190" s="12">
        <v>1693</v>
      </c>
      <c r="E190" s="12" t="s">
        <v>26</v>
      </c>
      <c r="F190" s="12" t="s">
        <v>44</v>
      </c>
      <c r="G190" s="12" t="s">
        <v>123</v>
      </c>
      <c r="H190" s="9">
        <v>38</v>
      </c>
      <c r="I190" s="9">
        <v>18</v>
      </c>
      <c r="J190" s="9">
        <v>2</v>
      </c>
      <c r="K190" s="9">
        <v>2</v>
      </c>
      <c r="L190" s="13">
        <f t="shared" si="2"/>
        <v>112000</v>
      </c>
    </row>
    <row r="191" spans="1:12">
      <c r="A191" s="41">
        <v>189</v>
      </c>
      <c r="B191" s="37">
        <v>39311</v>
      </c>
      <c r="C191" s="12" t="s">
        <v>128</v>
      </c>
      <c r="D191" s="12">
        <v>1936</v>
      </c>
      <c r="E191" s="12" t="s">
        <v>26</v>
      </c>
      <c r="F191" s="12" t="s">
        <v>34</v>
      </c>
      <c r="G191" s="12" t="s">
        <v>123</v>
      </c>
      <c r="H191" s="9">
        <v>38</v>
      </c>
      <c r="I191" s="9">
        <v>18</v>
      </c>
      <c r="J191" s="9">
        <v>5</v>
      </c>
      <c r="K191" s="9">
        <v>5</v>
      </c>
      <c r="L191" s="13">
        <f t="shared" si="2"/>
        <v>280000</v>
      </c>
    </row>
    <row r="192" spans="1:12">
      <c r="A192" s="40">
        <v>190</v>
      </c>
      <c r="B192" s="37">
        <v>39311</v>
      </c>
      <c r="C192" s="12" t="s">
        <v>157</v>
      </c>
      <c r="D192" s="12">
        <v>1641</v>
      </c>
      <c r="E192" s="12" t="s">
        <v>26</v>
      </c>
      <c r="F192" s="12" t="s">
        <v>34</v>
      </c>
      <c r="G192" s="12" t="s">
        <v>123</v>
      </c>
      <c r="H192" s="9">
        <v>38</v>
      </c>
      <c r="I192" s="9">
        <v>18</v>
      </c>
      <c r="J192" s="9">
        <v>5</v>
      </c>
      <c r="K192" s="9">
        <v>5</v>
      </c>
      <c r="L192" s="13">
        <f t="shared" si="2"/>
        <v>280000</v>
      </c>
    </row>
    <row r="193" spans="1:12">
      <c r="A193" s="41">
        <v>191</v>
      </c>
      <c r="B193" s="37">
        <v>39315</v>
      </c>
      <c r="C193" s="12" t="s">
        <v>97</v>
      </c>
      <c r="D193" s="12">
        <v>1937</v>
      </c>
      <c r="E193" s="12" t="s">
        <v>26</v>
      </c>
      <c r="F193" s="12" t="s">
        <v>27</v>
      </c>
      <c r="G193" s="12" t="s">
        <v>23</v>
      </c>
      <c r="H193" s="9">
        <v>38</v>
      </c>
      <c r="I193" s="9">
        <v>18</v>
      </c>
      <c r="J193" s="9">
        <v>1</v>
      </c>
      <c r="K193" s="9">
        <v>1</v>
      </c>
      <c r="L193" s="13">
        <f t="shared" si="2"/>
        <v>56000</v>
      </c>
    </row>
    <row r="194" spans="1:12">
      <c r="A194" s="40">
        <v>192</v>
      </c>
      <c r="B194" s="37">
        <v>39316</v>
      </c>
      <c r="C194" s="12" t="s">
        <v>315</v>
      </c>
      <c r="D194" s="12">
        <v>1938</v>
      </c>
      <c r="E194" s="12" t="s">
        <v>26</v>
      </c>
      <c r="F194" s="12" t="s">
        <v>27</v>
      </c>
      <c r="G194" s="12" t="s">
        <v>23</v>
      </c>
      <c r="H194" s="9">
        <v>38</v>
      </c>
      <c r="I194" s="9">
        <v>18</v>
      </c>
      <c r="J194" s="9">
        <v>1</v>
      </c>
      <c r="K194" s="9">
        <v>1</v>
      </c>
      <c r="L194" s="13">
        <f t="shared" si="2"/>
        <v>56000</v>
      </c>
    </row>
    <row r="195" spans="1:12">
      <c r="A195" s="41">
        <v>193</v>
      </c>
      <c r="B195" s="37">
        <v>39316</v>
      </c>
      <c r="C195" s="12" t="s">
        <v>132</v>
      </c>
      <c r="D195" s="12">
        <v>1931</v>
      </c>
      <c r="E195" s="12" t="s">
        <v>26</v>
      </c>
      <c r="F195" s="12" t="s">
        <v>27</v>
      </c>
      <c r="G195" s="12" t="s">
        <v>123</v>
      </c>
      <c r="H195" s="9">
        <v>38</v>
      </c>
      <c r="I195" s="9">
        <v>18</v>
      </c>
      <c r="J195" s="9">
        <v>1</v>
      </c>
      <c r="K195" s="9">
        <v>1</v>
      </c>
      <c r="L195" s="13">
        <f t="shared" ref="L195:L258" si="3">(H195*J195+I195*K195)*1000</f>
        <v>56000</v>
      </c>
    </row>
    <row r="196" spans="1:12">
      <c r="A196" s="40">
        <v>194</v>
      </c>
      <c r="B196" s="37">
        <v>39316</v>
      </c>
      <c r="C196" s="12" t="s">
        <v>158</v>
      </c>
      <c r="D196" s="12">
        <v>1929</v>
      </c>
      <c r="E196" s="12" t="s">
        <v>26</v>
      </c>
      <c r="F196" s="12" t="s">
        <v>27</v>
      </c>
      <c r="G196" s="12" t="s">
        <v>123</v>
      </c>
      <c r="H196" s="9">
        <v>38</v>
      </c>
      <c r="I196" s="9">
        <v>18</v>
      </c>
      <c r="J196" s="9">
        <v>1</v>
      </c>
      <c r="K196" s="9">
        <v>1</v>
      </c>
      <c r="L196" s="13">
        <f t="shared" si="3"/>
        <v>56000</v>
      </c>
    </row>
    <row r="197" spans="1:12">
      <c r="A197" s="41">
        <v>195</v>
      </c>
      <c r="B197" s="37">
        <v>39317</v>
      </c>
      <c r="C197" s="12" t="s">
        <v>131</v>
      </c>
      <c r="D197" s="12">
        <v>1852</v>
      </c>
      <c r="E197" s="12" t="s">
        <v>26</v>
      </c>
      <c r="F197" s="12" t="s">
        <v>44</v>
      </c>
      <c r="G197" s="12" t="s">
        <v>123</v>
      </c>
      <c r="H197" s="9">
        <v>38</v>
      </c>
      <c r="I197" s="9">
        <v>18</v>
      </c>
      <c r="J197" s="9">
        <v>2</v>
      </c>
      <c r="K197" s="9">
        <v>2</v>
      </c>
      <c r="L197" s="13">
        <f t="shared" si="3"/>
        <v>112000</v>
      </c>
    </row>
    <row r="198" spans="1:12">
      <c r="A198" s="40">
        <v>196</v>
      </c>
      <c r="B198" s="37">
        <v>39318</v>
      </c>
      <c r="C198" s="12" t="s">
        <v>62</v>
      </c>
      <c r="D198" s="12"/>
      <c r="E198" s="12" t="s">
        <v>26</v>
      </c>
      <c r="F198" s="12" t="s">
        <v>38</v>
      </c>
      <c r="G198" s="12" t="s">
        <v>23</v>
      </c>
      <c r="H198" s="98">
        <v>38</v>
      </c>
      <c r="I198" s="98">
        <v>18</v>
      </c>
      <c r="J198" s="98">
        <v>1</v>
      </c>
      <c r="K198" s="98">
        <v>1</v>
      </c>
      <c r="L198" s="13">
        <f t="shared" si="3"/>
        <v>56000</v>
      </c>
    </row>
    <row r="199" spans="1:12">
      <c r="A199" s="41">
        <v>197</v>
      </c>
      <c r="B199" s="37">
        <v>39318</v>
      </c>
      <c r="C199" s="12" t="s">
        <v>162</v>
      </c>
      <c r="D199" s="12">
        <v>1652</v>
      </c>
      <c r="E199" s="12" t="s">
        <v>26</v>
      </c>
      <c r="F199" s="12" t="s">
        <v>27</v>
      </c>
      <c r="G199" s="12" t="s">
        <v>123</v>
      </c>
      <c r="H199" s="9">
        <v>38</v>
      </c>
      <c r="I199" s="9">
        <v>18</v>
      </c>
      <c r="J199" s="9">
        <v>1</v>
      </c>
      <c r="K199" s="9">
        <v>1</v>
      </c>
      <c r="L199" s="13">
        <f t="shared" si="3"/>
        <v>56000</v>
      </c>
    </row>
    <row r="200" spans="1:12">
      <c r="A200" s="40">
        <v>198</v>
      </c>
      <c r="B200" s="37">
        <v>39323</v>
      </c>
      <c r="C200" s="12" t="s">
        <v>73</v>
      </c>
      <c r="D200" s="12">
        <v>1689</v>
      </c>
      <c r="E200" s="12" t="s">
        <v>26</v>
      </c>
      <c r="F200" s="12" t="s">
        <v>51</v>
      </c>
      <c r="G200" s="12" t="s">
        <v>23</v>
      </c>
      <c r="H200" s="9">
        <v>38</v>
      </c>
      <c r="I200" s="9">
        <v>18</v>
      </c>
      <c r="J200" s="9">
        <v>10</v>
      </c>
      <c r="K200" s="9">
        <v>10</v>
      </c>
      <c r="L200" s="13">
        <f t="shared" si="3"/>
        <v>560000</v>
      </c>
    </row>
    <row r="201" spans="1:12">
      <c r="A201" s="41">
        <v>199</v>
      </c>
      <c r="B201" s="37">
        <v>39323</v>
      </c>
      <c r="C201" s="12" t="s">
        <v>248</v>
      </c>
      <c r="D201" s="12">
        <v>1951</v>
      </c>
      <c r="E201" s="12" t="s">
        <v>26</v>
      </c>
      <c r="F201" s="12" t="s">
        <v>44</v>
      </c>
      <c r="G201" s="12" t="s">
        <v>123</v>
      </c>
      <c r="H201" s="9">
        <v>38</v>
      </c>
      <c r="I201" s="9">
        <v>18</v>
      </c>
      <c r="J201" s="9">
        <v>2</v>
      </c>
      <c r="K201" s="9">
        <v>2</v>
      </c>
      <c r="L201" s="13">
        <f t="shared" si="3"/>
        <v>112000</v>
      </c>
    </row>
    <row r="202" spans="1:12">
      <c r="A202" s="40">
        <v>200</v>
      </c>
      <c r="B202" s="37">
        <v>39337</v>
      </c>
      <c r="C202" s="12" t="s">
        <v>63</v>
      </c>
      <c r="D202" s="12">
        <v>1958</v>
      </c>
      <c r="E202" s="12" t="s">
        <v>26</v>
      </c>
      <c r="F202" s="12" t="s">
        <v>27</v>
      </c>
      <c r="G202" s="12" t="s">
        <v>23</v>
      </c>
      <c r="H202" s="9">
        <v>38</v>
      </c>
      <c r="I202" s="9">
        <v>18</v>
      </c>
      <c r="J202" s="9">
        <v>1</v>
      </c>
      <c r="K202" s="9">
        <v>1</v>
      </c>
      <c r="L202" s="13">
        <f t="shared" si="3"/>
        <v>56000</v>
      </c>
    </row>
    <row r="203" spans="1:12">
      <c r="A203" s="41">
        <v>201</v>
      </c>
      <c r="B203" s="37">
        <v>39337</v>
      </c>
      <c r="C203" s="12" t="s">
        <v>111</v>
      </c>
      <c r="D203" s="12">
        <v>1956</v>
      </c>
      <c r="E203" s="12" t="s">
        <v>26</v>
      </c>
      <c r="F203" s="12" t="s">
        <v>27</v>
      </c>
      <c r="G203" s="12" t="s">
        <v>23</v>
      </c>
      <c r="H203" s="9">
        <v>38</v>
      </c>
      <c r="I203" s="9">
        <v>18</v>
      </c>
      <c r="J203" s="9">
        <v>1</v>
      </c>
      <c r="K203" s="9">
        <v>1</v>
      </c>
      <c r="L203" s="13">
        <f t="shared" si="3"/>
        <v>56000</v>
      </c>
    </row>
    <row r="204" spans="1:12">
      <c r="A204" s="40">
        <v>202</v>
      </c>
      <c r="B204" s="37">
        <v>39338</v>
      </c>
      <c r="C204" s="12" t="s">
        <v>33</v>
      </c>
      <c r="D204" s="12">
        <v>1986</v>
      </c>
      <c r="E204" s="12" t="s">
        <v>26</v>
      </c>
      <c r="F204" s="12" t="s">
        <v>34</v>
      </c>
      <c r="G204" s="12" t="s">
        <v>23</v>
      </c>
      <c r="H204" s="9">
        <v>38</v>
      </c>
      <c r="I204" s="9">
        <v>18</v>
      </c>
      <c r="J204" s="9">
        <v>5</v>
      </c>
      <c r="K204" s="9">
        <v>5</v>
      </c>
      <c r="L204" s="13">
        <f t="shared" si="3"/>
        <v>280000</v>
      </c>
    </row>
    <row r="205" spans="1:12">
      <c r="A205" s="41">
        <v>203</v>
      </c>
      <c r="B205" s="37">
        <v>39339</v>
      </c>
      <c r="C205" s="12" t="s">
        <v>240</v>
      </c>
      <c r="D205" s="12"/>
      <c r="E205" s="12" t="s">
        <v>26</v>
      </c>
      <c r="F205" s="12" t="s">
        <v>51</v>
      </c>
      <c r="G205" s="12" t="s">
        <v>23</v>
      </c>
      <c r="H205" s="9">
        <v>38</v>
      </c>
      <c r="I205" s="9">
        <v>18</v>
      </c>
      <c r="J205" s="9">
        <v>10</v>
      </c>
      <c r="K205" s="9">
        <v>10</v>
      </c>
      <c r="L205" s="13">
        <f t="shared" si="3"/>
        <v>560000</v>
      </c>
    </row>
    <row r="206" spans="1:12">
      <c r="A206" s="40">
        <v>204</v>
      </c>
      <c r="B206" s="37">
        <v>39352</v>
      </c>
      <c r="C206" s="12" t="s">
        <v>207</v>
      </c>
      <c r="D206" s="12">
        <v>1987</v>
      </c>
      <c r="E206" s="12" t="s">
        <v>21</v>
      </c>
      <c r="F206" s="12" t="s">
        <v>18</v>
      </c>
      <c r="G206" s="12" t="s">
        <v>23</v>
      </c>
      <c r="H206" s="9">
        <v>38</v>
      </c>
      <c r="I206" s="9"/>
      <c r="J206" s="9">
        <v>1</v>
      </c>
      <c r="K206" s="9"/>
      <c r="L206" s="13">
        <f t="shared" si="3"/>
        <v>38000</v>
      </c>
    </row>
    <row r="207" spans="1:12">
      <c r="A207" s="41">
        <v>205</v>
      </c>
      <c r="B207" s="37">
        <v>39356</v>
      </c>
      <c r="C207" s="12" t="s">
        <v>195</v>
      </c>
      <c r="D207" s="12"/>
      <c r="E207" s="12" t="s">
        <v>21</v>
      </c>
      <c r="F207" s="12" t="s">
        <v>24</v>
      </c>
      <c r="G207" s="12" t="s">
        <v>23</v>
      </c>
      <c r="H207" s="9">
        <v>38</v>
      </c>
      <c r="I207" s="9"/>
      <c r="J207" s="9">
        <v>3</v>
      </c>
      <c r="K207" s="9"/>
      <c r="L207" s="13">
        <f t="shared" si="3"/>
        <v>114000</v>
      </c>
    </row>
    <row r="208" spans="1:12">
      <c r="A208" s="40">
        <v>206</v>
      </c>
      <c r="B208" s="37">
        <v>39358</v>
      </c>
      <c r="C208" s="12" t="s">
        <v>94</v>
      </c>
      <c r="D208" s="12">
        <v>2000</v>
      </c>
      <c r="E208" s="12" t="s">
        <v>21</v>
      </c>
      <c r="F208" s="12" t="s">
        <v>95</v>
      </c>
      <c r="G208" s="12" t="s">
        <v>23</v>
      </c>
      <c r="H208" s="9">
        <v>38</v>
      </c>
      <c r="I208" s="9"/>
      <c r="J208" s="9">
        <v>4</v>
      </c>
      <c r="K208" s="9"/>
      <c r="L208" s="13">
        <f t="shared" si="3"/>
        <v>152000</v>
      </c>
    </row>
    <row r="209" spans="1:12">
      <c r="A209" s="41">
        <v>207</v>
      </c>
      <c r="B209" s="37">
        <v>39363</v>
      </c>
      <c r="C209" s="12" t="s">
        <v>267</v>
      </c>
      <c r="D209" s="12">
        <v>2010</v>
      </c>
      <c r="E209" s="12" t="s">
        <v>21</v>
      </c>
      <c r="F209" s="12" t="s">
        <v>24</v>
      </c>
      <c r="G209" s="12" t="s">
        <v>123</v>
      </c>
      <c r="H209" s="9">
        <v>38</v>
      </c>
      <c r="I209" s="9"/>
      <c r="J209" s="9">
        <v>3</v>
      </c>
      <c r="K209" s="9"/>
      <c r="L209" s="13">
        <f t="shared" si="3"/>
        <v>114000</v>
      </c>
    </row>
    <row r="210" spans="1:12">
      <c r="A210" s="40">
        <v>208</v>
      </c>
      <c r="B210" s="37">
        <v>39364</v>
      </c>
      <c r="C210" s="12" t="s">
        <v>132</v>
      </c>
      <c r="D210" s="12">
        <v>1931</v>
      </c>
      <c r="E210" s="12" t="s">
        <v>21</v>
      </c>
      <c r="F210" s="12" t="s">
        <v>18</v>
      </c>
      <c r="G210" s="12" t="s">
        <v>123</v>
      </c>
      <c r="H210" s="9">
        <v>38</v>
      </c>
      <c r="I210" s="9"/>
      <c r="J210" s="9">
        <v>1</v>
      </c>
      <c r="K210" s="9"/>
      <c r="L210" s="13">
        <f t="shared" si="3"/>
        <v>38000</v>
      </c>
    </row>
    <row r="211" spans="1:12">
      <c r="A211" s="41">
        <v>209</v>
      </c>
      <c r="B211" s="37">
        <v>39381</v>
      </c>
      <c r="C211" s="12" t="s">
        <v>154</v>
      </c>
      <c r="D211" s="12">
        <v>2033</v>
      </c>
      <c r="E211" s="12" t="s">
        <v>21</v>
      </c>
      <c r="F211" s="12" t="s">
        <v>38</v>
      </c>
      <c r="G211" s="12" t="s">
        <v>123</v>
      </c>
      <c r="H211" s="9">
        <v>38</v>
      </c>
      <c r="I211" s="9"/>
      <c r="J211" s="9">
        <v>2</v>
      </c>
      <c r="K211" s="9"/>
      <c r="L211" s="13">
        <f t="shared" si="3"/>
        <v>76000</v>
      </c>
    </row>
    <row r="212" spans="1:12">
      <c r="A212" s="40">
        <v>210</v>
      </c>
      <c r="B212" s="37">
        <v>39387</v>
      </c>
      <c r="C212" s="12" t="s">
        <v>20</v>
      </c>
      <c r="D212" s="12">
        <v>2045</v>
      </c>
      <c r="E212" s="12" t="s">
        <v>21</v>
      </c>
      <c r="F212" s="12" t="s">
        <v>24</v>
      </c>
      <c r="G212" s="12" t="s">
        <v>23</v>
      </c>
      <c r="H212" s="9">
        <v>38</v>
      </c>
      <c r="I212" s="9"/>
      <c r="J212" s="9">
        <v>3</v>
      </c>
      <c r="K212" s="9"/>
      <c r="L212" s="13">
        <f t="shared" si="3"/>
        <v>114000</v>
      </c>
    </row>
    <row r="213" spans="1:12">
      <c r="A213" s="41">
        <v>211</v>
      </c>
      <c r="B213" s="37">
        <v>39387</v>
      </c>
      <c r="C213" s="12" t="s">
        <v>103</v>
      </c>
      <c r="D213" s="12">
        <v>2046</v>
      </c>
      <c r="E213" s="12" t="s">
        <v>21</v>
      </c>
      <c r="F213" s="12" t="s">
        <v>30</v>
      </c>
      <c r="G213" s="12" t="s">
        <v>23</v>
      </c>
      <c r="H213" s="9">
        <v>38</v>
      </c>
      <c r="I213" s="9"/>
      <c r="J213" s="9">
        <v>5</v>
      </c>
      <c r="K213" s="9"/>
      <c r="L213" s="13">
        <f t="shared" si="3"/>
        <v>190000</v>
      </c>
    </row>
    <row r="214" spans="1:12">
      <c r="A214" s="40">
        <v>212</v>
      </c>
      <c r="B214" s="37">
        <v>39387</v>
      </c>
      <c r="C214" s="12" t="s">
        <v>219</v>
      </c>
      <c r="D214" s="12">
        <v>2067</v>
      </c>
      <c r="E214" s="12" t="s">
        <v>21</v>
      </c>
      <c r="F214" s="12" t="s">
        <v>90</v>
      </c>
      <c r="G214" s="12" t="s">
        <v>23</v>
      </c>
      <c r="H214" s="9">
        <v>38</v>
      </c>
      <c r="I214" s="9"/>
      <c r="J214" s="9">
        <v>50</v>
      </c>
      <c r="K214" s="9"/>
      <c r="L214" s="13">
        <f t="shared" si="3"/>
        <v>1900000</v>
      </c>
    </row>
    <row r="215" spans="1:12">
      <c r="A215" s="41">
        <v>213</v>
      </c>
      <c r="B215" s="37">
        <v>39387</v>
      </c>
      <c r="C215" s="12" t="s">
        <v>123</v>
      </c>
      <c r="D215" s="12">
        <v>1639</v>
      </c>
      <c r="E215" s="12" t="s">
        <v>21</v>
      </c>
      <c r="F215" s="12" t="s">
        <v>145</v>
      </c>
      <c r="G215" s="12" t="s">
        <v>123</v>
      </c>
      <c r="H215" s="9">
        <v>38</v>
      </c>
      <c r="I215" s="9"/>
      <c r="J215" s="9">
        <v>20</v>
      </c>
      <c r="K215" s="9"/>
      <c r="L215" s="13">
        <f t="shared" si="3"/>
        <v>760000</v>
      </c>
    </row>
    <row r="216" spans="1:12">
      <c r="A216" s="40">
        <v>214</v>
      </c>
      <c r="B216" s="37">
        <v>39388</v>
      </c>
      <c r="C216" s="12" t="s">
        <v>165</v>
      </c>
      <c r="D216" s="12">
        <v>1699</v>
      </c>
      <c r="E216" s="12" t="s">
        <v>21</v>
      </c>
      <c r="F216" s="12" t="s">
        <v>38</v>
      </c>
      <c r="G216" s="12" t="s">
        <v>123</v>
      </c>
      <c r="H216" s="9">
        <v>38</v>
      </c>
      <c r="I216" s="9"/>
      <c r="J216" s="9">
        <v>2</v>
      </c>
      <c r="K216" s="9"/>
      <c r="L216" s="13">
        <f t="shared" si="3"/>
        <v>76000</v>
      </c>
    </row>
    <row r="217" spans="1:12">
      <c r="A217" s="41">
        <v>215</v>
      </c>
      <c r="B217" s="37">
        <v>39388</v>
      </c>
      <c r="C217" s="12" t="s">
        <v>175</v>
      </c>
      <c r="D217" s="12">
        <v>1606</v>
      </c>
      <c r="E217" s="12" t="s">
        <v>21</v>
      </c>
      <c r="F217" s="12" t="s">
        <v>145</v>
      </c>
      <c r="G217" s="12" t="s">
        <v>123</v>
      </c>
      <c r="H217" s="9">
        <v>38</v>
      </c>
      <c r="I217" s="9"/>
      <c r="J217" s="9">
        <v>20</v>
      </c>
      <c r="K217" s="9"/>
      <c r="L217" s="13">
        <f t="shared" si="3"/>
        <v>760000</v>
      </c>
    </row>
    <row r="218" spans="1:12">
      <c r="A218" s="40">
        <v>216</v>
      </c>
      <c r="B218" s="37">
        <v>39388</v>
      </c>
      <c r="C218" s="12" t="s">
        <v>183</v>
      </c>
      <c r="D218" s="12">
        <v>1744</v>
      </c>
      <c r="E218" s="12" t="s">
        <v>21</v>
      </c>
      <c r="F218" s="12" t="s">
        <v>142</v>
      </c>
      <c r="G218" s="12" t="s">
        <v>123</v>
      </c>
      <c r="H218" s="9">
        <v>38</v>
      </c>
      <c r="I218" s="9"/>
      <c r="J218" s="9">
        <v>16</v>
      </c>
      <c r="K218" s="9"/>
      <c r="L218" s="13">
        <f t="shared" si="3"/>
        <v>608000</v>
      </c>
    </row>
    <row r="219" spans="1:12">
      <c r="A219" s="41">
        <v>217</v>
      </c>
      <c r="B219" s="37">
        <v>39388</v>
      </c>
      <c r="C219" s="12" t="s">
        <v>184</v>
      </c>
      <c r="D219" s="12">
        <v>1686</v>
      </c>
      <c r="E219" s="12" t="s">
        <v>21</v>
      </c>
      <c r="F219" s="12" t="s">
        <v>145</v>
      </c>
      <c r="G219" s="12" t="s">
        <v>123</v>
      </c>
      <c r="H219" s="9">
        <v>38</v>
      </c>
      <c r="I219" s="9"/>
      <c r="J219" s="9">
        <v>20</v>
      </c>
      <c r="K219" s="9"/>
      <c r="L219" s="13">
        <f t="shared" si="3"/>
        <v>760000</v>
      </c>
    </row>
    <row r="220" spans="1:12">
      <c r="A220" s="40">
        <v>218</v>
      </c>
      <c r="B220" s="37">
        <v>39388</v>
      </c>
      <c r="C220" s="12" t="s">
        <v>185</v>
      </c>
      <c r="D220" s="12">
        <v>2052</v>
      </c>
      <c r="E220" s="12" t="s">
        <v>21</v>
      </c>
      <c r="F220" s="12" t="s">
        <v>32</v>
      </c>
      <c r="G220" s="12" t="s">
        <v>123</v>
      </c>
      <c r="H220" s="9">
        <v>38</v>
      </c>
      <c r="I220" s="9"/>
      <c r="J220" s="9">
        <v>10</v>
      </c>
      <c r="K220" s="9"/>
      <c r="L220" s="13">
        <f t="shared" si="3"/>
        <v>380000</v>
      </c>
    </row>
    <row r="221" spans="1:12">
      <c r="A221" s="41">
        <v>219</v>
      </c>
      <c r="B221" s="37">
        <v>39388</v>
      </c>
      <c r="C221" s="12" t="s">
        <v>188</v>
      </c>
      <c r="D221" s="12">
        <v>1901</v>
      </c>
      <c r="E221" s="12" t="s">
        <v>21</v>
      </c>
      <c r="F221" s="12" t="s">
        <v>191</v>
      </c>
      <c r="G221" s="12" t="s">
        <v>123</v>
      </c>
      <c r="H221" s="9">
        <v>38</v>
      </c>
      <c r="I221" s="9"/>
      <c r="J221" s="9">
        <v>60</v>
      </c>
      <c r="K221" s="9"/>
      <c r="L221" s="13">
        <f t="shared" si="3"/>
        <v>2280000</v>
      </c>
    </row>
    <row r="222" spans="1:12">
      <c r="A222" s="40">
        <v>220</v>
      </c>
      <c r="B222" s="37">
        <v>39388</v>
      </c>
      <c r="C222" s="12" t="s">
        <v>192</v>
      </c>
      <c r="D222" s="12">
        <v>1855</v>
      </c>
      <c r="E222" s="12" t="s">
        <v>21</v>
      </c>
      <c r="F222" s="12" t="s">
        <v>90</v>
      </c>
      <c r="G222" s="12" t="s">
        <v>123</v>
      </c>
      <c r="H222" s="9">
        <v>38</v>
      </c>
      <c r="I222" s="9"/>
      <c r="J222" s="9">
        <v>50</v>
      </c>
      <c r="K222" s="9"/>
      <c r="L222" s="13">
        <f t="shared" si="3"/>
        <v>1900000</v>
      </c>
    </row>
    <row r="223" spans="1:12">
      <c r="A223" s="41">
        <v>221</v>
      </c>
      <c r="B223" s="37">
        <v>39388</v>
      </c>
      <c r="C223" s="12" t="s">
        <v>251</v>
      </c>
      <c r="D223" s="12">
        <v>2050</v>
      </c>
      <c r="E223" s="12" t="s">
        <v>21</v>
      </c>
      <c r="F223" s="12" t="s">
        <v>38</v>
      </c>
      <c r="G223" s="12" t="s">
        <v>123</v>
      </c>
      <c r="H223" s="9">
        <v>38</v>
      </c>
      <c r="I223" s="9"/>
      <c r="J223" s="9">
        <v>2</v>
      </c>
      <c r="K223" s="9"/>
      <c r="L223" s="13">
        <f t="shared" si="3"/>
        <v>76000</v>
      </c>
    </row>
    <row r="224" spans="1:12">
      <c r="A224" s="40">
        <v>222</v>
      </c>
      <c r="B224" s="37">
        <v>39392</v>
      </c>
      <c r="C224" s="12" t="s">
        <v>140</v>
      </c>
      <c r="D224" s="12">
        <v>1812</v>
      </c>
      <c r="E224" s="12" t="s">
        <v>21</v>
      </c>
      <c r="F224" s="12" t="s">
        <v>142</v>
      </c>
      <c r="G224" s="12" t="s">
        <v>123</v>
      </c>
      <c r="H224" s="9">
        <v>38</v>
      </c>
      <c r="I224" s="9"/>
      <c r="J224" s="9">
        <v>16</v>
      </c>
      <c r="K224" s="9"/>
      <c r="L224" s="13">
        <f t="shared" si="3"/>
        <v>608000</v>
      </c>
    </row>
    <row r="225" spans="1:12">
      <c r="A225" s="41">
        <v>223</v>
      </c>
      <c r="B225" s="37">
        <v>39394</v>
      </c>
      <c r="C225" s="12" t="s">
        <v>179</v>
      </c>
      <c r="D225" s="12">
        <v>1851</v>
      </c>
      <c r="E225" s="12" t="s">
        <v>21</v>
      </c>
      <c r="F225" s="12" t="s">
        <v>32</v>
      </c>
      <c r="G225" s="12" t="s">
        <v>123</v>
      </c>
      <c r="H225" s="9">
        <v>38</v>
      </c>
      <c r="I225" s="9"/>
      <c r="J225" s="9">
        <v>10</v>
      </c>
      <c r="K225" s="9"/>
      <c r="L225" s="13">
        <f t="shared" si="3"/>
        <v>380000</v>
      </c>
    </row>
    <row r="226" spans="1:12">
      <c r="A226" s="40">
        <v>224</v>
      </c>
      <c r="B226" s="37">
        <v>39394</v>
      </c>
      <c r="C226" s="12" t="s">
        <v>185</v>
      </c>
      <c r="D226" s="12">
        <v>2052</v>
      </c>
      <c r="E226" s="12" t="s">
        <v>21</v>
      </c>
      <c r="F226" s="12" t="s">
        <v>32</v>
      </c>
      <c r="G226" s="12" t="s">
        <v>123</v>
      </c>
      <c r="H226" s="9">
        <v>38</v>
      </c>
      <c r="I226" s="9"/>
      <c r="J226" s="9">
        <v>10</v>
      </c>
      <c r="K226" s="9"/>
      <c r="L226" s="13">
        <f t="shared" si="3"/>
        <v>380000</v>
      </c>
    </row>
    <row r="227" spans="1:12">
      <c r="A227" s="41">
        <v>225</v>
      </c>
      <c r="B227" s="37">
        <v>39394</v>
      </c>
      <c r="C227" s="12" t="s">
        <v>192</v>
      </c>
      <c r="D227" s="12">
        <v>1855</v>
      </c>
      <c r="E227" s="12" t="s">
        <v>21</v>
      </c>
      <c r="F227" s="12" t="s">
        <v>190</v>
      </c>
      <c r="G227" s="12" t="s">
        <v>123</v>
      </c>
      <c r="H227" s="9">
        <v>38</v>
      </c>
      <c r="I227" s="9"/>
      <c r="J227" s="9">
        <v>25</v>
      </c>
      <c r="K227" s="9"/>
      <c r="L227" s="13">
        <f t="shared" si="3"/>
        <v>950000</v>
      </c>
    </row>
    <row r="228" spans="1:12">
      <c r="A228" s="40">
        <v>226</v>
      </c>
      <c r="B228" s="37">
        <v>39395</v>
      </c>
      <c r="C228" s="12" t="s">
        <v>188</v>
      </c>
      <c r="D228" s="12">
        <v>1901</v>
      </c>
      <c r="E228" s="12" t="s">
        <v>21</v>
      </c>
      <c r="F228" s="12" t="s">
        <v>190</v>
      </c>
      <c r="G228" s="12" t="s">
        <v>123</v>
      </c>
      <c r="H228" s="9">
        <v>38</v>
      </c>
      <c r="I228" s="9"/>
      <c r="J228" s="9">
        <v>25</v>
      </c>
      <c r="K228" s="9"/>
      <c r="L228" s="13">
        <f t="shared" si="3"/>
        <v>950000</v>
      </c>
    </row>
    <row r="229" spans="1:12">
      <c r="A229" s="41">
        <v>227</v>
      </c>
      <c r="B229" s="37">
        <v>39395</v>
      </c>
      <c r="C229" s="12" t="s">
        <v>226</v>
      </c>
      <c r="D229" s="12">
        <v>2064</v>
      </c>
      <c r="E229" s="12" t="s">
        <v>21</v>
      </c>
      <c r="F229" s="12" t="s">
        <v>38</v>
      </c>
      <c r="G229" s="12" t="s">
        <v>23</v>
      </c>
      <c r="H229" s="9">
        <v>38</v>
      </c>
      <c r="I229" s="9"/>
      <c r="J229" s="9">
        <v>2</v>
      </c>
      <c r="K229" s="9"/>
      <c r="L229" s="13">
        <f t="shared" si="3"/>
        <v>76000</v>
      </c>
    </row>
    <row r="230" spans="1:12">
      <c r="A230" s="40">
        <v>228</v>
      </c>
      <c r="B230" s="37">
        <v>39400</v>
      </c>
      <c r="C230" s="12" t="s">
        <v>96</v>
      </c>
      <c r="D230" s="12">
        <v>2070</v>
      </c>
      <c r="E230" s="12" t="s">
        <v>21</v>
      </c>
      <c r="F230" s="12" t="s">
        <v>24</v>
      </c>
      <c r="G230" s="12" t="s">
        <v>23</v>
      </c>
      <c r="H230" s="9">
        <v>38</v>
      </c>
      <c r="I230" s="9"/>
      <c r="J230" s="9">
        <v>3</v>
      </c>
      <c r="K230" s="9"/>
      <c r="L230" s="13">
        <f t="shared" si="3"/>
        <v>114000</v>
      </c>
    </row>
    <row r="231" spans="1:12">
      <c r="A231" s="41">
        <v>229</v>
      </c>
      <c r="B231" s="37">
        <v>39400</v>
      </c>
      <c r="C231" s="12" t="s">
        <v>146</v>
      </c>
      <c r="D231" s="12">
        <v>2069</v>
      </c>
      <c r="E231" s="12" t="s">
        <v>21</v>
      </c>
      <c r="F231" s="12" t="s">
        <v>32</v>
      </c>
      <c r="G231" s="12" t="s">
        <v>123</v>
      </c>
      <c r="H231" s="9">
        <v>38</v>
      </c>
      <c r="I231" s="9"/>
      <c r="J231" s="9">
        <v>10</v>
      </c>
      <c r="K231" s="9"/>
      <c r="L231" s="13">
        <f t="shared" si="3"/>
        <v>380000</v>
      </c>
    </row>
    <row r="232" spans="1:12">
      <c r="A232" s="40">
        <v>230</v>
      </c>
      <c r="B232" s="37">
        <v>39401</v>
      </c>
      <c r="C232" s="12" t="s">
        <v>198</v>
      </c>
      <c r="D232" s="12">
        <v>2075</v>
      </c>
      <c r="E232" s="12" t="s">
        <v>21</v>
      </c>
      <c r="F232" s="12" t="s">
        <v>18</v>
      </c>
      <c r="G232" s="12" t="s">
        <v>23</v>
      </c>
      <c r="H232" s="9">
        <v>38</v>
      </c>
      <c r="I232" s="9"/>
      <c r="J232" s="9">
        <v>1</v>
      </c>
      <c r="K232" s="9"/>
      <c r="L232" s="13">
        <f t="shared" si="3"/>
        <v>38000</v>
      </c>
    </row>
    <row r="233" spans="1:12">
      <c r="A233" s="41">
        <v>231</v>
      </c>
      <c r="B233" s="37">
        <v>39401</v>
      </c>
      <c r="C233" s="12" t="s">
        <v>216</v>
      </c>
      <c r="D233" s="12">
        <v>2082</v>
      </c>
      <c r="E233" s="12" t="s">
        <v>21</v>
      </c>
      <c r="F233" s="12" t="s">
        <v>38</v>
      </c>
      <c r="G233" s="12" t="s">
        <v>23</v>
      </c>
      <c r="H233" s="9">
        <v>38</v>
      </c>
      <c r="I233" s="9"/>
      <c r="J233" s="9">
        <v>2</v>
      </c>
      <c r="K233" s="9"/>
      <c r="L233" s="13">
        <f t="shared" si="3"/>
        <v>76000</v>
      </c>
    </row>
    <row r="234" spans="1:12">
      <c r="A234" s="40">
        <v>232</v>
      </c>
      <c r="B234" s="37">
        <v>39402</v>
      </c>
      <c r="C234" s="12" t="s">
        <v>253</v>
      </c>
      <c r="D234" s="12">
        <v>1766</v>
      </c>
      <c r="E234" s="12" t="s">
        <v>21</v>
      </c>
      <c r="F234" s="12" t="s">
        <v>145</v>
      </c>
      <c r="G234" s="12" t="s">
        <v>123</v>
      </c>
      <c r="H234" s="9">
        <v>38</v>
      </c>
      <c r="I234" s="9"/>
      <c r="J234" s="9">
        <v>20</v>
      </c>
      <c r="K234" s="9"/>
      <c r="L234" s="13">
        <f t="shared" si="3"/>
        <v>760000</v>
      </c>
    </row>
    <row r="235" spans="1:12">
      <c r="A235" s="41">
        <v>233</v>
      </c>
      <c r="B235" s="37">
        <v>39408</v>
      </c>
      <c r="C235" s="12" t="s">
        <v>200</v>
      </c>
      <c r="D235" s="12">
        <v>2084</v>
      </c>
      <c r="E235" s="12" t="s">
        <v>21</v>
      </c>
      <c r="F235" s="12" t="s">
        <v>38</v>
      </c>
      <c r="G235" s="12" t="s">
        <v>23</v>
      </c>
      <c r="H235" s="9">
        <v>38</v>
      </c>
      <c r="I235" s="9"/>
      <c r="J235" s="9">
        <v>2</v>
      </c>
      <c r="K235" s="9"/>
      <c r="L235" s="13">
        <f t="shared" si="3"/>
        <v>76000</v>
      </c>
    </row>
    <row r="236" spans="1:12">
      <c r="A236" s="40">
        <v>234</v>
      </c>
      <c r="B236" s="37">
        <v>39412</v>
      </c>
      <c r="C236" s="12" t="s">
        <v>155</v>
      </c>
      <c r="D236" s="12">
        <v>2078</v>
      </c>
      <c r="E236" s="12" t="s">
        <v>21</v>
      </c>
      <c r="F236" s="12" t="s">
        <v>32</v>
      </c>
      <c r="G236" s="12" t="s">
        <v>123</v>
      </c>
      <c r="H236" s="9">
        <v>38</v>
      </c>
      <c r="I236" s="9"/>
      <c r="J236" s="9">
        <v>10</v>
      </c>
      <c r="K236" s="9"/>
      <c r="L236" s="13">
        <f t="shared" si="3"/>
        <v>380000</v>
      </c>
    </row>
    <row r="237" spans="1:12">
      <c r="A237" s="41">
        <v>235</v>
      </c>
      <c r="B237" s="37">
        <v>39413</v>
      </c>
      <c r="C237" s="12" t="s">
        <v>105</v>
      </c>
      <c r="D237" s="12">
        <v>2081</v>
      </c>
      <c r="E237" s="12" t="s">
        <v>21</v>
      </c>
      <c r="F237" s="12" t="s">
        <v>32</v>
      </c>
      <c r="G237" s="12" t="s">
        <v>23</v>
      </c>
      <c r="H237" s="9">
        <v>38</v>
      </c>
      <c r="I237" s="9"/>
      <c r="J237" s="9">
        <v>10</v>
      </c>
      <c r="K237" s="9"/>
      <c r="L237" s="13">
        <f t="shared" si="3"/>
        <v>380000</v>
      </c>
    </row>
    <row r="238" spans="1:12">
      <c r="A238" s="40">
        <v>236</v>
      </c>
      <c r="B238" s="37">
        <v>39417</v>
      </c>
      <c r="C238" s="12" t="s">
        <v>242</v>
      </c>
      <c r="D238" s="12"/>
      <c r="E238" s="12" t="s">
        <v>21</v>
      </c>
      <c r="F238" s="12" t="s">
        <v>38</v>
      </c>
      <c r="G238" s="12" t="s">
        <v>23</v>
      </c>
      <c r="H238" s="9">
        <v>38</v>
      </c>
      <c r="I238" s="9"/>
      <c r="J238" s="9">
        <v>2</v>
      </c>
      <c r="K238" s="9"/>
      <c r="L238" s="13">
        <f t="shared" si="3"/>
        <v>76000</v>
      </c>
    </row>
    <row r="239" spans="1:12">
      <c r="A239" s="41">
        <v>237</v>
      </c>
      <c r="B239" s="37">
        <v>39419</v>
      </c>
      <c r="C239" s="12" t="s">
        <v>28</v>
      </c>
      <c r="D239" s="12">
        <v>1928</v>
      </c>
      <c r="E239" s="12" t="s">
        <v>21</v>
      </c>
      <c r="F239" s="12" t="s">
        <v>32</v>
      </c>
      <c r="G239" s="12" t="s">
        <v>23</v>
      </c>
      <c r="H239" s="9">
        <v>38</v>
      </c>
      <c r="I239" s="9"/>
      <c r="J239" s="9">
        <v>10</v>
      </c>
      <c r="K239" s="9"/>
      <c r="L239" s="13">
        <f t="shared" si="3"/>
        <v>380000</v>
      </c>
    </row>
    <row r="240" spans="1:12">
      <c r="A240" s="40">
        <v>238</v>
      </c>
      <c r="B240" s="37">
        <v>39419</v>
      </c>
      <c r="C240" s="12" t="s">
        <v>260</v>
      </c>
      <c r="D240" s="12">
        <v>2083</v>
      </c>
      <c r="E240" s="12" t="s">
        <v>21</v>
      </c>
      <c r="F240" s="12" t="s">
        <v>95</v>
      </c>
      <c r="G240" s="12" t="s">
        <v>123</v>
      </c>
      <c r="H240" s="9">
        <v>38</v>
      </c>
      <c r="I240" s="9"/>
      <c r="J240" s="9">
        <v>4</v>
      </c>
      <c r="K240" s="9"/>
      <c r="L240" s="13">
        <f t="shared" si="3"/>
        <v>152000</v>
      </c>
    </row>
    <row r="241" spans="1:12">
      <c r="A241" s="41">
        <v>239</v>
      </c>
      <c r="B241" s="37">
        <v>39426</v>
      </c>
      <c r="C241" s="12" t="s">
        <v>220</v>
      </c>
      <c r="D241" s="12">
        <v>2089</v>
      </c>
      <c r="E241" s="12" t="s">
        <v>21</v>
      </c>
      <c r="F241" s="12" t="s">
        <v>38</v>
      </c>
      <c r="G241" s="12" t="s">
        <v>23</v>
      </c>
      <c r="H241" s="9">
        <v>38</v>
      </c>
      <c r="I241" s="9"/>
      <c r="J241" s="9">
        <v>2</v>
      </c>
      <c r="K241" s="9"/>
      <c r="L241" s="13">
        <f t="shared" si="3"/>
        <v>76000</v>
      </c>
    </row>
    <row r="242" spans="1:12">
      <c r="A242" s="40">
        <v>240</v>
      </c>
      <c r="B242" s="37">
        <v>39428</v>
      </c>
      <c r="C242" s="12" t="s">
        <v>146</v>
      </c>
      <c r="D242" s="12">
        <v>2069</v>
      </c>
      <c r="E242" s="12" t="s">
        <v>21</v>
      </c>
      <c r="F242" s="12" t="s">
        <v>32</v>
      </c>
      <c r="G242" s="12" t="s">
        <v>123</v>
      </c>
      <c r="H242" s="9">
        <v>38</v>
      </c>
      <c r="I242" s="9"/>
      <c r="J242" s="9">
        <v>10</v>
      </c>
      <c r="K242" s="9"/>
      <c r="L242" s="13">
        <f t="shared" si="3"/>
        <v>380000</v>
      </c>
    </row>
    <row r="243" spans="1:12">
      <c r="A243" s="41">
        <v>241</v>
      </c>
      <c r="B243" s="37">
        <v>39430</v>
      </c>
      <c r="C243" s="12" t="s">
        <v>188</v>
      </c>
      <c r="D243" s="12">
        <v>1901</v>
      </c>
      <c r="E243" s="12" t="s">
        <v>21</v>
      </c>
      <c r="F243" s="12" t="s">
        <v>90</v>
      </c>
      <c r="G243" s="12" t="s">
        <v>123</v>
      </c>
      <c r="H243" s="9">
        <v>38</v>
      </c>
      <c r="I243" s="9"/>
      <c r="J243" s="9">
        <v>50</v>
      </c>
      <c r="K243" s="9"/>
      <c r="L243" s="13">
        <f t="shared" si="3"/>
        <v>1900000</v>
      </c>
    </row>
    <row r="244" spans="1:12">
      <c r="A244" s="40">
        <v>242</v>
      </c>
      <c r="B244" s="37">
        <v>39430</v>
      </c>
      <c r="C244" s="12" t="s">
        <v>192</v>
      </c>
      <c r="D244" s="12">
        <v>1855</v>
      </c>
      <c r="E244" s="12" t="s">
        <v>21</v>
      </c>
      <c r="F244" s="12" t="s">
        <v>90</v>
      </c>
      <c r="G244" s="12" t="s">
        <v>123</v>
      </c>
      <c r="H244" s="9">
        <v>38</v>
      </c>
      <c r="I244" s="9"/>
      <c r="J244" s="9">
        <v>50</v>
      </c>
      <c r="K244" s="9"/>
      <c r="L244" s="13">
        <f t="shared" si="3"/>
        <v>1900000</v>
      </c>
    </row>
    <row r="245" spans="1:12">
      <c r="A245" s="41">
        <v>243</v>
      </c>
      <c r="B245" s="37">
        <v>39430</v>
      </c>
      <c r="C245" s="12" t="s">
        <v>234</v>
      </c>
      <c r="D245" s="12">
        <v>2094</v>
      </c>
      <c r="E245" s="12" t="s">
        <v>21</v>
      </c>
      <c r="F245" s="12" t="s">
        <v>18</v>
      </c>
      <c r="G245" s="12" t="s">
        <v>23</v>
      </c>
      <c r="H245" s="9">
        <v>38</v>
      </c>
      <c r="I245" s="9"/>
      <c r="J245" s="9">
        <v>1</v>
      </c>
      <c r="K245" s="9"/>
      <c r="L245" s="13">
        <f t="shared" si="3"/>
        <v>38000</v>
      </c>
    </row>
    <row r="246" spans="1:12">
      <c r="A246" s="40">
        <v>244</v>
      </c>
      <c r="B246" s="37">
        <v>39434</v>
      </c>
      <c r="C246" s="12" t="s">
        <v>161</v>
      </c>
      <c r="D246" s="12">
        <v>2102</v>
      </c>
      <c r="E246" s="12" t="s">
        <v>21</v>
      </c>
      <c r="F246" s="12" t="s">
        <v>38</v>
      </c>
      <c r="G246" s="12" t="s">
        <v>123</v>
      </c>
      <c r="H246" s="9">
        <v>38</v>
      </c>
      <c r="I246" s="9"/>
      <c r="J246" s="9">
        <v>2</v>
      </c>
      <c r="K246" s="9"/>
      <c r="L246" s="13">
        <f t="shared" si="3"/>
        <v>76000</v>
      </c>
    </row>
    <row r="247" spans="1:12">
      <c r="A247" s="41">
        <v>245</v>
      </c>
      <c r="B247" s="37">
        <v>39435</v>
      </c>
      <c r="C247" s="12" t="s">
        <v>144</v>
      </c>
      <c r="D247" s="12">
        <v>2096</v>
      </c>
      <c r="E247" s="12" t="s">
        <v>21</v>
      </c>
      <c r="F247" s="12" t="s">
        <v>145</v>
      </c>
      <c r="G247" s="12" t="s">
        <v>123</v>
      </c>
      <c r="H247" s="9">
        <v>38</v>
      </c>
      <c r="I247" s="9"/>
      <c r="J247" s="9">
        <v>20</v>
      </c>
      <c r="K247" s="9"/>
      <c r="L247" s="13">
        <f t="shared" si="3"/>
        <v>760000</v>
      </c>
    </row>
    <row r="248" spans="1:12">
      <c r="A248" s="40">
        <v>246</v>
      </c>
      <c r="B248" s="37">
        <v>39436</v>
      </c>
      <c r="C248" s="12" t="s">
        <v>302</v>
      </c>
      <c r="D248" s="12">
        <v>1626</v>
      </c>
      <c r="E248" s="12" t="s">
        <v>21</v>
      </c>
      <c r="F248" s="12" t="s">
        <v>18</v>
      </c>
      <c r="G248" s="12" t="s">
        <v>19</v>
      </c>
      <c r="H248" s="9">
        <v>38</v>
      </c>
      <c r="I248" s="9"/>
      <c r="J248" s="9">
        <v>1</v>
      </c>
      <c r="K248" s="9"/>
      <c r="L248" s="13">
        <f t="shared" si="3"/>
        <v>38000</v>
      </c>
    </row>
    <row r="249" spans="1:12">
      <c r="A249" s="41">
        <v>247</v>
      </c>
      <c r="B249" s="37">
        <v>39442</v>
      </c>
      <c r="C249" s="12" t="s">
        <v>103</v>
      </c>
      <c r="D249" s="12">
        <v>2046</v>
      </c>
      <c r="E249" s="12" t="s">
        <v>21</v>
      </c>
      <c r="F249" s="12" t="s">
        <v>30</v>
      </c>
      <c r="G249" s="12" t="s">
        <v>23</v>
      </c>
      <c r="H249" s="9">
        <v>38</v>
      </c>
      <c r="I249" s="9"/>
      <c r="J249" s="9">
        <v>5</v>
      </c>
      <c r="K249" s="9"/>
      <c r="L249" s="13">
        <f t="shared" si="3"/>
        <v>190000</v>
      </c>
    </row>
    <row r="250" spans="1:12">
      <c r="A250" s="40">
        <v>248</v>
      </c>
      <c r="B250" s="37">
        <v>39444</v>
      </c>
      <c r="C250" s="12" t="s">
        <v>109</v>
      </c>
      <c r="D250" s="12">
        <v>2104</v>
      </c>
      <c r="E250" s="12" t="s">
        <v>21</v>
      </c>
      <c r="F250" s="12" t="s">
        <v>32</v>
      </c>
      <c r="G250" s="12" t="s">
        <v>23</v>
      </c>
      <c r="H250" s="9">
        <v>38</v>
      </c>
      <c r="I250" s="9"/>
      <c r="J250" s="9">
        <v>10</v>
      </c>
      <c r="K250" s="9"/>
      <c r="L250" s="13">
        <f t="shared" si="3"/>
        <v>380000</v>
      </c>
    </row>
    <row r="251" spans="1:12">
      <c r="A251" s="41">
        <v>249</v>
      </c>
      <c r="B251" s="37">
        <v>39447</v>
      </c>
      <c r="C251" s="12" t="s">
        <v>23</v>
      </c>
      <c r="D251" s="12">
        <v>1922</v>
      </c>
      <c r="E251" s="12" t="s">
        <v>21</v>
      </c>
      <c r="F251" s="12" t="s">
        <v>38</v>
      </c>
      <c r="G251" s="12" t="s">
        <v>23</v>
      </c>
      <c r="H251" s="9">
        <v>38</v>
      </c>
      <c r="I251" s="9"/>
      <c r="J251" s="9">
        <v>2</v>
      </c>
      <c r="K251" s="9"/>
      <c r="L251" s="13">
        <f t="shared" si="3"/>
        <v>76000</v>
      </c>
    </row>
    <row r="252" spans="1:12">
      <c r="A252" s="40">
        <v>250</v>
      </c>
      <c r="B252" s="37">
        <v>39447</v>
      </c>
      <c r="C252" s="12" t="s">
        <v>112</v>
      </c>
      <c r="D252" s="12">
        <v>2103</v>
      </c>
      <c r="E252" s="12" t="s">
        <v>21</v>
      </c>
      <c r="F252" s="12" t="s">
        <v>18</v>
      </c>
      <c r="G252" s="12" t="s">
        <v>23</v>
      </c>
      <c r="H252" s="9">
        <v>38</v>
      </c>
      <c r="I252" s="9"/>
      <c r="J252" s="9">
        <v>1</v>
      </c>
      <c r="K252" s="9"/>
      <c r="L252" s="13">
        <f t="shared" si="3"/>
        <v>38000</v>
      </c>
    </row>
    <row r="253" spans="1:12">
      <c r="A253" s="41">
        <v>251</v>
      </c>
      <c r="B253" s="37">
        <v>39447</v>
      </c>
      <c r="C253" s="12" t="s">
        <v>168</v>
      </c>
      <c r="D253" s="12"/>
      <c r="E253" s="12" t="s">
        <v>21</v>
      </c>
      <c r="F253" s="12" t="s">
        <v>18</v>
      </c>
      <c r="G253" s="12" t="s">
        <v>123</v>
      </c>
      <c r="H253" s="9">
        <v>38</v>
      </c>
      <c r="I253" s="9"/>
      <c r="J253" s="9">
        <v>1</v>
      </c>
      <c r="K253" s="9"/>
      <c r="L253" s="13">
        <f t="shared" si="3"/>
        <v>38000</v>
      </c>
    </row>
    <row r="254" spans="1:12">
      <c r="A254" s="40">
        <v>252</v>
      </c>
      <c r="B254" s="37">
        <v>39454</v>
      </c>
      <c r="C254" s="12" t="s">
        <v>175</v>
      </c>
      <c r="D254" s="12">
        <v>1606</v>
      </c>
      <c r="E254" s="12" t="s">
        <v>21</v>
      </c>
      <c r="F254" s="12" t="s">
        <v>145</v>
      </c>
      <c r="G254" s="12" t="s">
        <v>123</v>
      </c>
      <c r="H254" s="9">
        <v>38</v>
      </c>
      <c r="I254" s="9"/>
      <c r="J254" s="9">
        <v>20</v>
      </c>
      <c r="K254" s="9"/>
      <c r="L254" s="13">
        <f t="shared" si="3"/>
        <v>760000</v>
      </c>
    </row>
    <row r="255" spans="1:12">
      <c r="A255" s="41">
        <v>253</v>
      </c>
      <c r="B255" s="37">
        <v>39455</v>
      </c>
      <c r="C255" s="12" t="s">
        <v>171</v>
      </c>
      <c r="D255" s="12">
        <v>2111</v>
      </c>
      <c r="E255" s="12" t="s">
        <v>21</v>
      </c>
      <c r="F255" s="12" t="s">
        <v>30</v>
      </c>
      <c r="G255" s="12" t="s">
        <v>123</v>
      </c>
      <c r="H255" s="9">
        <v>38</v>
      </c>
      <c r="I255" s="9"/>
      <c r="J255" s="9">
        <v>5</v>
      </c>
      <c r="K255" s="9"/>
      <c r="L255" s="13">
        <f t="shared" si="3"/>
        <v>190000</v>
      </c>
    </row>
    <row r="256" spans="1:12">
      <c r="A256" s="40">
        <v>254</v>
      </c>
      <c r="B256" s="37">
        <v>39457</v>
      </c>
      <c r="C256" s="12" t="s">
        <v>288</v>
      </c>
      <c r="D256" s="12"/>
      <c r="E256" s="12" t="s">
        <v>21</v>
      </c>
      <c r="F256" s="12" t="s">
        <v>54</v>
      </c>
      <c r="G256" s="12" t="s">
        <v>19</v>
      </c>
      <c r="H256" s="9">
        <v>38</v>
      </c>
      <c r="I256" s="9"/>
      <c r="J256" s="9">
        <v>6</v>
      </c>
      <c r="K256" s="9"/>
      <c r="L256" s="13">
        <f t="shared" si="3"/>
        <v>228000</v>
      </c>
    </row>
    <row r="257" spans="1:12">
      <c r="A257" s="41">
        <v>255</v>
      </c>
      <c r="B257" s="37">
        <v>39462</v>
      </c>
      <c r="C257" s="12" t="s">
        <v>105</v>
      </c>
      <c r="D257" s="12">
        <v>2081</v>
      </c>
      <c r="E257" s="12" t="s">
        <v>21</v>
      </c>
      <c r="F257" s="12" t="s">
        <v>95</v>
      </c>
      <c r="G257" s="12" t="s">
        <v>23</v>
      </c>
      <c r="H257" s="9">
        <v>38</v>
      </c>
      <c r="I257" s="9"/>
      <c r="J257" s="9">
        <v>4</v>
      </c>
      <c r="K257" s="9"/>
      <c r="L257" s="13">
        <f t="shared" si="3"/>
        <v>152000</v>
      </c>
    </row>
    <row r="258" spans="1:12">
      <c r="A258" s="40">
        <v>256</v>
      </c>
      <c r="B258" s="37">
        <v>39463</v>
      </c>
      <c r="C258" s="12" t="s">
        <v>134</v>
      </c>
      <c r="D258" s="12">
        <v>2109</v>
      </c>
      <c r="E258" s="12" t="s">
        <v>21</v>
      </c>
      <c r="F258" s="12" t="s">
        <v>24</v>
      </c>
      <c r="G258" s="12" t="s">
        <v>123</v>
      </c>
      <c r="H258" s="9">
        <v>38</v>
      </c>
      <c r="I258" s="9"/>
      <c r="J258" s="9">
        <v>3</v>
      </c>
      <c r="K258" s="9"/>
      <c r="L258" s="13">
        <f t="shared" si="3"/>
        <v>114000</v>
      </c>
    </row>
    <row r="259" spans="1:12">
      <c r="A259" s="41">
        <v>257</v>
      </c>
      <c r="B259" s="37">
        <v>39478</v>
      </c>
      <c r="C259" s="12" t="s">
        <v>89</v>
      </c>
      <c r="D259" s="12"/>
      <c r="E259" s="12" t="s">
        <v>21</v>
      </c>
      <c r="F259" s="12" t="s">
        <v>90</v>
      </c>
      <c r="G259" s="12" t="s">
        <v>23</v>
      </c>
      <c r="H259" s="9">
        <v>38</v>
      </c>
      <c r="I259" s="9"/>
      <c r="J259" s="9">
        <v>50</v>
      </c>
      <c r="K259" s="9"/>
      <c r="L259" s="13">
        <f t="shared" ref="L259:L322" si="4">(H259*J259+I259*K259)*1000</f>
        <v>1900000</v>
      </c>
    </row>
    <row r="260" spans="1:12">
      <c r="A260" s="40">
        <v>258</v>
      </c>
      <c r="B260" s="37">
        <v>39498</v>
      </c>
      <c r="C260" s="12" t="s">
        <v>289</v>
      </c>
      <c r="D260" s="12">
        <v>2120</v>
      </c>
      <c r="E260" s="12" t="s">
        <v>21</v>
      </c>
      <c r="F260" s="12" t="s">
        <v>18</v>
      </c>
      <c r="G260" s="12" t="s">
        <v>19</v>
      </c>
      <c r="H260" s="9">
        <v>38</v>
      </c>
      <c r="I260" s="9"/>
      <c r="J260" s="9">
        <v>1</v>
      </c>
      <c r="K260" s="9"/>
      <c r="L260" s="13">
        <f t="shared" si="4"/>
        <v>38000</v>
      </c>
    </row>
    <row r="261" spans="1:12">
      <c r="A261" s="41">
        <v>259</v>
      </c>
      <c r="B261" s="37">
        <v>39504</v>
      </c>
      <c r="C261" s="12" t="s">
        <v>252</v>
      </c>
      <c r="D261" s="12">
        <v>2135</v>
      </c>
      <c r="E261" s="12" t="s">
        <v>21</v>
      </c>
      <c r="F261" s="12" t="s">
        <v>18</v>
      </c>
      <c r="G261" s="12" t="s">
        <v>123</v>
      </c>
      <c r="H261" s="9">
        <v>38</v>
      </c>
      <c r="I261" s="9"/>
      <c r="J261" s="9">
        <v>1</v>
      </c>
      <c r="K261" s="9"/>
      <c r="L261" s="13">
        <f t="shared" si="4"/>
        <v>38000</v>
      </c>
    </row>
    <row r="262" spans="1:12">
      <c r="A262" s="40">
        <v>260</v>
      </c>
      <c r="B262" s="37">
        <v>39505</v>
      </c>
      <c r="C262" s="12" t="s">
        <v>292</v>
      </c>
      <c r="D262" s="12"/>
      <c r="E262" s="12" t="s">
        <v>21</v>
      </c>
      <c r="F262" s="12" t="s">
        <v>24</v>
      </c>
      <c r="G262" s="12" t="s">
        <v>19</v>
      </c>
      <c r="H262" s="9">
        <v>38</v>
      </c>
      <c r="I262" s="9"/>
      <c r="J262" s="9">
        <v>3</v>
      </c>
      <c r="K262" s="9"/>
      <c r="L262" s="13">
        <f t="shared" si="4"/>
        <v>114000</v>
      </c>
    </row>
    <row r="263" spans="1:12">
      <c r="A263" s="41">
        <v>261</v>
      </c>
      <c r="B263" s="37">
        <v>39510</v>
      </c>
      <c r="C263" s="12" t="s">
        <v>144</v>
      </c>
      <c r="D263" s="12">
        <v>2096</v>
      </c>
      <c r="E263" s="12" t="s">
        <v>21</v>
      </c>
      <c r="F263" s="12" t="s">
        <v>145</v>
      </c>
      <c r="G263" s="12" t="s">
        <v>123</v>
      </c>
      <c r="H263" s="9">
        <v>38</v>
      </c>
      <c r="I263" s="9"/>
      <c r="J263" s="9">
        <v>20</v>
      </c>
      <c r="K263" s="9"/>
      <c r="L263" s="13">
        <f t="shared" si="4"/>
        <v>760000</v>
      </c>
    </row>
    <row r="264" spans="1:12">
      <c r="A264" s="40">
        <v>262</v>
      </c>
      <c r="B264" s="37">
        <v>39511</v>
      </c>
      <c r="C264" s="12" t="s">
        <v>182</v>
      </c>
      <c r="D264" s="12">
        <v>1811</v>
      </c>
      <c r="E264" s="12" t="s">
        <v>21</v>
      </c>
      <c r="F264" s="12" t="s">
        <v>32</v>
      </c>
      <c r="G264" s="12" t="s">
        <v>123</v>
      </c>
      <c r="H264" s="9">
        <v>38</v>
      </c>
      <c r="I264" s="9"/>
      <c r="J264" s="9">
        <v>10</v>
      </c>
      <c r="K264" s="9"/>
      <c r="L264" s="13">
        <f t="shared" si="4"/>
        <v>380000</v>
      </c>
    </row>
    <row r="265" spans="1:12">
      <c r="A265" s="41">
        <v>263</v>
      </c>
      <c r="B265" s="37">
        <v>39511</v>
      </c>
      <c r="C265" s="12" t="s">
        <v>185</v>
      </c>
      <c r="D265" s="12">
        <v>2052</v>
      </c>
      <c r="E265" s="12" t="s">
        <v>21</v>
      </c>
      <c r="F265" s="12" t="s">
        <v>32</v>
      </c>
      <c r="G265" s="12" t="s">
        <v>123</v>
      </c>
      <c r="H265" s="9">
        <v>38</v>
      </c>
      <c r="I265" s="9"/>
      <c r="J265" s="9">
        <v>10</v>
      </c>
      <c r="K265" s="9"/>
      <c r="L265" s="13">
        <f t="shared" si="4"/>
        <v>380000</v>
      </c>
    </row>
    <row r="266" spans="1:12">
      <c r="A266" s="40">
        <v>264</v>
      </c>
      <c r="B266" s="37">
        <v>39511</v>
      </c>
      <c r="C266" s="12" t="s">
        <v>233</v>
      </c>
      <c r="D266" s="12">
        <v>1696</v>
      </c>
      <c r="E266" s="12" t="s">
        <v>21</v>
      </c>
      <c r="F266" s="12" t="s">
        <v>32</v>
      </c>
      <c r="G266" s="12" t="s">
        <v>23</v>
      </c>
      <c r="H266" s="9">
        <v>38</v>
      </c>
      <c r="I266" s="9"/>
      <c r="J266" s="9">
        <v>10</v>
      </c>
      <c r="K266" s="9"/>
      <c r="L266" s="13">
        <f t="shared" si="4"/>
        <v>380000</v>
      </c>
    </row>
    <row r="267" spans="1:12">
      <c r="A267" s="41">
        <v>265</v>
      </c>
      <c r="B267" s="37">
        <v>39512</v>
      </c>
      <c r="C267" s="12" t="s">
        <v>143</v>
      </c>
      <c r="D267" s="12">
        <v>2134</v>
      </c>
      <c r="E267" s="12" t="s">
        <v>21</v>
      </c>
      <c r="F267" s="12" t="s">
        <v>38</v>
      </c>
      <c r="G267" s="12" t="s">
        <v>123</v>
      </c>
      <c r="H267" s="9">
        <v>38</v>
      </c>
      <c r="I267" s="9"/>
      <c r="J267" s="9">
        <v>2</v>
      </c>
      <c r="K267" s="9"/>
      <c r="L267" s="13">
        <f t="shared" si="4"/>
        <v>76000</v>
      </c>
    </row>
    <row r="268" spans="1:12">
      <c r="A268" s="40">
        <v>266</v>
      </c>
      <c r="B268" s="37">
        <v>39513</v>
      </c>
      <c r="C268" s="12" t="s">
        <v>166</v>
      </c>
      <c r="D268" s="12"/>
      <c r="E268" s="12" t="s">
        <v>21</v>
      </c>
      <c r="F268" s="12" t="s">
        <v>38</v>
      </c>
      <c r="G268" s="12" t="s">
        <v>123</v>
      </c>
      <c r="H268" s="9">
        <v>38</v>
      </c>
      <c r="I268" s="9"/>
      <c r="J268" s="9">
        <v>2</v>
      </c>
      <c r="K268" s="9"/>
      <c r="L268" s="13">
        <f t="shared" si="4"/>
        <v>76000</v>
      </c>
    </row>
    <row r="269" spans="1:12">
      <c r="A269" s="41">
        <v>267</v>
      </c>
      <c r="B269" s="37">
        <v>39513</v>
      </c>
      <c r="C269" s="12" t="s">
        <v>183</v>
      </c>
      <c r="D269" s="12">
        <v>1744</v>
      </c>
      <c r="E269" s="12" t="s">
        <v>21</v>
      </c>
      <c r="F269" s="12" t="s">
        <v>32</v>
      </c>
      <c r="G269" s="12" t="s">
        <v>123</v>
      </c>
      <c r="H269" s="9">
        <v>38</v>
      </c>
      <c r="I269" s="9"/>
      <c r="J269" s="9">
        <v>10</v>
      </c>
      <c r="K269" s="9"/>
      <c r="L269" s="13">
        <f t="shared" si="4"/>
        <v>380000</v>
      </c>
    </row>
    <row r="270" spans="1:12">
      <c r="A270" s="40">
        <v>268</v>
      </c>
      <c r="B270" s="37">
        <v>39513</v>
      </c>
      <c r="C270" s="12" t="s">
        <v>184</v>
      </c>
      <c r="D270" s="12">
        <v>1686</v>
      </c>
      <c r="E270" s="12" t="s">
        <v>21</v>
      </c>
      <c r="F270" s="12" t="s">
        <v>32</v>
      </c>
      <c r="G270" s="12" t="s">
        <v>123</v>
      </c>
      <c r="H270" s="9">
        <v>38</v>
      </c>
      <c r="I270" s="9"/>
      <c r="J270" s="9">
        <v>10</v>
      </c>
      <c r="K270" s="9"/>
      <c r="L270" s="13">
        <f t="shared" si="4"/>
        <v>380000</v>
      </c>
    </row>
    <row r="271" spans="1:12">
      <c r="A271" s="41">
        <v>269</v>
      </c>
      <c r="B271" s="37">
        <v>39517</v>
      </c>
      <c r="C271" s="12" t="s">
        <v>243</v>
      </c>
      <c r="D271" s="12">
        <v>1923</v>
      </c>
      <c r="E271" s="12" t="s">
        <v>21</v>
      </c>
      <c r="F271" s="12" t="s">
        <v>32</v>
      </c>
      <c r="G271" s="12" t="s">
        <v>23</v>
      </c>
      <c r="H271" s="9">
        <v>38</v>
      </c>
      <c r="I271" s="9"/>
      <c r="J271" s="9">
        <v>10</v>
      </c>
      <c r="K271" s="9"/>
      <c r="L271" s="13">
        <f t="shared" si="4"/>
        <v>380000</v>
      </c>
    </row>
    <row r="272" spans="1:12">
      <c r="A272" s="40">
        <v>270</v>
      </c>
      <c r="B272" s="37">
        <v>39519</v>
      </c>
      <c r="C272" s="12" t="s">
        <v>118</v>
      </c>
      <c r="D272" s="12">
        <v>1514</v>
      </c>
      <c r="E272" s="12" t="s">
        <v>21</v>
      </c>
      <c r="F272" s="12" t="s">
        <v>120</v>
      </c>
      <c r="G272" s="12" t="s">
        <v>23</v>
      </c>
      <c r="H272" s="9">
        <v>38</v>
      </c>
      <c r="I272" s="9"/>
      <c r="J272" s="9">
        <v>30</v>
      </c>
      <c r="K272" s="9"/>
      <c r="L272" s="13">
        <f t="shared" si="4"/>
        <v>1140000</v>
      </c>
    </row>
    <row r="273" spans="1:12">
      <c r="A273" s="41">
        <v>271</v>
      </c>
      <c r="B273" s="37">
        <v>39521</v>
      </c>
      <c r="C273" s="12" t="s">
        <v>105</v>
      </c>
      <c r="D273" s="12">
        <v>2081</v>
      </c>
      <c r="E273" s="12" t="s">
        <v>21</v>
      </c>
      <c r="F273" s="12" t="s">
        <v>95</v>
      </c>
      <c r="G273" s="12" t="s">
        <v>23</v>
      </c>
      <c r="H273" s="9">
        <v>38</v>
      </c>
      <c r="I273" s="9"/>
      <c r="J273" s="9">
        <v>4</v>
      </c>
      <c r="K273" s="9"/>
      <c r="L273" s="13">
        <f t="shared" si="4"/>
        <v>152000</v>
      </c>
    </row>
    <row r="274" spans="1:12">
      <c r="A274" s="40">
        <v>272</v>
      </c>
      <c r="B274" s="37">
        <v>39521</v>
      </c>
      <c r="C274" s="12" t="s">
        <v>137</v>
      </c>
      <c r="D274" s="12">
        <v>2143</v>
      </c>
      <c r="E274" s="12" t="s">
        <v>21</v>
      </c>
      <c r="F274" s="12" t="s">
        <v>32</v>
      </c>
      <c r="G274" s="12" t="s">
        <v>123</v>
      </c>
      <c r="H274" s="9">
        <v>38</v>
      </c>
      <c r="I274" s="9"/>
      <c r="J274" s="9">
        <v>10</v>
      </c>
      <c r="K274" s="9"/>
      <c r="L274" s="13">
        <f t="shared" si="4"/>
        <v>380000</v>
      </c>
    </row>
    <row r="275" spans="1:12">
      <c r="A275" s="41">
        <v>273</v>
      </c>
      <c r="B275" s="37">
        <v>39521</v>
      </c>
      <c r="C275" s="12" t="s">
        <v>121</v>
      </c>
      <c r="D275" s="12">
        <v>1734</v>
      </c>
      <c r="E275" s="12" t="s">
        <v>21</v>
      </c>
      <c r="F275" s="12" t="s">
        <v>95</v>
      </c>
      <c r="G275" s="12" t="s">
        <v>23</v>
      </c>
      <c r="H275" s="9">
        <v>38</v>
      </c>
      <c r="I275" s="9"/>
      <c r="J275" s="9">
        <v>4</v>
      </c>
      <c r="K275" s="9"/>
      <c r="L275" s="13">
        <f t="shared" si="4"/>
        <v>152000</v>
      </c>
    </row>
    <row r="276" spans="1:12">
      <c r="A276" s="40">
        <v>274</v>
      </c>
      <c r="B276" s="37">
        <v>39521</v>
      </c>
      <c r="C276" s="12" t="s">
        <v>272</v>
      </c>
      <c r="D276" s="12">
        <v>2145</v>
      </c>
      <c r="E276" s="12" t="s">
        <v>21</v>
      </c>
      <c r="F276" s="12" t="s">
        <v>18</v>
      </c>
      <c r="G276" s="12" t="s">
        <v>19</v>
      </c>
      <c r="H276" s="9">
        <v>38</v>
      </c>
      <c r="I276" s="9"/>
      <c r="J276" s="9">
        <v>1</v>
      </c>
      <c r="K276" s="9"/>
      <c r="L276" s="13">
        <f t="shared" si="4"/>
        <v>38000</v>
      </c>
    </row>
    <row r="277" spans="1:12">
      <c r="A277" s="41">
        <v>275</v>
      </c>
      <c r="B277" s="37">
        <v>39521</v>
      </c>
      <c r="C277" s="12" t="s">
        <v>277</v>
      </c>
      <c r="D277" s="12">
        <v>2147</v>
      </c>
      <c r="E277" s="12" t="s">
        <v>21</v>
      </c>
      <c r="F277" s="12" t="s">
        <v>95</v>
      </c>
      <c r="G277" s="12" t="s">
        <v>19</v>
      </c>
      <c r="H277" s="9">
        <v>38</v>
      </c>
      <c r="I277" s="9"/>
      <c r="J277" s="9">
        <v>4</v>
      </c>
      <c r="K277" s="9"/>
      <c r="L277" s="13">
        <f t="shared" si="4"/>
        <v>152000</v>
      </c>
    </row>
    <row r="278" spans="1:12">
      <c r="A278" s="40">
        <v>276</v>
      </c>
      <c r="B278" s="37">
        <v>39521</v>
      </c>
      <c r="C278" s="12" t="s">
        <v>295</v>
      </c>
      <c r="D278" s="12">
        <v>2146</v>
      </c>
      <c r="E278" s="12" t="s">
        <v>21</v>
      </c>
      <c r="F278" s="12" t="s">
        <v>95</v>
      </c>
      <c r="G278" s="12" t="s">
        <v>19</v>
      </c>
      <c r="H278" s="9">
        <v>38</v>
      </c>
      <c r="I278" s="9"/>
      <c r="J278" s="9">
        <v>4</v>
      </c>
      <c r="K278" s="9"/>
      <c r="L278" s="13">
        <f t="shared" si="4"/>
        <v>152000</v>
      </c>
    </row>
    <row r="279" spans="1:12">
      <c r="A279" s="41">
        <v>277</v>
      </c>
      <c r="B279" s="37">
        <v>39528</v>
      </c>
      <c r="C279" s="12" t="s">
        <v>167</v>
      </c>
      <c r="D279" s="12"/>
      <c r="E279" s="12" t="s">
        <v>21</v>
      </c>
      <c r="F279" s="12" t="s">
        <v>18</v>
      </c>
      <c r="G279" s="12" t="s">
        <v>123</v>
      </c>
      <c r="H279" s="9">
        <v>38</v>
      </c>
      <c r="I279" s="9"/>
      <c r="J279" s="9">
        <v>1</v>
      </c>
      <c r="K279" s="9"/>
      <c r="L279" s="13">
        <f t="shared" si="4"/>
        <v>38000</v>
      </c>
    </row>
    <row r="280" spans="1:12">
      <c r="A280" s="40">
        <v>278</v>
      </c>
      <c r="B280" s="37">
        <v>39528</v>
      </c>
      <c r="C280" s="12" t="s">
        <v>301</v>
      </c>
      <c r="D280" s="12"/>
      <c r="E280" s="12" t="s">
        <v>21</v>
      </c>
      <c r="F280" s="12" t="s">
        <v>18</v>
      </c>
      <c r="G280" s="12" t="s">
        <v>19</v>
      </c>
      <c r="H280" s="9">
        <v>38</v>
      </c>
      <c r="I280" s="9"/>
      <c r="J280" s="9">
        <v>1</v>
      </c>
      <c r="K280" s="9"/>
      <c r="L280" s="13">
        <f t="shared" si="4"/>
        <v>38000</v>
      </c>
    </row>
    <row r="281" spans="1:12">
      <c r="A281" s="41">
        <v>279</v>
      </c>
      <c r="B281" s="37">
        <v>39538</v>
      </c>
      <c r="C281" s="12" t="s">
        <v>56</v>
      </c>
      <c r="D281" s="12">
        <v>2155</v>
      </c>
      <c r="E281" s="12" t="s">
        <v>21</v>
      </c>
      <c r="F281" s="12" t="s">
        <v>30</v>
      </c>
      <c r="G281" s="12" t="s">
        <v>23</v>
      </c>
      <c r="H281" s="9">
        <v>38</v>
      </c>
      <c r="I281" s="9"/>
      <c r="J281" s="9">
        <v>5</v>
      </c>
      <c r="K281" s="9"/>
      <c r="L281" s="13">
        <f t="shared" si="4"/>
        <v>190000</v>
      </c>
    </row>
    <row r="282" spans="1:12">
      <c r="A282" s="40">
        <v>280</v>
      </c>
      <c r="B282" s="37">
        <v>39539</v>
      </c>
      <c r="C282" s="12" t="s">
        <v>131</v>
      </c>
      <c r="D282" s="12">
        <v>1852</v>
      </c>
      <c r="E282" s="12" t="s">
        <v>21</v>
      </c>
      <c r="F282" s="12" t="s">
        <v>38</v>
      </c>
      <c r="G282" s="12" t="s">
        <v>123</v>
      </c>
      <c r="H282" s="9">
        <v>38</v>
      </c>
      <c r="I282" s="9"/>
      <c r="J282" s="9">
        <v>2</v>
      </c>
      <c r="K282" s="9"/>
      <c r="L282" s="13">
        <f t="shared" si="4"/>
        <v>76000</v>
      </c>
    </row>
    <row r="283" spans="1:12">
      <c r="A283" s="41">
        <v>281</v>
      </c>
      <c r="B283" s="37">
        <v>39539</v>
      </c>
      <c r="C283" s="12" t="s">
        <v>179</v>
      </c>
      <c r="D283" s="12">
        <v>1851</v>
      </c>
      <c r="E283" s="12" t="s">
        <v>21</v>
      </c>
      <c r="F283" s="12" t="s">
        <v>145</v>
      </c>
      <c r="G283" s="12" t="s">
        <v>123</v>
      </c>
      <c r="H283" s="9">
        <v>38</v>
      </c>
      <c r="I283" s="9"/>
      <c r="J283" s="9">
        <v>20</v>
      </c>
      <c r="K283" s="9"/>
      <c r="L283" s="13">
        <f t="shared" si="4"/>
        <v>760000</v>
      </c>
    </row>
    <row r="284" spans="1:12">
      <c r="A284" s="40">
        <v>282</v>
      </c>
      <c r="B284" s="37">
        <v>39540</v>
      </c>
      <c r="C284" s="12" t="s">
        <v>288</v>
      </c>
      <c r="D284" s="12"/>
      <c r="E284" s="12" t="s">
        <v>21</v>
      </c>
      <c r="F284" s="12" t="s">
        <v>30</v>
      </c>
      <c r="G284" s="12" t="s">
        <v>19</v>
      </c>
      <c r="H284" s="9">
        <v>38</v>
      </c>
      <c r="I284" s="9"/>
      <c r="J284" s="9">
        <v>5</v>
      </c>
      <c r="K284" s="9"/>
      <c r="L284" s="13">
        <f t="shared" si="4"/>
        <v>190000</v>
      </c>
    </row>
    <row r="285" spans="1:12">
      <c r="A285" s="41">
        <v>283</v>
      </c>
      <c r="B285" s="37">
        <v>39540</v>
      </c>
      <c r="C285" s="12" t="s">
        <v>291</v>
      </c>
      <c r="D285" s="12"/>
      <c r="E285" s="12" t="s">
        <v>21</v>
      </c>
      <c r="F285" s="12" t="s">
        <v>18</v>
      </c>
      <c r="G285" s="12" t="s">
        <v>19</v>
      </c>
      <c r="H285" s="9">
        <v>38</v>
      </c>
      <c r="I285" s="9"/>
      <c r="J285" s="9">
        <v>1</v>
      </c>
      <c r="K285" s="9"/>
      <c r="L285" s="13">
        <f t="shared" si="4"/>
        <v>38000</v>
      </c>
    </row>
    <row r="286" spans="1:12">
      <c r="A286" s="40">
        <v>284</v>
      </c>
      <c r="B286" s="37">
        <v>39546</v>
      </c>
      <c r="C286" s="12" t="s">
        <v>181</v>
      </c>
      <c r="D286" s="12">
        <v>1813</v>
      </c>
      <c r="E286" s="12" t="s">
        <v>21</v>
      </c>
      <c r="F286" s="12" t="s">
        <v>32</v>
      </c>
      <c r="G286" s="12" t="s">
        <v>123</v>
      </c>
      <c r="H286" s="9">
        <v>38</v>
      </c>
      <c r="I286" s="9"/>
      <c r="J286" s="9">
        <v>10</v>
      </c>
      <c r="K286" s="9"/>
      <c r="L286" s="13">
        <f t="shared" si="4"/>
        <v>380000</v>
      </c>
    </row>
    <row r="287" spans="1:12">
      <c r="A287" s="41">
        <v>285</v>
      </c>
      <c r="B287" s="37">
        <v>39549</v>
      </c>
      <c r="C287" s="12" t="s">
        <v>138</v>
      </c>
      <c r="D287" s="12">
        <v>1889</v>
      </c>
      <c r="E287" s="12" t="s">
        <v>21</v>
      </c>
      <c r="F287" s="12" t="s">
        <v>32</v>
      </c>
      <c r="G287" s="12" t="s">
        <v>123</v>
      </c>
      <c r="H287" s="9">
        <v>38</v>
      </c>
      <c r="I287" s="9"/>
      <c r="J287" s="9">
        <v>10</v>
      </c>
      <c r="K287" s="9"/>
      <c r="L287" s="13">
        <f t="shared" si="4"/>
        <v>380000</v>
      </c>
    </row>
    <row r="288" spans="1:12">
      <c r="A288" s="40">
        <v>286</v>
      </c>
      <c r="B288" s="37">
        <v>39552</v>
      </c>
      <c r="C288" s="12" t="s">
        <v>107</v>
      </c>
      <c r="D288" s="12">
        <v>2175</v>
      </c>
      <c r="E288" s="12" t="s">
        <v>21</v>
      </c>
      <c r="F288" s="12" t="s">
        <v>54</v>
      </c>
      <c r="G288" s="12" t="s">
        <v>23</v>
      </c>
      <c r="H288" s="9">
        <v>38</v>
      </c>
      <c r="I288" s="9"/>
      <c r="J288" s="9">
        <v>6</v>
      </c>
      <c r="K288" s="9"/>
      <c r="L288" s="13">
        <f t="shared" si="4"/>
        <v>228000</v>
      </c>
    </row>
    <row r="289" spans="1:12">
      <c r="A289" s="41">
        <v>287</v>
      </c>
      <c r="B289" s="37">
        <v>39562</v>
      </c>
      <c r="C289" s="12" t="s">
        <v>76</v>
      </c>
      <c r="D289" s="12">
        <v>2182</v>
      </c>
      <c r="E289" s="12" t="s">
        <v>26</v>
      </c>
      <c r="F289" s="12" t="s">
        <v>77</v>
      </c>
      <c r="G289" s="12" t="s">
        <v>23</v>
      </c>
      <c r="H289" s="9">
        <v>38</v>
      </c>
      <c r="I289" s="9">
        <v>18</v>
      </c>
      <c r="J289" s="9">
        <v>4</v>
      </c>
      <c r="K289" s="9">
        <v>4</v>
      </c>
      <c r="L289" s="13">
        <f t="shared" si="4"/>
        <v>224000</v>
      </c>
    </row>
    <row r="290" spans="1:12">
      <c r="A290" s="40">
        <v>288</v>
      </c>
      <c r="B290" s="37">
        <v>39563</v>
      </c>
      <c r="C290" s="12" t="s">
        <v>83</v>
      </c>
      <c r="D290" s="12">
        <v>2181</v>
      </c>
      <c r="E290" s="12" t="s">
        <v>21</v>
      </c>
      <c r="F290" s="12" t="s">
        <v>32</v>
      </c>
      <c r="G290" s="12" t="s">
        <v>23</v>
      </c>
      <c r="H290" s="9">
        <v>38</v>
      </c>
      <c r="I290" s="9"/>
      <c r="J290" s="9">
        <v>10</v>
      </c>
      <c r="K290" s="9"/>
      <c r="L290" s="13">
        <f t="shared" si="4"/>
        <v>380000</v>
      </c>
    </row>
    <row r="291" spans="1:12">
      <c r="A291" s="41">
        <v>289</v>
      </c>
      <c r="B291" s="37">
        <v>39581</v>
      </c>
      <c r="C291" s="12" t="s">
        <v>106</v>
      </c>
      <c r="D291" s="12"/>
      <c r="E291" s="12" t="s">
        <v>40</v>
      </c>
      <c r="F291" s="12" t="s">
        <v>44</v>
      </c>
      <c r="G291" s="12" t="s">
        <v>23</v>
      </c>
      <c r="H291" s="9">
        <v>38</v>
      </c>
      <c r="I291" s="9">
        <v>13</v>
      </c>
      <c r="J291" s="9">
        <v>2</v>
      </c>
      <c r="K291" s="9">
        <v>2</v>
      </c>
      <c r="L291" s="13">
        <f t="shared" si="4"/>
        <v>102000</v>
      </c>
    </row>
    <row r="292" spans="1:12">
      <c r="A292" s="40">
        <v>290</v>
      </c>
      <c r="B292" s="37">
        <v>39582</v>
      </c>
      <c r="C292" s="12" t="s">
        <v>281</v>
      </c>
      <c r="D292" s="12">
        <v>1562</v>
      </c>
      <c r="E292" s="12" t="s">
        <v>21</v>
      </c>
      <c r="F292" s="12" t="s">
        <v>18</v>
      </c>
      <c r="G292" s="12" t="s">
        <v>19</v>
      </c>
      <c r="H292" s="9">
        <v>38</v>
      </c>
      <c r="I292" s="9"/>
      <c r="J292" s="9">
        <v>1</v>
      </c>
      <c r="K292" s="9"/>
      <c r="L292" s="13">
        <f t="shared" si="4"/>
        <v>38000</v>
      </c>
    </row>
    <row r="293" spans="1:12">
      <c r="A293" s="41">
        <v>291</v>
      </c>
      <c r="B293" s="37">
        <v>39584</v>
      </c>
      <c r="C293" s="12" t="s">
        <v>19</v>
      </c>
      <c r="D293" s="12">
        <v>2142</v>
      </c>
      <c r="E293" s="12" t="s">
        <v>21</v>
      </c>
      <c r="F293" s="12" t="s">
        <v>95</v>
      </c>
      <c r="G293" s="12" t="s">
        <v>19</v>
      </c>
      <c r="H293" s="9">
        <v>38</v>
      </c>
      <c r="I293" s="9"/>
      <c r="J293" s="9">
        <v>4</v>
      </c>
      <c r="K293" s="9"/>
      <c r="L293" s="13">
        <f t="shared" si="4"/>
        <v>152000</v>
      </c>
    </row>
    <row r="294" spans="1:12">
      <c r="A294" s="40">
        <v>292</v>
      </c>
      <c r="B294" s="37">
        <v>39584</v>
      </c>
      <c r="C294" s="12" t="s">
        <v>19</v>
      </c>
      <c r="D294" s="12">
        <v>2142</v>
      </c>
      <c r="E294" s="12" t="s">
        <v>21</v>
      </c>
      <c r="F294" s="12" t="s">
        <v>95</v>
      </c>
      <c r="G294" s="12" t="s">
        <v>19</v>
      </c>
      <c r="H294" s="9">
        <v>38</v>
      </c>
      <c r="I294" s="9"/>
      <c r="J294" s="9">
        <v>4</v>
      </c>
      <c r="K294" s="9"/>
      <c r="L294" s="13">
        <f t="shared" si="4"/>
        <v>152000</v>
      </c>
    </row>
    <row r="295" spans="1:12">
      <c r="A295" s="41">
        <v>293</v>
      </c>
      <c r="B295" s="37">
        <v>39612</v>
      </c>
      <c r="C295" s="12" t="s">
        <v>179</v>
      </c>
      <c r="D295" s="12">
        <v>1851</v>
      </c>
      <c r="E295" s="12" t="s">
        <v>21</v>
      </c>
      <c r="F295" s="12" t="s">
        <v>24</v>
      </c>
      <c r="G295" s="12" t="s">
        <v>123</v>
      </c>
      <c r="H295" s="9">
        <v>38</v>
      </c>
      <c r="I295" s="9"/>
      <c r="J295" s="9">
        <v>3</v>
      </c>
      <c r="K295" s="9"/>
      <c r="L295" s="13">
        <f t="shared" si="4"/>
        <v>114000</v>
      </c>
    </row>
    <row r="296" spans="1:12">
      <c r="A296" s="40">
        <v>294</v>
      </c>
      <c r="B296" s="37">
        <v>39615</v>
      </c>
      <c r="C296" s="12" t="s">
        <v>296</v>
      </c>
      <c r="D296" s="12">
        <v>378</v>
      </c>
      <c r="E296" s="12" t="s">
        <v>75</v>
      </c>
      <c r="F296" s="12" t="s">
        <v>27</v>
      </c>
      <c r="G296" s="12" t="s">
        <v>19</v>
      </c>
      <c r="H296" s="9">
        <v>39</v>
      </c>
      <c r="I296" s="9">
        <v>18</v>
      </c>
      <c r="J296" s="9">
        <v>1</v>
      </c>
      <c r="K296" s="9">
        <v>1</v>
      </c>
      <c r="L296" s="13">
        <f t="shared" si="4"/>
        <v>57000</v>
      </c>
    </row>
    <row r="297" spans="1:12">
      <c r="A297" s="41">
        <v>295</v>
      </c>
      <c r="B297" s="37">
        <v>39617</v>
      </c>
      <c r="C297" s="12" t="s">
        <v>169</v>
      </c>
      <c r="D297" s="12"/>
      <c r="E297" s="12" t="s">
        <v>21</v>
      </c>
      <c r="F297" s="12" t="s">
        <v>18</v>
      </c>
      <c r="G297" s="12" t="s">
        <v>19</v>
      </c>
      <c r="H297" s="9">
        <v>38</v>
      </c>
      <c r="I297" s="9"/>
      <c r="J297" s="9">
        <v>1</v>
      </c>
      <c r="K297" s="9"/>
      <c r="L297" s="13">
        <f t="shared" si="4"/>
        <v>38000</v>
      </c>
    </row>
    <row r="298" spans="1:12">
      <c r="A298" s="40">
        <v>296</v>
      </c>
      <c r="B298" s="37">
        <v>39622</v>
      </c>
      <c r="C298" s="12" t="s">
        <v>98</v>
      </c>
      <c r="D298" s="12">
        <v>2242</v>
      </c>
      <c r="E298" s="12" t="s">
        <v>21</v>
      </c>
      <c r="F298" s="12" t="s">
        <v>32</v>
      </c>
      <c r="G298" s="12" t="s">
        <v>23</v>
      </c>
      <c r="H298" s="9">
        <v>38</v>
      </c>
      <c r="I298" s="9"/>
      <c r="J298" s="9">
        <v>10</v>
      </c>
      <c r="K298" s="9"/>
      <c r="L298" s="13">
        <f t="shared" si="4"/>
        <v>380000</v>
      </c>
    </row>
    <row r="299" spans="1:12">
      <c r="A299" s="41">
        <v>297</v>
      </c>
      <c r="B299" s="37">
        <v>39624</v>
      </c>
      <c r="C299" s="12" t="s">
        <v>262</v>
      </c>
      <c r="D299" s="12">
        <v>2241</v>
      </c>
      <c r="E299" s="12" t="s">
        <v>21</v>
      </c>
      <c r="F299" s="12" t="s">
        <v>18</v>
      </c>
      <c r="G299" s="12" t="s">
        <v>123</v>
      </c>
      <c r="H299" s="9">
        <v>38</v>
      </c>
      <c r="I299" s="9"/>
      <c r="J299" s="9">
        <v>1</v>
      </c>
      <c r="K299" s="9"/>
      <c r="L299" s="13">
        <f t="shared" si="4"/>
        <v>38000</v>
      </c>
    </row>
    <row r="300" spans="1:12">
      <c r="A300" s="40">
        <v>298</v>
      </c>
      <c r="B300" s="37">
        <v>39625</v>
      </c>
      <c r="C300" s="12" t="s">
        <v>101</v>
      </c>
      <c r="D300" s="12">
        <v>1800</v>
      </c>
      <c r="E300" s="12" t="s">
        <v>40</v>
      </c>
      <c r="F300" s="12" t="s">
        <v>77</v>
      </c>
      <c r="G300" s="12" t="s">
        <v>23</v>
      </c>
      <c r="H300" s="9">
        <v>38</v>
      </c>
      <c r="I300" s="9">
        <v>13</v>
      </c>
      <c r="J300" s="9">
        <v>4</v>
      </c>
      <c r="K300" s="9">
        <v>4</v>
      </c>
      <c r="L300" s="13">
        <f t="shared" si="4"/>
        <v>204000</v>
      </c>
    </row>
    <row r="301" spans="1:12">
      <c r="A301" s="41">
        <v>299</v>
      </c>
      <c r="B301" s="37">
        <v>39633</v>
      </c>
      <c r="C301" s="12" t="s">
        <v>298</v>
      </c>
      <c r="D301" s="12">
        <v>2263</v>
      </c>
      <c r="E301" s="12" t="s">
        <v>21</v>
      </c>
      <c r="F301" s="12" t="s">
        <v>22</v>
      </c>
      <c r="G301" s="12" t="s">
        <v>19</v>
      </c>
      <c r="H301" s="9">
        <v>38</v>
      </c>
      <c r="I301" s="9"/>
      <c r="J301" s="9">
        <v>15</v>
      </c>
      <c r="K301" s="9"/>
      <c r="L301" s="13">
        <f t="shared" si="4"/>
        <v>570000</v>
      </c>
    </row>
    <row r="302" spans="1:12">
      <c r="A302" s="40">
        <v>300</v>
      </c>
      <c r="B302" s="37">
        <v>39633</v>
      </c>
      <c r="C302" s="12" t="s">
        <v>306</v>
      </c>
      <c r="D302" s="12">
        <v>2248</v>
      </c>
      <c r="E302" s="12" t="s">
        <v>21</v>
      </c>
      <c r="F302" s="12" t="s">
        <v>307</v>
      </c>
      <c r="G302" s="12" t="s">
        <v>19</v>
      </c>
      <c r="H302" s="9">
        <v>38</v>
      </c>
      <c r="I302" s="9"/>
      <c r="J302" s="9">
        <v>44</v>
      </c>
      <c r="K302" s="9"/>
      <c r="L302" s="13">
        <f t="shared" si="4"/>
        <v>1672000</v>
      </c>
    </row>
    <row r="303" spans="1:12">
      <c r="A303" s="41">
        <v>301</v>
      </c>
      <c r="B303" s="37">
        <v>39637</v>
      </c>
      <c r="C303" s="12" t="s">
        <v>294</v>
      </c>
      <c r="D303" s="12">
        <v>2250</v>
      </c>
      <c r="E303" s="12" t="s">
        <v>21</v>
      </c>
      <c r="F303" s="12" t="s">
        <v>38</v>
      </c>
      <c r="G303" s="12" t="s">
        <v>19</v>
      </c>
      <c r="H303" s="9">
        <v>38</v>
      </c>
      <c r="I303" s="9"/>
      <c r="J303" s="9">
        <v>2</v>
      </c>
      <c r="K303" s="9"/>
      <c r="L303" s="13">
        <f t="shared" si="4"/>
        <v>76000</v>
      </c>
    </row>
    <row r="304" spans="1:12">
      <c r="A304" s="40">
        <v>302</v>
      </c>
      <c r="B304" s="37">
        <v>39673</v>
      </c>
      <c r="C304" s="12" t="s">
        <v>20</v>
      </c>
      <c r="D304" s="12">
        <v>2045</v>
      </c>
      <c r="E304" s="12" t="s">
        <v>21</v>
      </c>
      <c r="F304" s="12" t="s">
        <v>22</v>
      </c>
      <c r="G304" s="12" t="s">
        <v>23</v>
      </c>
      <c r="H304" s="9">
        <v>38</v>
      </c>
      <c r="I304" s="9"/>
      <c r="J304" s="9">
        <v>15</v>
      </c>
      <c r="K304" s="9"/>
      <c r="L304" s="13">
        <f t="shared" si="4"/>
        <v>570000</v>
      </c>
    </row>
    <row r="305" spans="1:12">
      <c r="A305" s="41">
        <v>303</v>
      </c>
      <c r="B305" s="37">
        <v>39673</v>
      </c>
      <c r="C305" s="12" t="s">
        <v>230</v>
      </c>
      <c r="D305" s="12">
        <v>1700</v>
      </c>
      <c r="E305" s="12" t="s">
        <v>26</v>
      </c>
      <c r="F305" s="12" t="s">
        <v>34</v>
      </c>
      <c r="G305" s="12" t="s">
        <v>23</v>
      </c>
      <c r="H305" s="9">
        <v>38</v>
      </c>
      <c r="I305" s="9">
        <v>18</v>
      </c>
      <c r="J305" s="9">
        <v>5</v>
      </c>
      <c r="K305" s="9">
        <v>5</v>
      </c>
      <c r="L305" s="13">
        <f t="shared" si="4"/>
        <v>280000</v>
      </c>
    </row>
    <row r="306" spans="1:12">
      <c r="A306" s="40">
        <v>304</v>
      </c>
      <c r="B306" s="37">
        <v>39699</v>
      </c>
      <c r="C306" s="12" t="s">
        <v>299</v>
      </c>
      <c r="D306" s="12">
        <v>2272</v>
      </c>
      <c r="E306" s="12" t="s">
        <v>21</v>
      </c>
      <c r="F306" s="12" t="s">
        <v>38</v>
      </c>
      <c r="G306" s="12" t="s">
        <v>19</v>
      </c>
      <c r="H306" s="9">
        <v>38</v>
      </c>
      <c r="I306" s="9"/>
      <c r="J306" s="9">
        <v>2</v>
      </c>
      <c r="K306" s="9"/>
      <c r="L306" s="13">
        <f t="shared" si="4"/>
        <v>76000</v>
      </c>
    </row>
    <row r="307" spans="1:12">
      <c r="A307" s="41">
        <v>305</v>
      </c>
      <c r="B307" s="37">
        <v>39701</v>
      </c>
      <c r="C307" s="12" t="s">
        <v>290</v>
      </c>
      <c r="D307" s="12">
        <v>2273</v>
      </c>
      <c r="E307" s="12" t="s">
        <v>21</v>
      </c>
      <c r="F307" s="12" t="s">
        <v>54</v>
      </c>
      <c r="G307" s="12" t="s">
        <v>19</v>
      </c>
      <c r="H307" s="9">
        <v>38</v>
      </c>
      <c r="I307" s="9"/>
      <c r="J307" s="9">
        <v>6</v>
      </c>
      <c r="K307" s="9"/>
      <c r="L307" s="13">
        <f t="shared" si="4"/>
        <v>228000</v>
      </c>
    </row>
    <row r="308" spans="1:12">
      <c r="A308" s="40">
        <v>306</v>
      </c>
      <c r="B308" s="37">
        <v>39717</v>
      </c>
      <c r="C308" s="12" t="s">
        <v>270</v>
      </c>
      <c r="D308" s="12">
        <v>2283</v>
      </c>
      <c r="E308" s="12" t="s">
        <v>21</v>
      </c>
      <c r="F308" s="12" t="s">
        <v>32</v>
      </c>
      <c r="G308" s="12" t="s">
        <v>19</v>
      </c>
      <c r="H308" s="9">
        <v>38</v>
      </c>
      <c r="I308" s="9"/>
      <c r="J308" s="9">
        <v>10</v>
      </c>
      <c r="K308" s="9"/>
      <c r="L308" s="13">
        <f t="shared" si="4"/>
        <v>380000</v>
      </c>
    </row>
    <row r="309" spans="1:12">
      <c r="A309" s="41">
        <v>307</v>
      </c>
      <c r="B309" s="37">
        <v>39722</v>
      </c>
      <c r="C309" s="12" t="s">
        <v>298</v>
      </c>
      <c r="D309" s="12">
        <v>2263</v>
      </c>
      <c r="E309" s="12" t="s">
        <v>21</v>
      </c>
      <c r="F309" s="12" t="s">
        <v>32</v>
      </c>
      <c r="G309" s="12" t="s">
        <v>19</v>
      </c>
      <c r="H309" s="9">
        <v>38</v>
      </c>
      <c r="I309" s="9"/>
      <c r="J309" s="9">
        <v>10</v>
      </c>
      <c r="K309" s="9"/>
      <c r="L309" s="13">
        <f t="shared" si="4"/>
        <v>380000</v>
      </c>
    </row>
    <row r="310" spans="1:12">
      <c r="A310" s="40">
        <v>308</v>
      </c>
      <c r="B310" s="37">
        <v>39722</v>
      </c>
      <c r="C310" s="12" t="s">
        <v>306</v>
      </c>
      <c r="D310" s="12">
        <v>2248</v>
      </c>
      <c r="E310" s="12" t="s">
        <v>21</v>
      </c>
      <c r="F310" s="12" t="s">
        <v>32</v>
      </c>
      <c r="G310" s="12" t="s">
        <v>19</v>
      </c>
      <c r="H310" s="9">
        <v>38</v>
      </c>
      <c r="I310" s="9"/>
      <c r="J310" s="9">
        <v>10</v>
      </c>
      <c r="K310" s="9"/>
      <c r="L310" s="13">
        <f t="shared" si="4"/>
        <v>380000</v>
      </c>
    </row>
    <row r="311" spans="1:12">
      <c r="A311" s="41">
        <v>309</v>
      </c>
      <c r="B311" s="37">
        <v>39730</v>
      </c>
      <c r="C311" s="12" t="s">
        <v>50</v>
      </c>
      <c r="D311" s="12">
        <v>1541</v>
      </c>
      <c r="E311" s="12" t="s">
        <v>21</v>
      </c>
      <c r="F311" s="12" t="s">
        <v>32</v>
      </c>
      <c r="G311" s="12" t="s">
        <v>23</v>
      </c>
      <c r="H311" s="9">
        <v>38</v>
      </c>
      <c r="I311" s="9"/>
      <c r="J311" s="9">
        <v>10</v>
      </c>
      <c r="K311" s="9"/>
      <c r="L311" s="13">
        <f t="shared" si="4"/>
        <v>380000</v>
      </c>
    </row>
    <row r="312" spans="1:12">
      <c r="A312" s="40">
        <v>310</v>
      </c>
      <c r="B312" s="37">
        <v>39738</v>
      </c>
      <c r="C312" s="12" t="s">
        <v>238</v>
      </c>
      <c r="D312" s="12">
        <v>1666</v>
      </c>
      <c r="E312" s="12" t="s">
        <v>21</v>
      </c>
      <c r="F312" s="12" t="s">
        <v>24</v>
      </c>
      <c r="G312" s="12" t="s">
        <v>23</v>
      </c>
      <c r="H312" s="9">
        <v>38</v>
      </c>
      <c r="I312" s="9"/>
      <c r="J312" s="9">
        <v>3</v>
      </c>
      <c r="K312" s="9"/>
      <c r="L312" s="13">
        <f t="shared" si="4"/>
        <v>114000</v>
      </c>
    </row>
    <row r="313" spans="1:12">
      <c r="A313" s="41">
        <v>311</v>
      </c>
      <c r="B313" s="37">
        <v>39738</v>
      </c>
      <c r="C313" s="12" t="s">
        <v>238</v>
      </c>
      <c r="D313" s="12">
        <v>1666</v>
      </c>
      <c r="E313" s="12" t="s">
        <v>21</v>
      </c>
      <c r="F313" s="12" t="s">
        <v>24</v>
      </c>
      <c r="G313" s="12" t="s">
        <v>23</v>
      </c>
      <c r="H313" s="9">
        <v>38</v>
      </c>
      <c r="I313" s="9"/>
      <c r="J313" s="9">
        <v>3</v>
      </c>
      <c r="K313" s="9"/>
      <c r="L313" s="13">
        <f t="shared" si="4"/>
        <v>114000</v>
      </c>
    </row>
    <row r="314" spans="1:12">
      <c r="A314" s="40">
        <v>312</v>
      </c>
      <c r="B314" s="37">
        <v>39750</v>
      </c>
      <c r="C314" s="12" t="s">
        <v>235</v>
      </c>
      <c r="D314" s="12">
        <v>2292</v>
      </c>
      <c r="E314" s="12" t="s">
        <v>21</v>
      </c>
      <c r="F314" s="12" t="s">
        <v>38</v>
      </c>
      <c r="G314" s="12" t="s">
        <v>23</v>
      </c>
      <c r="H314" s="9">
        <v>38</v>
      </c>
      <c r="I314" s="9"/>
      <c r="J314" s="9">
        <v>2</v>
      </c>
      <c r="K314" s="9"/>
      <c r="L314" s="13">
        <f t="shared" si="4"/>
        <v>76000</v>
      </c>
    </row>
    <row r="315" spans="1:12">
      <c r="A315" s="41">
        <v>313</v>
      </c>
      <c r="B315" s="37">
        <v>39752</v>
      </c>
      <c r="C315" s="12" t="s">
        <v>236</v>
      </c>
      <c r="D315" s="12">
        <v>1709</v>
      </c>
      <c r="E315" s="12" t="s">
        <v>21</v>
      </c>
      <c r="F315" s="12" t="s">
        <v>24</v>
      </c>
      <c r="G315" s="12" t="s">
        <v>23</v>
      </c>
      <c r="H315" s="9">
        <v>38</v>
      </c>
      <c r="I315" s="9"/>
      <c r="J315" s="9">
        <v>3</v>
      </c>
      <c r="K315" s="9"/>
      <c r="L315" s="13">
        <f t="shared" si="4"/>
        <v>114000</v>
      </c>
    </row>
    <row r="316" spans="1:12">
      <c r="A316" s="40">
        <v>314</v>
      </c>
      <c r="B316" s="37">
        <v>39776</v>
      </c>
      <c r="C316" s="12" t="s">
        <v>304</v>
      </c>
      <c r="D316" s="12">
        <v>2295</v>
      </c>
      <c r="E316" s="12" t="s">
        <v>21</v>
      </c>
      <c r="F316" s="12" t="s">
        <v>18</v>
      </c>
      <c r="G316" s="12" t="s">
        <v>19</v>
      </c>
      <c r="H316" s="9">
        <v>38</v>
      </c>
      <c r="I316" s="9"/>
      <c r="J316" s="9">
        <v>1</v>
      </c>
      <c r="K316" s="9"/>
      <c r="L316" s="13">
        <f t="shared" si="4"/>
        <v>38000</v>
      </c>
    </row>
    <row r="317" spans="1:12">
      <c r="A317" s="41">
        <v>315</v>
      </c>
      <c r="B317" s="37">
        <v>39778</v>
      </c>
      <c r="C317" s="12" t="s">
        <v>154</v>
      </c>
      <c r="D317" s="12">
        <v>2203</v>
      </c>
      <c r="E317" s="12" t="s">
        <v>21</v>
      </c>
      <c r="F317" s="12" t="s">
        <v>18</v>
      </c>
      <c r="G317" s="12" t="s">
        <v>123</v>
      </c>
      <c r="H317" s="9">
        <v>38</v>
      </c>
      <c r="I317" s="9"/>
      <c r="J317" s="9">
        <v>1</v>
      </c>
      <c r="K317" s="9"/>
      <c r="L317" s="13">
        <f t="shared" si="4"/>
        <v>38000</v>
      </c>
    </row>
    <row r="318" spans="1:12">
      <c r="A318" s="40">
        <v>316</v>
      </c>
      <c r="B318" s="37">
        <v>39791</v>
      </c>
      <c r="C318" s="12" t="s">
        <v>290</v>
      </c>
      <c r="D318" s="12">
        <v>2273</v>
      </c>
      <c r="E318" s="12" t="s">
        <v>21</v>
      </c>
      <c r="F318" s="12" t="s">
        <v>95</v>
      </c>
      <c r="G318" s="12" t="s">
        <v>19</v>
      </c>
      <c r="H318" s="9">
        <v>38</v>
      </c>
      <c r="I318" s="9"/>
      <c r="J318" s="9">
        <v>4</v>
      </c>
      <c r="K318" s="9"/>
      <c r="L318" s="13">
        <f t="shared" si="4"/>
        <v>152000</v>
      </c>
    </row>
    <row r="319" spans="1:12">
      <c r="A319" s="41">
        <v>317</v>
      </c>
      <c r="B319" s="37">
        <v>39793</v>
      </c>
      <c r="C319" s="12" t="s">
        <v>42</v>
      </c>
      <c r="D319" s="12">
        <v>2299</v>
      </c>
      <c r="E319" s="12" t="s">
        <v>36</v>
      </c>
      <c r="F319" s="12" t="s">
        <v>34</v>
      </c>
      <c r="G319" s="12" t="s">
        <v>23</v>
      </c>
      <c r="H319" s="9">
        <v>29</v>
      </c>
      <c r="I319" s="9">
        <v>13</v>
      </c>
      <c r="J319" s="9">
        <v>5</v>
      </c>
      <c r="K319" s="9">
        <v>5</v>
      </c>
      <c r="L319" s="13">
        <f t="shared" si="4"/>
        <v>210000</v>
      </c>
    </row>
    <row r="320" spans="1:12">
      <c r="A320" s="40">
        <v>318</v>
      </c>
      <c r="B320" s="37">
        <v>39793</v>
      </c>
      <c r="C320" s="12" t="s">
        <v>42</v>
      </c>
      <c r="D320" s="12">
        <v>2299</v>
      </c>
      <c r="E320" s="12" t="s">
        <v>40</v>
      </c>
      <c r="F320" s="12" t="s">
        <v>34</v>
      </c>
      <c r="G320" s="12" t="s">
        <v>23</v>
      </c>
      <c r="H320" s="9">
        <v>38</v>
      </c>
      <c r="I320" s="9">
        <v>13</v>
      </c>
      <c r="J320" s="9">
        <v>5</v>
      </c>
      <c r="K320" s="9">
        <v>5</v>
      </c>
      <c r="L320" s="13">
        <f t="shared" si="4"/>
        <v>255000</v>
      </c>
    </row>
    <row r="321" spans="1:12">
      <c r="A321" s="41">
        <v>319</v>
      </c>
      <c r="B321" s="37">
        <v>39797</v>
      </c>
      <c r="C321" s="12" t="s">
        <v>299</v>
      </c>
      <c r="D321" s="12">
        <v>2272</v>
      </c>
      <c r="E321" s="12" t="s">
        <v>21</v>
      </c>
      <c r="F321" s="12" t="s">
        <v>18</v>
      </c>
      <c r="G321" s="12" t="s">
        <v>19</v>
      </c>
      <c r="H321" s="9">
        <v>38</v>
      </c>
      <c r="I321" s="9"/>
      <c r="J321" s="9">
        <v>1</v>
      </c>
      <c r="K321" s="9"/>
      <c r="L321" s="13">
        <f t="shared" si="4"/>
        <v>38000</v>
      </c>
    </row>
    <row r="322" spans="1:12">
      <c r="A322" s="40">
        <v>320</v>
      </c>
      <c r="B322" s="37">
        <v>39807</v>
      </c>
      <c r="C322" s="12" t="s">
        <v>110</v>
      </c>
      <c r="D322" s="12">
        <v>2301</v>
      </c>
      <c r="E322" s="12" t="s">
        <v>21</v>
      </c>
      <c r="F322" s="12" t="s">
        <v>18</v>
      </c>
      <c r="G322" s="12" t="s">
        <v>23</v>
      </c>
      <c r="H322" s="9">
        <v>38</v>
      </c>
      <c r="I322" s="9"/>
      <c r="J322" s="9">
        <v>1</v>
      </c>
      <c r="K322" s="9"/>
      <c r="L322" s="13">
        <f t="shared" si="4"/>
        <v>38000</v>
      </c>
    </row>
    <row r="323" spans="1:12">
      <c r="A323" s="41">
        <v>321</v>
      </c>
      <c r="B323" s="37">
        <v>39807</v>
      </c>
      <c r="C323" s="12" t="s">
        <v>278</v>
      </c>
      <c r="D323" s="12">
        <v>2303</v>
      </c>
      <c r="E323" s="12" t="s">
        <v>21</v>
      </c>
      <c r="F323" s="12" t="s">
        <v>18</v>
      </c>
      <c r="G323" s="12" t="s">
        <v>19</v>
      </c>
      <c r="H323" s="9">
        <v>38</v>
      </c>
      <c r="I323" s="9"/>
      <c r="J323" s="9">
        <v>1</v>
      </c>
      <c r="K323" s="9"/>
      <c r="L323" s="13">
        <f t="shared" ref="L323:L374" si="5">(H323*J323+I323*K323)*1000</f>
        <v>38000</v>
      </c>
    </row>
    <row r="324" spans="1:12">
      <c r="A324" s="40">
        <v>322</v>
      </c>
      <c r="B324" s="37">
        <v>39812</v>
      </c>
      <c r="C324" s="12" t="s">
        <v>123</v>
      </c>
      <c r="D324" s="12">
        <v>1639</v>
      </c>
      <c r="E324" s="12" t="s">
        <v>21</v>
      </c>
      <c r="F324" s="12" t="s">
        <v>265</v>
      </c>
      <c r="G324" s="12" t="s">
        <v>123</v>
      </c>
      <c r="H324" s="9">
        <v>38</v>
      </c>
      <c r="I324" s="9"/>
      <c r="J324" s="9">
        <v>14</v>
      </c>
      <c r="K324" s="9"/>
      <c r="L324" s="13">
        <f t="shared" si="5"/>
        <v>532000</v>
      </c>
    </row>
    <row r="325" spans="1:12">
      <c r="A325" s="41">
        <v>323</v>
      </c>
      <c r="B325" s="37">
        <v>39813</v>
      </c>
      <c r="C325" s="12" t="s">
        <v>280</v>
      </c>
      <c r="D325" s="12">
        <v>2302</v>
      </c>
      <c r="E325" s="12" t="s">
        <v>21</v>
      </c>
      <c r="F325" s="12" t="s">
        <v>24</v>
      </c>
      <c r="G325" s="12" t="s">
        <v>19</v>
      </c>
      <c r="H325" s="9">
        <v>38</v>
      </c>
      <c r="I325" s="9"/>
      <c r="J325" s="9">
        <v>3</v>
      </c>
      <c r="K325" s="9"/>
      <c r="L325" s="13">
        <f t="shared" si="5"/>
        <v>114000</v>
      </c>
    </row>
    <row r="326" spans="1:12">
      <c r="A326" s="40">
        <v>324</v>
      </c>
      <c r="B326" s="37">
        <v>39827</v>
      </c>
      <c r="C326" s="12" t="s">
        <v>224</v>
      </c>
      <c r="D326" s="12">
        <v>2304</v>
      </c>
      <c r="E326" s="12" t="s">
        <v>21</v>
      </c>
      <c r="F326" s="12" t="s">
        <v>38</v>
      </c>
      <c r="G326" s="12" t="s">
        <v>23</v>
      </c>
      <c r="H326" s="9">
        <v>38</v>
      </c>
      <c r="I326" s="9"/>
      <c r="J326" s="9">
        <v>2</v>
      </c>
      <c r="K326" s="9"/>
      <c r="L326" s="13">
        <f t="shared" si="5"/>
        <v>76000</v>
      </c>
    </row>
    <row r="327" spans="1:12">
      <c r="A327" s="41">
        <v>325</v>
      </c>
      <c r="B327" s="37">
        <v>39835</v>
      </c>
      <c r="C327" s="12" t="s">
        <v>160</v>
      </c>
      <c r="D327" s="12">
        <v>1926</v>
      </c>
      <c r="E327" s="12" t="s">
        <v>21</v>
      </c>
      <c r="F327" s="12" t="s">
        <v>24</v>
      </c>
      <c r="G327" s="12" t="s">
        <v>123</v>
      </c>
      <c r="H327" s="9">
        <v>38</v>
      </c>
      <c r="I327" s="9"/>
      <c r="J327" s="9">
        <v>3</v>
      </c>
      <c r="K327" s="9"/>
      <c r="L327" s="13">
        <f t="shared" si="5"/>
        <v>114000</v>
      </c>
    </row>
    <row r="328" spans="1:12">
      <c r="A328" s="40">
        <v>326</v>
      </c>
      <c r="B328" s="37">
        <v>39846</v>
      </c>
      <c r="C328" s="12" t="s">
        <v>149</v>
      </c>
      <c r="D328" s="12">
        <v>2306</v>
      </c>
      <c r="E328" s="12" t="s">
        <v>21</v>
      </c>
      <c r="F328" s="12" t="s">
        <v>18</v>
      </c>
      <c r="G328" s="12" t="s">
        <v>123</v>
      </c>
      <c r="H328" s="9">
        <v>38</v>
      </c>
      <c r="I328" s="9"/>
      <c r="J328" s="9">
        <v>1</v>
      </c>
      <c r="K328" s="9"/>
      <c r="L328" s="13">
        <f t="shared" si="5"/>
        <v>38000</v>
      </c>
    </row>
    <row r="329" spans="1:12">
      <c r="A329" s="41">
        <v>327</v>
      </c>
      <c r="B329" s="37">
        <v>39888</v>
      </c>
      <c r="C329" s="12" t="s">
        <v>69</v>
      </c>
      <c r="D329" s="12">
        <v>2321</v>
      </c>
      <c r="E329" s="12" t="s">
        <v>21</v>
      </c>
      <c r="F329" s="12" t="s">
        <v>22</v>
      </c>
      <c r="G329" s="12" t="s">
        <v>23</v>
      </c>
      <c r="H329" s="9">
        <v>38</v>
      </c>
      <c r="I329" s="9"/>
      <c r="J329" s="9">
        <v>15</v>
      </c>
      <c r="K329" s="9"/>
      <c r="L329" s="13">
        <f t="shared" si="5"/>
        <v>570000</v>
      </c>
    </row>
    <row r="330" spans="1:12">
      <c r="A330" s="40">
        <v>328</v>
      </c>
      <c r="B330" s="37">
        <v>39916</v>
      </c>
      <c r="C330" s="12" t="s">
        <v>29</v>
      </c>
      <c r="D330" s="12">
        <v>2325</v>
      </c>
      <c r="E330" s="12" t="s">
        <v>21</v>
      </c>
      <c r="F330" s="12" t="s">
        <v>30</v>
      </c>
      <c r="G330" s="12" t="s">
        <v>23</v>
      </c>
      <c r="H330" s="9">
        <v>38</v>
      </c>
      <c r="I330" s="9"/>
      <c r="J330" s="9">
        <v>5</v>
      </c>
      <c r="K330" s="9"/>
      <c r="L330" s="13">
        <f t="shared" si="5"/>
        <v>190000</v>
      </c>
    </row>
    <row r="331" spans="1:12">
      <c r="A331" s="41">
        <v>329</v>
      </c>
      <c r="B331" s="37">
        <v>39930</v>
      </c>
      <c r="C331" s="12" t="s">
        <v>293</v>
      </c>
      <c r="D331" s="12">
        <v>2326</v>
      </c>
      <c r="E331" s="12" t="s">
        <v>21</v>
      </c>
      <c r="F331" s="12" t="s">
        <v>18</v>
      </c>
      <c r="G331" s="12" t="s">
        <v>19</v>
      </c>
      <c r="H331" s="9">
        <v>38</v>
      </c>
      <c r="I331" s="9"/>
      <c r="J331" s="9">
        <v>1</v>
      </c>
      <c r="K331" s="9"/>
      <c r="L331" s="13">
        <f t="shared" si="5"/>
        <v>38000</v>
      </c>
    </row>
    <row r="332" spans="1:12">
      <c r="A332" s="40">
        <v>330</v>
      </c>
      <c r="B332" s="37">
        <v>39933</v>
      </c>
      <c r="C332" s="12" t="s">
        <v>271</v>
      </c>
      <c r="D332" s="12">
        <v>2328</v>
      </c>
      <c r="E332" s="12" t="s">
        <v>21</v>
      </c>
      <c r="F332" s="12" t="s">
        <v>38</v>
      </c>
      <c r="G332" s="12" t="s">
        <v>19</v>
      </c>
      <c r="H332" s="9">
        <v>38</v>
      </c>
      <c r="I332" s="9"/>
      <c r="J332" s="9">
        <v>2</v>
      </c>
      <c r="K332" s="9"/>
      <c r="L332" s="13">
        <f t="shared" si="5"/>
        <v>76000</v>
      </c>
    </row>
    <row r="333" spans="1:12">
      <c r="A333" s="41">
        <v>331</v>
      </c>
      <c r="B333" s="37">
        <v>39965</v>
      </c>
      <c r="C333" s="12" t="s">
        <v>31</v>
      </c>
      <c r="D333" s="12">
        <v>2338</v>
      </c>
      <c r="E333" s="12" t="s">
        <v>21</v>
      </c>
      <c r="F333" s="12" t="s">
        <v>32</v>
      </c>
      <c r="G333" s="12" t="s">
        <v>23</v>
      </c>
      <c r="H333" s="9">
        <v>38</v>
      </c>
      <c r="I333" s="9"/>
      <c r="J333" s="9">
        <v>10</v>
      </c>
      <c r="K333" s="9"/>
      <c r="L333" s="13">
        <f t="shared" si="5"/>
        <v>380000</v>
      </c>
    </row>
    <row r="334" spans="1:12">
      <c r="A334" s="40">
        <v>332</v>
      </c>
      <c r="B334" s="37">
        <v>39973</v>
      </c>
      <c r="C334" s="12" t="s">
        <v>159</v>
      </c>
      <c r="D334" s="12">
        <v>2398</v>
      </c>
      <c r="E334" s="12" t="s">
        <v>21</v>
      </c>
      <c r="F334" s="12" t="s">
        <v>145</v>
      </c>
      <c r="G334" s="12" t="s">
        <v>123</v>
      </c>
      <c r="H334" s="9">
        <v>38</v>
      </c>
      <c r="I334" s="9"/>
      <c r="J334" s="9">
        <v>20</v>
      </c>
      <c r="K334" s="9"/>
      <c r="L334" s="13">
        <f t="shared" si="5"/>
        <v>760000</v>
      </c>
    </row>
    <row r="335" spans="1:12">
      <c r="A335" s="41">
        <v>333</v>
      </c>
      <c r="B335" s="37">
        <v>39975</v>
      </c>
      <c r="C335" s="12" t="s">
        <v>274</v>
      </c>
      <c r="D335" s="12">
        <v>2344</v>
      </c>
      <c r="E335" s="12" t="s">
        <v>21</v>
      </c>
      <c r="F335" s="12" t="s">
        <v>18</v>
      </c>
      <c r="G335" s="12" t="s">
        <v>19</v>
      </c>
      <c r="H335" s="9">
        <v>38</v>
      </c>
      <c r="I335" s="9"/>
      <c r="J335" s="9">
        <v>1</v>
      </c>
      <c r="K335" s="9"/>
      <c r="L335" s="13">
        <f t="shared" si="5"/>
        <v>38000</v>
      </c>
    </row>
    <row r="336" spans="1:12">
      <c r="A336" s="40">
        <v>334</v>
      </c>
      <c r="B336" s="37">
        <v>39982</v>
      </c>
      <c r="C336" s="12" t="s">
        <v>212</v>
      </c>
      <c r="D336" s="12">
        <v>2342</v>
      </c>
      <c r="E336" s="12" t="s">
        <v>21</v>
      </c>
      <c r="F336" s="12" t="s">
        <v>18</v>
      </c>
      <c r="G336" s="12" t="s">
        <v>23</v>
      </c>
      <c r="H336" s="9">
        <v>38</v>
      </c>
      <c r="I336" s="9"/>
      <c r="J336" s="9">
        <v>1</v>
      </c>
      <c r="K336" s="9"/>
      <c r="L336" s="13">
        <f t="shared" si="5"/>
        <v>38000</v>
      </c>
    </row>
    <row r="337" spans="1:12">
      <c r="A337" s="41">
        <v>335</v>
      </c>
      <c r="B337" s="37">
        <v>39986</v>
      </c>
      <c r="C337" s="12" t="s">
        <v>72</v>
      </c>
      <c r="D337" s="12">
        <v>2343</v>
      </c>
      <c r="E337" s="12" t="s">
        <v>21</v>
      </c>
      <c r="F337" s="12" t="s">
        <v>18</v>
      </c>
      <c r="G337" s="12" t="s">
        <v>23</v>
      </c>
      <c r="H337" s="9">
        <v>38</v>
      </c>
      <c r="I337" s="9"/>
      <c r="J337" s="9">
        <v>1</v>
      </c>
      <c r="K337" s="9"/>
      <c r="L337" s="13">
        <f t="shared" si="5"/>
        <v>38000</v>
      </c>
    </row>
    <row r="338" spans="1:12">
      <c r="A338" s="40">
        <v>336</v>
      </c>
      <c r="B338" s="37">
        <v>39989</v>
      </c>
      <c r="C338" s="12" t="s">
        <v>93</v>
      </c>
      <c r="D338" s="12"/>
      <c r="E338" s="12" t="s">
        <v>21</v>
      </c>
      <c r="F338" s="12" t="s">
        <v>38</v>
      </c>
      <c r="G338" s="12" t="s">
        <v>23</v>
      </c>
      <c r="H338" s="9">
        <v>38</v>
      </c>
      <c r="I338" s="9"/>
      <c r="J338" s="9">
        <v>2</v>
      </c>
      <c r="K338" s="9"/>
      <c r="L338" s="13">
        <f t="shared" si="5"/>
        <v>76000</v>
      </c>
    </row>
    <row r="339" spans="1:12">
      <c r="A339" s="41">
        <v>337</v>
      </c>
      <c r="B339" s="37">
        <v>39994</v>
      </c>
      <c r="C339" s="12" t="s">
        <v>285</v>
      </c>
      <c r="D339" s="12">
        <v>2354</v>
      </c>
      <c r="E339" s="12" t="s">
        <v>21</v>
      </c>
      <c r="F339" s="12" t="s">
        <v>95</v>
      </c>
      <c r="G339" s="12" t="s">
        <v>19</v>
      </c>
      <c r="H339" s="9">
        <v>38</v>
      </c>
      <c r="I339" s="9"/>
      <c r="J339" s="9">
        <v>4</v>
      </c>
      <c r="K339" s="9"/>
      <c r="L339" s="13">
        <f t="shared" si="5"/>
        <v>152000</v>
      </c>
    </row>
    <row r="340" spans="1:12">
      <c r="A340" s="40">
        <v>338</v>
      </c>
      <c r="B340" s="37">
        <v>39996</v>
      </c>
      <c r="C340" s="12" t="s">
        <v>283</v>
      </c>
      <c r="D340" s="12">
        <v>2355</v>
      </c>
      <c r="E340" s="12" t="s">
        <v>21</v>
      </c>
      <c r="F340" s="12" t="s">
        <v>32</v>
      </c>
      <c r="G340" s="12" t="s">
        <v>19</v>
      </c>
      <c r="H340" s="9">
        <v>38</v>
      </c>
      <c r="I340" s="9"/>
      <c r="J340" s="9">
        <v>10</v>
      </c>
      <c r="K340" s="9"/>
      <c r="L340" s="13">
        <f t="shared" si="5"/>
        <v>380000</v>
      </c>
    </row>
    <row r="341" spans="1:12">
      <c r="A341" s="41">
        <v>339</v>
      </c>
      <c r="B341" s="37">
        <v>39996</v>
      </c>
      <c r="C341" s="12" t="s">
        <v>297</v>
      </c>
      <c r="D341" s="12">
        <v>2356</v>
      </c>
      <c r="E341" s="12" t="s">
        <v>21</v>
      </c>
      <c r="F341" s="12" t="s">
        <v>32</v>
      </c>
      <c r="G341" s="12" t="s">
        <v>19</v>
      </c>
      <c r="H341" s="9">
        <v>38</v>
      </c>
      <c r="I341" s="9"/>
      <c r="J341" s="9">
        <v>10</v>
      </c>
      <c r="K341" s="9"/>
      <c r="L341" s="13">
        <f t="shared" si="5"/>
        <v>380000</v>
      </c>
    </row>
    <row r="342" spans="1:12">
      <c r="A342" s="40">
        <v>340</v>
      </c>
      <c r="B342" s="37">
        <v>40001</v>
      </c>
      <c r="C342" s="12" t="s">
        <v>53</v>
      </c>
      <c r="D342" s="12">
        <v>1553</v>
      </c>
      <c r="E342" s="12" t="s">
        <v>21</v>
      </c>
      <c r="F342" s="12" t="s">
        <v>54</v>
      </c>
      <c r="G342" s="12" t="s">
        <v>23</v>
      </c>
      <c r="H342" s="9">
        <v>38</v>
      </c>
      <c r="I342" s="9"/>
      <c r="J342" s="9">
        <v>6</v>
      </c>
      <c r="K342" s="9"/>
      <c r="L342" s="13">
        <f t="shared" si="5"/>
        <v>228000</v>
      </c>
    </row>
    <row r="343" spans="1:12">
      <c r="A343" s="41">
        <v>341</v>
      </c>
      <c r="B343" s="37">
        <v>40001</v>
      </c>
      <c r="C343" s="12" t="s">
        <v>55</v>
      </c>
      <c r="D343" s="12">
        <v>2352</v>
      </c>
      <c r="E343" s="12" t="s">
        <v>21</v>
      </c>
      <c r="F343" s="12" t="s">
        <v>18</v>
      </c>
      <c r="G343" s="12" t="s">
        <v>23</v>
      </c>
      <c r="H343" s="9">
        <v>38</v>
      </c>
      <c r="I343" s="9"/>
      <c r="J343" s="9">
        <v>1</v>
      </c>
      <c r="K343" s="9"/>
      <c r="L343" s="13">
        <f t="shared" si="5"/>
        <v>38000</v>
      </c>
    </row>
    <row r="344" spans="1:12">
      <c r="A344" s="40">
        <v>342</v>
      </c>
      <c r="B344" s="37">
        <v>40001</v>
      </c>
      <c r="C344" s="12" t="s">
        <v>113</v>
      </c>
      <c r="D344" s="12">
        <v>2353</v>
      </c>
      <c r="E344" s="12" t="s">
        <v>21</v>
      </c>
      <c r="F344" s="12" t="s">
        <v>18</v>
      </c>
      <c r="G344" s="12" t="s">
        <v>23</v>
      </c>
      <c r="H344" s="9">
        <v>38</v>
      </c>
      <c r="I344" s="9"/>
      <c r="J344" s="9">
        <v>1</v>
      </c>
      <c r="K344" s="9"/>
      <c r="L344" s="13">
        <f t="shared" si="5"/>
        <v>38000</v>
      </c>
    </row>
    <row r="345" spans="1:12">
      <c r="A345" s="41">
        <v>343</v>
      </c>
      <c r="B345" s="37">
        <v>40002</v>
      </c>
      <c r="C345" s="12" t="s">
        <v>278</v>
      </c>
      <c r="D345" s="12">
        <v>2303</v>
      </c>
      <c r="E345" s="12" t="s">
        <v>21</v>
      </c>
      <c r="F345" s="12" t="s">
        <v>18</v>
      </c>
      <c r="G345" s="12" t="s">
        <v>19</v>
      </c>
      <c r="H345" s="9">
        <v>38</v>
      </c>
      <c r="I345" s="9"/>
      <c r="J345" s="9">
        <v>1</v>
      </c>
      <c r="K345" s="9"/>
      <c r="L345" s="13">
        <f t="shared" si="5"/>
        <v>38000</v>
      </c>
    </row>
    <row r="346" spans="1:12">
      <c r="A346" s="40">
        <v>344</v>
      </c>
      <c r="B346" s="37">
        <v>40008</v>
      </c>
      <c r="C346" s="12" t="s">
        <v>204</v>
      </c>
      <c r="D346" s="12">
        <v>2384</v>
      </c>
      <c r="E346" s="12" t="s">
        <v>21</v>
      </c>
      <c r="F346" s="12" t="s">
        <v>18</v>
      </c>
      <c r="G346" s="12" t="s">
        <v>23</v>
      </c>
      <c r="H346" s="9">
        <v>38</v>
      </c>
      <c r="I346" s="9"/>
      <c r="J346" s="9">
        <v>1</v>
      </c>
      <c r="K346" s="9"/>
      <c r="L346" s="13">
        <f t="shared" si="5"/>
        <v>38000</v>
      </c>
    </row>
    <row r="347" spans="1:12">
      <c r="A347" s="41">
        <v>345</v>
      </c>
      <c r="B347" s="37">
        <v>40018</v>
      </c>
      <c r="C347" s="12" t="s">
        <v>101</v>
      </c>
      <c r="D347" s="12">
        <v>1800</v>
      </c>
      <c r="E347" s="12" t="s">
        <v>21</v>
      </c>
      <c r="F347" s="12" t="s">
        <v>38</v>
      </c>
      <c r="G347" s="12" t="s">
        <v>23</v>
      </c>
      <c r="H347" s="9">
        <v>38</v>
      </c>
      <c r="I347" s="9"/>
      <c r="J347" s="9">
        <v>2</v>
      </c>
      <c r="K347" s="9"/>
      <c r="L347" s="13">
        <f t="shared" si="5"/>
        <v>76000</v>
      </c>
    </row>
    <row r="348" spans="1:12">
      <c r="A348" s="40">
        <v>346</v>
      </c>
      <c r="B348" s="37">
        <v>40022</v>
      </c>
      <c r="C348" s="12" t="s">
        <v>217</v>
      </c>
      <c r="D348" s="12">
        <v>2383</v>
      </c>
      <c r="E348" s="12" t="s">
        <v>21</v>
      </c>
      <c r="F348" s="12" t="s">
        <v>38</v>
      </c>
      <c r="G348" s="12" t="s">
        <v>23</v>
      </c>
      <c r="H348" s="9">
        <v>38</v>
      </c>
      <c r="I348" s="9"/>
      <c r="J348" s="9">
        <v>2</v>
      </c>
      <c r="K348" s="9"/>
      <c r="L348" s="13">
        <f t="shared" si="5"/>
        <v>76000</v>
      </c>
    </row>
    <row r="349" spans="1:12">
      <c r="A349" s="41">
        <v>347</v>
      </c>
      <c r="B349" s="37">
        <v>40022</v>
      </c>
      <c r="C349" s="12" t="s">
        <v>217</v>
      </c>
      <c r="D349" s="12">
        <v>2383</v>
      </c>
      <c r="E349" s="12" t="s">
        <v>21</v>
      </c>
      <c r="F349" s="12" t="s">
        <v>30</v>
      </c>
      <c r="G349" s="12" t="s">
        <v>23</v>
      </c>
      <c r="H349" s="9">
        <v>38</v>
      </c>
      <c r="I349" s="9"/>
      <c r="J349" s="9">
        <v>5</v>
      </c>
      <c r="K349" s="9"/>
      <c r="L349" s="13">
        <f t="shared" si="5"/>
        <v>190000</v>
      </c>
    </row>
    <row r="350" spans="1:12">
      <c r="A350" s="40">
        <v>348</v>
      </c>
      <c r="B350" s="37">
        <v>40024</v>
      </c>
      <c r="C350" s="12" t="s">
        <v>269</v>
      </c>
      <c r="D350" s="12">
        <v>2831</v>
      </c>
      <c r="E350" s="12" t="s">
        <v>21</v>
      </c>
      <c r="F350" s="12" t="s">
        <v>18</v>
      </c>
      <c r="G350" s="12" t="s">
        <v>19</v>
      </c>
      <c r="H350" s="9">
        <v>38</v>
      </c>
      <c r="I350" s="9"/>
      <c r="J350" s="9">
        <v>1</v>
      </c>
      <c r="K350" s="9"/>
      <c r="L350" s="13">
        <f t="shared" si="5"/>
        <v>38000</v>
      </c>
    </row>
    <row r="351" spans="1:12">
      <c r="A351" s="41">
        <v>349</v>
      </c>
      <c r="B351" s="37">
        <v>40030</v>
      </c>
      <c r="C351" s="12" t="s">
        <v>279</v>
      </c>
      <c r="D351" s="12">
        <v>2395</v>
      </c>
      <c r="E351" s="12" t="s">
        <v>21</v>
      </c>
      <c r="F351" s="12" t="s">
        <v>32</v>
      </c>
      <c r="G351" s="12" t="s">
        <v>19</v>
      </c>
      <c r="H351" s="9">
        <v>38</v>
      </c>
      <c r="I351" s="9"/>
      <c r="J351" s="9">
        <v>10</v>
      </c>
      <c r="K351" s="9"/>
      <c r="L351" s="13">
        <f t="shared" si="5"/>
        <v>380000</v>
      </c>
    </row>
    <row r="352" spans="1:12">
      <c r="A352" s="40">
        <v>350</v>
      </c>
      <c r="B352" s="37">
        <v>40031</v>
      </c>
      <c r="C352" s="12" t="s">
        <v>71</v>
      </c>
      <c r="D352" s="12">
        <v>2397</v>
      </c>
      <c r="E352" s="12" t="s">
        <v>21</v>
      </c>
      <c r="F352" s="12" t="s">
        <v>30</v>
      </c>
      <c r="G352" s="12" t="s">
        <v>23</v>
      </c>
      <c r="H352" s="9">
        <v>38</v>
      </c>
      <c r="I352" s="9"/>
      <c r="J352" s="9">
        <v>5</v>
      </c>
      <c r="K352" s="9"/>
      <c r="L352" s="13">
        <f t="shared" si="5"/>
        <v>190000</v>
      </c>
    </row>
    <row r="353" spans="1:12">
      <c r="A353" s="41">
        <v>351</v>
      </c>
      <c r="B353" s="37">
        <v>40035</v>
      </c>
      <c r="C353" s="12" t="s">
        <v>69</v>
      </c>
      <c r="D353" s="12">
        <v>2321</v>
      </c>
      <c r="E353" s="12" t="s">
        <v>21</v>
      </c>
      <c r="F353" s="12" t="s">
        <v>22</v>
      </c>
      <c r="G353" s="12" t="s">
        <v>23</v>
      </c>
      <c r="H353" s="9">
        <v>38</v>
      </c>
      <c r="I353" s="9"/>
      <c r="J353" s="9">
        <v>15</v>
      </c>
      <c r="K353" s="9"/>
      <c r="L353" s="13">
        <f t="shared" si="5"/>
        <v>570000</v>
      </c>
    </row>
    <row r="354" spans="1:12">
      <c r="A354" s="40">
        <v>352</v>
      </c>
      <c r="B354" s="37">
        <v>40036</v>
      </c>
      <c r="C354" s="12" t="s">
        <v>179</v>
      </c>
      <c r="D354" s="12">
        <v>1851</v>
      </c>
      <c r="E354" s="12" t="s">
        <v>21</v>
      </c>
      <c r="F354" s="12" t="s">
        <v>145</v>
      </c>
      <c r="G354" s="12" t="s">
        <v>123</v>
      </c>
      <c r="H354" s="9">
        <v>38</v>
      </c>
      <c r="I354" s="9"/>
      <c r="J354" s="9">
        <v>20</v>
      </c>
      <c r="K354" s="9"/>
      <c r="L354" s="13">
        <f t="shared" si="5"/>
        <v>760000</v>
      </c>
    </row>
    <row r="355" spans="1:12">
      <c r="A355" s="41">
        <v>353</v>
      </c>
      <c r="B355" s="37">
        <v>40036</v>
      </c>
      <c r="C355" s="12" t="s">
        <v>208</v>
      </c>
      <c r="D355" s="12">
        <v>2409</v>
      </c>
      <c r="E355" s="12" t="s">
        <v>21</v>
      </c>
      <c r="F355" s="12" t="s">
        <v>18</v>
      </c>
      <c r="G355" s="12" t="s">
        <v>23</v>
      </c>
      <c r="H355" s="9">
        <v>38</v>
      </c>
      <c r="I355" s="9"/>
      <c r="J355" s="9">
        <v>1</v>
      </c>
      <c r="K355" s="9"/>
      <c r="L355" s="13">
        <f t="shared" si="5"/>
        <v>38000</v>
      </c>
    </row>
    <row r="356" spans="1:12">
      <c r="A356" s="40">
        <v>354</v>
      </c>
      <c r="B356" s="37">
        <v>40037</v>
      </c>
      <c r="C356" s="12" t="s">
        <v>170</v>
      </c>
      <c r="D356" s="12">
        <v>2396</v>
      </c>
      <c r="E356" s="12" t="s">
        <v>21</v>
      </c>
      <c r="F356" s="12" t="s">
        <v>30</v>
      </c>
      <c r="G356" s="12" t="s">
        <v>123</v>
      </c>
      <c r="H356" s="9">
        <v>38</v>
      </c>
      <c r="I356" s="9"/>
      <c r="J356" s="9">
        <v>5</v>
      </c>
      <c r="K356" s="9"/>
      <c r="L356" s="13">
        <f t="shared" si="5"/>
        <v>190000</v>
      </c>
    </row>
    <row r="357" spans="1:12">
      <c r="A357" s="41">
        <v>355</v>
      </c>
      <c r="B357" s="37">
        <v>40037</v>
      </c>
      <c r="C357" s="12" t="s">
        <v>287</v>
      </c>
      <c r="D357" s="12">
        <v>2406</v>
      </c>
      <c r="E357" s="12" t="s">
        <v>21</v>
      </c>
      <c r="F357" s="12" t="s">
        <v>18</v>
      </c>
      <c r="G357" s="12" t="s">
        <v>19</v>
      </c>
      <c r="H357" s="9">
        <v>38</v>
      </c>
      <c r="I357" s="9"/>
      <c r="J357" s="9">
        <v>1</v>
      </c>
      <c r="K357" s="9"/>
      <c r="L357" s="13">
        <f t="shared" si="5"/>
        <v>38000</v>
      </c>
    </row>
    <row r="358" spans="1:12">
      <c r="A358" s="40">
        <v>356</v>
      </c>
      <c r="B358" s="37">
        <v>40038</v>
      </c>
      <c r="C358" s="12" t="s">
        <v>64</v>
      </c>
      <c r="D358" s="12">
        <v>2399</v>
      </c>
      <c r="E358" s="12" t="s">
        <v>21</v>
      </c>
      <c r="F358" s="12" t="s">
        <v>32</v>
      </c>
      <c r="G358" s="12" t="s">
        <v>23</v>
      </c>
      <c r="H358" s="9">
        <v>38</v>
      </c>
      <c r="I358" s="9"/>
      <c r="J358" s="9">
        <v>10</v>
      </c>
      <c r="K358" s="9"/>
      <c r="L358" s="13">
        <f t="shared" si="5"/>
        <v>380000</v>
      </c>
    </row>
    <row r="359" spans="1:12">
      <c r="A359" s="41">
        <v>357</v>
      </c>
      <c r="B359" s="37">
        <v>40038</v>
      </c>
      <c r="C359" s="12" t="s">
        <v>259</v>
      </c>
      <c r="D359" s="12">
        <v>2407</v>
      </c>
      <c r="E359" s="12" t="s">
        <v>21</v>
      </c>
      <c r="F359" s="12" t="s">
        <v>18</v>
      </c>
      <c r="G359" s="12" t="s">
        <v>123</v>
      </c>
      <c r="H359" s="9">
        <v>38</v>
      </c>
      <c r="I359" s="9"/>
      <c r="J359" s="9">
        <v>1</v>
      </c>
      <c r="K359" s="9"/>
      <c r="L359" s="13">
        <f t="shared" si="5"/>
        <v>38000</v>
      </c>
    </row>
    <row r="360" spans="1:12">
      <c r="A360" s="40">
        <v>358</v>
      </c>
      <c r="B360" s="37">
        <v>40039</v>
      </c>
      <c r="C360" s="12" t="s">
        <v>310</v>
      </c>
      <c r="D360" s="12"/>
      <c r="E360" s="12" t="s">
        <v>21</v>
      </c>
      <c r="F360" s="12" t="s">
        <v>38</v>
      </c>
      <c r="G360" s="12" t="s">
        <v>19</v>
      </c>
      <c r="H360" s="9">
        <v>38</v>
      </c>
      <c r="I360" s="9"/>
      <c r="J360" s="9">
        <v>2</v>
      </c>
      <c r="K360" s="9"/>
      <c r="L360" s="13">
        <f t="shared" si="5"/>
        <v>76000</v>
      </c>
    </row>
    <row r="361" spans="1:12">
      <c r="A361" s="41">
        <v>359</v>
      </c>
      <c r="B361" s="37">
        <v>40046</v>
      </c>
      <c r="C361" s="12" t="s">
        <v>33</v>
      </c>
      <c r="D361" s="12">
        <v>1986</v>
      </c>
      <c r="E361" s="12" t="s">
        <v>21</v>
      </c>
      <c r="F361" s="12" t="s">
        <v>24</v>
      </c>
      <c r="G361" s="12" t="s">
        <v>23</v>
      </c>
      <c r="H361" s="9">
        <v>38</v>
      </c>
      <c r="I361" s="9"/>
      <c r="J361" s="9">
        <v>3</v>
      </c>
      <c r="K361" s="9"/>
      <c r="L361" s="13">
        <f t="shared" si="5"/>
        <v>114000</v>
      </c>
    </row>
    <row r="362" spans="1:12">
      <c r="A362" s="40">
        <v>360</v>
      </c>
      <c r="B362" s="37">
        <v>40046</v>
      </c>
      <c r="C362" s="12" t="s">
        <v>176</v>
      </c>
      <c r="D362" s="12">
        <v>2408</v>
      </c>
      <c r="E362" s="12" t="s">
        <v>21</v>
      </c>
      <c r="F362" s="12" t="s">
        <v>18</v>
      </c>
      <c r="G362" s="12" t="s">
        <v>123</v>
      </c>
      <c r="H362" s="9">
        <v>38</v>
      </c>
      <c r="I362" s="9"/>
      <c r="J362" s="9">
        <v>1</v>
      </c>
      <c r="K362" s="9"/>
      <c r="L362" s="13">
        <f t="shared" si="5"/>
        <v>38000</v>
      </c>
    </row>
    <row r="363" spans="1:12">
      <c r="A363" s="41">
        <v>361</v>
      </c>
      <c r="B363" s="37">
        <v>40053</v>
      </c>
      <c r="C363" s="12" t="s">
        <v>19</v>
      </c>
      <c r="D363" s="12">
        <v>2142</v>
      </c>
      <c r="E363" s="12" t="s">
        <v>21</v>
      </c>
      <c r="F363" s="12" t="s">
        <v>273</v>
      </c>
      <c r="G363" s="12" t="s">
        <v>19</v>
      </c>
      <c r="H363" s="9">
        <v>38</v>
      </c>
      <c r="I363" s="9"/>
      <c r="J363" s="9">
        <v>7</v>
      </c>
      <c r="K363" s="9"/>
      <c r="L363" s="13">
        <f t="shared" si="5"/>
        <v>266000</v>
      </c>
    </row>
    <row r="364" spans="1:12">
      <c r="A364" s="40">
        <v>362</v>
      </c>
      <c r="B364" s="37">
        <v>40055</v>
      </c>
      <c r="C364" s="12" t="s">
        <v>58</v>
      </c>
      <c r="D364" s="12"/>
      <c r="E364" s="12" t="s">
        <v>21</v>
      </c>
      <c r="F364" s="12" t="s">
        <v>18</v>
      </c>
      <c r="G364" s="12" t="s">
        <v>23</v>
      </c>
      <c r="H364" s="9">
        <v>38</v>
      </c>
      <c r="I364" s="9"/>
      <c r="J364" s="9">
        <v>1</v>
      </c>
      <c r="K364" s="9"/>
      <c r="L364" s="13">
        <f t="shared" si="5"/>
        <v>38000</v>
      </c>
    </row>
    <row r="365" spans="1:12">
      <c r="A365" s="41">
        <v>363</v>
      </c>
      <c r="B365" s="37">
        <v>40059</v>
      </c>
      <c r="C365" s="12" t="s">
        <v>124</v>
      </c>
      <c r="D365" s="12">
        <v>2426</v>
      </c>
      <c r="E365" s="12" t="s">
        <v>21</v>
      </c>
      <c r="F365" s="12" t="s">
        <v>18</v>
      </c>
      <c r="G365" s="12" t="s">
        <v>123</v>
      </c>
      <c r="H365" s="9">
        <v>38</v>
      </c>
      <c r="I365" s="9"/>
      <c r="J365" s="9">
        <v>1</v>
      </c>
      <c r="K365" s="9"/>
      <c r="L365" s="13">
        <f t="shared" si="5"/>
        <v>38000</v>
      </c>
    </row>
    <row r="366" spans="1:12">
      <c r="A366" s="40">
        <v>364</v>
      </c>
      <c r="B366" s="37">
        <v>40063</v>
      </c>
      <c r="C366" s="12" t="s">
        <v>285</v>
      </c>
      <c r="D366" s="12">
        <v>2354</v>
      </c>
      <c r="E366" s="12" t="s">
        <v>21</v>
      </c>
      <c r="F366" s="12" t="s">
        <v>38</v>
      </c>
      <c r="G366" s="12" t="s">
        <v>19</v>
      </c>
      <c r="H366" s="9">
        <v>38</v>
      </c>
      <c r="I366" s="9"/>
      <c r="J366" s="9">
        <v>2</v>
      </c>
      <c r="K366" s="9"/>
      <c r="L366" s="13">
        <f t="shared" si="5"/>
        <v>76000</v>
      </c>
    </row>
    <row r="367" spans="1:12">
      <c r="A367" s="41">
        <v>365</v>
      </c>
      <c r="B367" s="37">
        <v>40064</v>
      </c>
      <c r="C367" s="12" t="s">
        <v>305</v>
      </c>
      <c r="D367" s="12"/>
      <c r="E367" s="12" t="s">
        <v>21</v>
      </c>
      <c r="F367" s="12" t="s">
        <v>22</v>
      </c>
      <c r="G367" s="12" t="s">
        <v>19</v>
      </c>
      <c r="H367" s="9">
        <v>38</v>
      </c>
      <c r="I367" s="9"/>
      <c r="J367" s="9">
        <v>15</v>
      </c>
      <c r="K367" s="9"/>
      <c r="L367" s="13">
        <f t="shared" si="5"/>
        <v>570000</v>
      </c>
    </row>
    <row r="368" spans="1:12">
      <c r="A368" s="40">
        <v>366</v>
      </c>
      <c r="B368" s="37">
        <v>40065</v>
      </c>
      <c r="C368" s="12" t="s">
        <v>290</v>
      </c>
      <c r="D368" s="12">
        <v>2273</v>
      </c>
      <c r="E368" s="12" t="s">
        <v>21</v>
      </c>
      <c r="F368" s="12" t="s">
        <v>24</v>
      </c>
      <c r="G368" s="12" t="s">
        <v>19</v>
      </c>
      <c r="H368" s="9">
        <v>38</v>
      </c>
      <c r="I368" s="9"/>
      <c r="J368" s="9">
        <v>3</v>
      </c>
      <c r="K368" s="9"/>
      <c r="L368" s="13">
        <f t="shared" si="5"/>
        <v>114000</v>
      </c>
    </row>
    <row r="369" spans="1:12">
      <c r="A369" s="41">
        <v>367</v>
      </c>
      <c r="B369" s="37">
        <v>40067</v>
      </c>
      <c r="C369" s="12" t="s">
        <v>23</v>
      </c>
      <c r="D369" s="12">
        <v>1922</v>
      </c>
      <c r="E369" s="12" t="s">
        <v>21</v>
      </c>
      <c r="F369" s="12" t="s">
        <v>32</v>
      </c>
      <c r="G369" s="12" t="s">
        <v>23</v>
      </c>
      <c r="H369" s="9">
        <v>38</v>
      </c>
      <c r="I369" s="9"/>
      <c r="J369" s="9">
        <v>10</v>
      </c>
      <c r="K369" s="9"/>
      <c r="L369" s="13">
        <f t="shared" si="5"/>
        <v>380000</v>
      </c>
    </row>
    <row r="370" spans="1:12">
      <c r="A370" s="40">
        <v>368</v>
      </c>
      <c r="B370" s="37">
        <v>40067</v>
      </c>
      <c r="C370" s="12" t="s">
        <v>215</v>
      </c>
      <c r="D370" s="12">
        <v>2479</v>
      </c>
      <c r="E370" s="12" t="s">
        <v>21</v>
      </c>
      <c r="F370" s="12" t="s">
        <v>18</v>
      </c>
      <c r="G370" s="12" t="s">
        <v>23</v>
      </c>
      <c r="H370" s="9">
        <v>38</v>
      </c>
      <c r="I370" s="9"/>
      <c r="J370" s="9">
        <v>1</v>
      </c>
      <c r="K370" s="9"/>
      <c r="L370" s="13">
        <f t="shared" si="5"/>
        <v>38000</v>
      </c>
    </row>
    <row r="371" spans="1:12">
      <c r="A371" s="41">
        <v>369</v>
      </c>
      <c r="B371" s="37">
        <v>40067</v>
      </c>
      <c r="C371" s="12" t="s">
        <v>236</v>
      </c>
      <c r="D371" s="12">
        <v>1709</v>
      </c>
      <c r="E371" s="12" t="s">
        <v>21</v>
      </c>
      <c r="F371" s="12" t="s">
        <v>54</v>
      </c>
      <c r="G371" s="12" t="s">
        <v>23</v>
      </c>
      <c r="H371" s="9">
        <v>38</v>
      </c>
      <c r="I371" s="9"/>
      <c r="J371" s="9">
        <v>6</v>
      </c>
      <c r="K371" s="9"/>
      <c r="L371" s="13">
        <f t="shared" si="5"/>
        <v>228000</v>
      </c>
    </row>
    <row r="372" spans="1:12">
      <c r="A372" s="40">
        <v>370</v>
      </c>
      <c r="B372" s="37">
        <v>40114</v>
      </c>
      <c r="C372" s="12" t="s">
        <v>299</v>
      </c>
      <c r="D372" s="12"/>
      <c r="E372" s="12" t="s">
        <v>75</v>
      </c>
      <c r="F372" s="12" t="s">
        <v>77</v>
      </c>
      <c r="G372" s="12" t="s">
        <v>19</v>
      </c>
      <c r="H372" s="9">
        <v>39</v>
      </c>
      <c r="I372" s="9">
        <v>18</v>
      </c>
      <c r="J372" s="9">
        <v>4</v>
      </c>
      <c r="K372" s="9">
        <v>4</v>
      </c>
      <c r="L372" s="13">
        <f t="shared" si="5"/>
        <v>228000</v>
      </c>
    </row>
    <row r="373" spans="1:12">
      <c r="A373" s="41">
        <v>371</v>
      </c>
      <c r="B373" s="37">
        <v>40143</v>
      </c>
      <c r="C373" s="12" t="s">
        <v>74</v>
      </c>
      <c r="D373" s="12">
        <v>556</v>
      </c>
      <c r="E373" s="12" t="s">
        <v>75</v>
      </c>
      <c r="F373" s="12" t="s">
        <v>44</v>
      </c>
      <c r="G373" s="12" t="s">
        <v>23</v>
      </c>
      <c r="H373" s="9">
        <v>39</v>
      </c>
      <c r="I373" s="9">
        <v>18</v>
      </c>
      <c r="J373" s="9">
        <v>2</v>
      </c>
      <c r="K373" s="9">
        <v>2</v>
      </c>
      <c r="L373" s="13">
        <f t="shared" si="5"/>
        <v>114000</v>
      </c>
    </row>
    <row r="374" spans="1:12" ht="15.6" thickBot="1">
      <c r="A374" s="42">
        <v>372</v>
      </c>
      <c r="B374" s="38">
        <v>40232</v>
      </c>
      <c r="C374" s="27" t="s">
        <v>275</v>
      </c>
      <c r="D374" s="27"/>
      <c r="E374" s="27" t="s">
        <v>75</v>
      </c>
      <c r="F374" s="27" t="s">
        <v>27</v>
      </c>
      <c r="G374" s="27" t="s">
        <v>19</v>
      </c>
      <c r="H374" s="28">
        <v>39</v>
      </c>
      <c r="I374" s="28">
        <v>18</v>
      </c>
      <c r="J374" s="28">
        <v>1</v>
      </c>
      <c r="K374" s="28">
        <v>1</v>
      </c>
      <c r="L374" s="29">
        <f t="shared" si="5"/>
        <v>57000</v>
      </c>
    </row>
    <row r="375" spans="1:12" s="201" customFormat="1" ht="15.6" thickBot="1">
      <c r="A375" s="212"/>
      <c r="B375" s="213" t="s">
        <v>314</v>
      </c>
      <c r="C375" s="207"/>
      <c r="D375" s="207"/>
      <c r="E375" s="207"/>
      <c r="F375" s="214">
        <f>SUM(J3:K374)</f>
        <v>2844</v>
      </c>
      <c r="G375" s="207"/>
      <c r="H375" s="208"/>
      <c r="I375" s="208"/>
      <c r="J375" s="208"/>
      <c r="K375" s="208"/>
      <c r="L375" s="215">
        <f>SUM(L3:L374)</f>
        <v>87091000</v>
      </c>
    </row>
    <row r="376" spans="1:12" ht="46.2" customHeight="1">
      <c r="A376" s="23" t="s">
        <v>318</v>
      </c>
      <c r="B376" s="488" t="s">
        <v>3999</v>
      </c>
      <c r="C376" s="488"/>
      <c r="D376" s="488"/>
      <c r="E376" s="488"/>
      <c r="F376" s="488"/>
      <c r="G376" s="488"/>
      <c r="H376" s="488"/>
      <c r="I376" s="488"/>
      <c r="J376" s="488"/>
      <c r="K376" s="488"/>
      <c r="L376" s="488"/>
    </row>
    <row r="377" spans="1:12" ht="30.6" customHeight="1">
      <c r="A377" s="17" t="s">
        <v>319</v>
      </c>
      <c r="B377" s="489" t="s">
        <v>592</v>
      </c>
      <c r="C377" s="489"/>
      <c r="D377" s="489"/>
      <c r="E377" s="489"/>
      <c r="F377" s="489"/>
      <c r="G377" s="489"/>
      <c r="H377" s="489"/>
      <c r="I377" s="489"/>
      <c r="J377" s="489"/>
      <c r="K377" s="489"/>
      <c r="L377" s="489"/>
    </row>
  </sheetData>
  <sortState ref="B1:O377">
    <sortCondition ref="B1:B377"/>
  </sortState>
  <mergeCells count="2">
    <mergeCell ref="B376:L376"/>
    <mergeCell ref="B377:L377"/>
  </mergeCells>
  <phoneticPr fontId="2" type="noConversion"/>
  <pageMargins left="0.47244094488188981" right="0.35433070866141736" top="0.74803149606299213" bottom="0.6692913385826772" header="0.27559055118110237" footer="0.31496062992125984"/>
  <pageSetup paperSize="9"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68"/>
  <sheetViews>
    <sheetView topLeftCell="A562" workbookViewId="0">
      <selection activeCell="B567" sqref="B567:L567"/>
    </sheetView>
  </sheetViews>
  <sheetFormatPr defaultRowHeight="16.2"/>
  <cols>
    <col min="1" max="1" width="8.5546875" style="32" customWidth="1"/>
    <col min="2" max="2" width="9.6640625" style="32" bestFit="1" customWidth="1"/>
    <col min="3" max="3" width="9.33203125" style="32" bestFit="1" customWidth="1"/>
    <col min="4" max="4" width="7.109375" style="4" customWidth="1"/>
    <col min="5" max="5" width="8.109375" style="31" customWidth="1"/>
    <col min="6" max="6" width="8.44140625" style="31" customWidth="1"/>
    <col min="7" max="7" width="9.88671875" style="4" customWidth="1"/>
    <col min="8" max="10" width="6" style="5" hidden="1" customWidth="1"/>
    <col min="11" max="11" width="8.88671875" style="5" hidden="1" customWidth="1"/>
    <col min="12" max="12" width="14.88671875" style="43" bestFit="1" customWidth="1"/>
    <col min="13" max="16384" width="8.88671875" style="4"/>
  </cols>
  <sheetData>
    <row r="1" spans="1:16" s="6" customFormat="1" ht="16.8" thickBot="1">
      <c r="A1" s="33" t="s">
        <v>2263</v>
      </c>
      <c r="B1" s="11"/>
      <c r="C1" s="24"/>
      <c r="D1" s="24"/>
      <c r="E1" s="91"/>
      <c r="F1" s="91"/>
      <c r="G1" s="24"/>
      <c r="H1" s="25"/>
      <c r="I1" s="25"/>
      <c r="J1" s="25"/>
      <c r="K1" s="25"/>
      <c r="L1" s="26"/>
    </row>
    <row r="2" spans="1:16" ht="30.6" thickBot="1">
      <c r="A2" s="18" t="s">
        <v>590</v>
      </c>
      <c r="B2" s="19" t="s">
        <v>9</v>
      </c>
      <c r="C2" s="19" t="s">
        <v>316</v>
      </c>
      <c r="D2" s="19" t="s">
        <v>11</v>
      </c>
      <c r="E2" s="92" t="s">
        <v>317</v>
      </c>
      <c r="F2" s="92" t="s">
        <v>312</v>
      </c>
      <c r="G2" s="19" t="s">
        <v>313</v>
      </c>
      <c r="H2" s="21" t="s">
        <v>12</v>
      </c>
      <c r="I2" s="21"/>
      <c r="J2" s="21" t="s">
        <v>13</v>
      </c>
      <c r="K2" s="21"/>
      <c r="L2" s="22" t="s">
        <v>15</v>
      </c>
      <c r="M2" s="6"/>
      <c r="N2" s="6"/>
      <c r="O2" s="6"/>
      <c r="P2" s="6"/>
    </row>
    <row r="3" spans="1:16" s="6" customFormat="1">
      <c r="A3" s="59">
        <v>1</v>
      </c>
      <c r="B3" s="60">
        <v>39541</v>
      </c>
      <c r="C3" s="64" t="s">
        <v>133</v>
      </c>
      <c r="D3" s="61">
        <v>320</v>
      </c>
      <c r="E3" s="93" t="s">
        <v>75</v>
      </c>
      <c r="F3" s="93" t="s">
        <v>77</v>
      </c>
      <c r="G3" s="61" t="s">
        <v>369</v>
      </c>
      <c r="H3" s="62">
        <v>39</v>
      </c>
      <c r="I3" s="62">
        <v>18</v>
      </c>
      <c r="J3" s="62">
        <v>4</v>
      </c>
      <c r="K3" s="62">
        <v>4</v>
      </c>
      <c r="L3" s="63">
        <f t="shared" ref="L3:L66" si="0">(H3*J3+I3*K3)*1000</f>
        <v>228000</v>
      </c>
      <c r="M3" s="4"/>
      <c r="N3" s="4"/>
      <c r="O3" s="4"/>
      <c r="P3" s="4"/>
    </row>
    <row r="4" spans="1:16">
      <c r="A4" s="51">
        <v>2</v>
      </c>
      <c r="B4" s="46">
        <v>39546</v>
      </c>
      <c r="C4" s="45" t="s">
        <v>122</v>
      </c>
      <c r="D4" s="47">
        <v>322</v>
      </c>
      <c r="E4" s="66" t="s">
        <v>75</v>
      </c>
      <c r="F4" s="66" t="s">
        <v>27</v>
      </c>
      <c r="G4" s="47" t="s">
        <v>369</v>
      </c>
      <c r="H4" s="48">
        <v>39</v>
      </c>
      <c r="I4" s="48">
        <v>18</v>
      </c>
      <c r="J4" s="48">
        <v>1</v>
      </c>
      <c r="K4" s="48">
        <v>1</v>
      </c>
      <c r="L4" s="52">
        <f t="shared" si="0"/>
        <v>57000</v>
      </c>
    </row>
    <row r="5" spans="1:16">
      <c r="A5" s="51">
        <v>3</v>
      </c>
      <c r="B5" s="46">
        <v>39547</v>
      </c>
      <c r="C5" s="45" t="s">
        <v>243</v>
      </c>
      <c r="D5" s="47"/>
      <c r="E5" s="66" t="s">
        <v>75</v>
      </c>
      <c r="F5" s="66" t="s">
        <v>34</v>
      </c>
      <c r="G5" s="47" t="s">
        <v>23</v>
      </c>
      <c r="H5" s="48">
        <v>39</v>
      </c>
      <c r="I5" s="48">
        <v>18</v>
      </c>
      <c r="J5" s="48">
        <v>5</v>
      </c>
      <c r="K5" s="48">
        <v>5</v>
      </c>
      <c r="L5" s="52">
        <f t="shared" si="0"/>
        <v>285000</v>
      </c>
    </row>
    <row r="6" spans="1:16">
      <c r="A6" s="51">
        <v>4</v>
      </c>
      <c r="B6" s="46">
        <v>39548</v>
      </c>
      <c r="C6" s="45" t="s">
        <v>257</v>
      </c>
      <c r="D6" s="47">
        <v>321</v>
      </c>
      <c r="E6" s="66" t="s">
        <v>75</v>
      </c>
      <c r="F6" s="66" t="s">
        <v>27</v>
      </c>
      <c r="G6" s="47" t="s">
        <v>369</v>
      </c>
      <c r="H6" s="48">
        <v>39</v>
      </c>
      <c r="I6" s="48">
        <v>18</v>
      </c>
      <c r="J6" s="48">
        <v>1</v>
      </c>
      <c r="K6" s="48">
        <v>1</v>
      </c>
      <c r="L6" s="52">
        <f t="shared" si="0"/>
        <v>57000</v>
      </c>
    </row>
    <row r="7" spans="1:16">
      <c r="A7" s="51">
        <v>5</v>
      </c>
      <c r="B7" s="46">
        <v>39548</v>
      </c>
      <c r="C7" s="45" t="s">
        <v>563</v>
      </c>
      <c r="D7" s="47">
        <v>323</v>
      </c>
      <c r="E7" s="66" t="s">
        <v>75</v>
      </c>
      <c r="F7" s="66" t="s">
        <v>27</v>
      </c>
      <c r="G7" s="47" t="s">
        <v>369</v>
      </c>
      <c r="H7" s="48">
        <v>39</v>
      </c>
      <c r="I7" s="48">
        <v>18</v>
      </c>
      <c r="J7" s="48">
        <v>1</v>
      </c>
      <c r="K7" s="48">
        <v>1</v>
      </c>
      <c r="L7" s="52">
        <f t="shared" si="0"/>
        <v>57000</v>
      </c>
    </row>
    <row r="8" spans="1:16">
      <c r="A8" s="51">
        <v>6</v>
      </c>
      <c r="B8" s="46">
        <v>39548</v>
      </c>
      <c r="C8" s="45" t="s">
        <v>157</v>
      </c>
      <c r="D8" s="47">
        <v>325</v>
      </c>
      <c r="E8" s="66" t="s">
        <v>75</v>
      </c>
      <c r="F8" s="66" t="s">
        <v>48</v>
      </c>
      <c r="G8" s="47" t="s">
        <v>369</v>
      </c>
      <c r="H8" s="48">
        <v>39</v>
      </c>
      <c r="I8" s="48">
        <v>18</v>
      </c>
      <c r="J8" s="48">
        <v>3</v>
      </c>
      <c r="K8" s="48">
        <v>3</v>
      </c>
      <c r="L8" s="52">
        <f t="shared" si="0"/>
        <v>171000</v>
      </c>
    </row>
    <row r="9" spans="1:16">
      <c r="A9" s="51">
        <v>7</v>
      </c>
      <c r="B9" s="46">
        <v>39548</v>
      </c>
      <c r="C9" s="45" t="s">
        <v>139</v>
      </c>
      <c r="D9" s="47">
        <v>328</v>
      </c>
      <c r="E9" s="66" t="s">
        <v>75</v>
      </c>
      <c r="F9" s="66" t="s">
        <v>48</v>
      </c>
      <c r="G9" s="47" t="s">
        <v>369</v>
      </c>
      <c r="H9" s="48">
        <v>39</v>
      </c>
      <c r="I9" s="48">
        <v>18</v>
      </c>
      <c r="J9" s="48">
        <v>3</v>
      </c>
      <c r="K9" s="48">
        <v>3</v>
      </c>
      <c r="L9" s="52">
        <f t="shared" si="0"/>
        <v>171000</v>
      </c>
    </row>
    <row r="10" spans="1:16">
      <c r="A10" s="51">
        <v>8</v>
      </c>
      <c r="B10" s="46">
        <v>39549</v>
      </c>
      <c r="C10" s="45" t="s">
        <v>254</v>
      </c>
      <c r="D10" s="47">
        <v>324</v>
      </c>
      <c r="E10" s="66" t="s">
        <v>75</v>
      </c>
      <c r="F10" s="66" t="s">
        <v>27</v>
      </c>
      <c r="G10" s="47" t="s">
        <v>369</v>
      </c>
      <c r="H10" s="48">
        <v>39</v>
      </c>
      <c r="I10" s="48">
        <v>18</v>
      </c>
      <c r="J10" s="48">
        <v>1</v>
      </c>
      <c r="K10" s="48">
        <v>1</v>
      </c>
      <c r="L10" s="52">
        <f t="shared" si="0"/>
        <v>57000</v>
      </c>
    </row>
    <row r="11" spans="1:16">
      <c r="A11" s="51">
        <v>9</v>
      </c>
      <c r="B11" s="46">
        <v>39554</v>
      </c>
      <c r="C11" s="45" t="s">
        <v>264</v>
      </c>
      <c r="D11" s="47">
        <v>327</v>
      </c>
      <c r="E11" s="66" t="s">
        <v>75</v>
      </c>
      <c r="F11" s="66" t="s">
        <v>27</v>
      </c>
      <c r="G11" s="47" t="s">
        <v>369</v>
      </c>
      <c r="H11" s="48">
        <v>39</v>
      </c>
      <c r="I11" s="48">
        <v>18</v>
      </c>
      <c r="J11" s="48">
        <v>1</v>
      </c>
      <c r="K11" s="48">
        <v>1</v>
      </c>
      <c r="L11" s="52">
        <f t="shared" si="0"/>
        <v>57000</v>
      </c>
    </row>
    <row r="12" spans="1:16">
      <c r="A12" s="51">
        <v>10</v>
      </c>
      <c r="B12" s="46">
        <v>39559</v>
      </c>
      <c r="C12" s="45" t="s">
        <v>192</v>
      </c>
      <c r="D12" s="47">
        <v>330</v>
      </c>
      <c r="E12" s="66" t="s">
        <v>75</v>
      </c>
      <c r="F12" s="66" t="s">
        <v>193</v>
      </c>
      <c r="G12" s="47" t="s">
        <v>369</v>
      </c>
      <c r="H12" s="48">
        <v>39</v>
      </c>
      <c r="I12" s="48">
        <v>18</v>
      </c>
      <c r="J12" s="48">
        <v>40</v>
      </c>
      <c r="K12" s="48">
        <v>40</v>
      </c>
      <c r="L12" s="52">
        <f t="shared" si="0"/>
        <v>2280000</v>
      </c>
    </row>
    <row r="13" spans="1:16">
      <c r="A13" s="51">
        <v>11</v>
      </c>
      <c r="B13" s="46">
        <v>39559</v>
      </c>
      <c r="C13" s="45" t="s">
        <v>188</v>
      </c>
      <c r="D13" s="47">
        <v>332</v>
      </c>
      <c r="E13" s="66" t="s">
        <v>75</v>
      </c>
      <c r="F13" s="66" t="s">
        <v>193</v>
      </c>
      <c r="G13" s="47" t="s">
        <v>369</v>
      </c>
      <c r="H13" s="48">
        <v>39</v>
      </c>
      <c r="I13" s="48">
        <v>18</v>
      </c>
      <c r="J13" s="48">
        <v>40</v>
      </c>
      <c r="K13" s="48">
        <v>40</v>
      </c>
      <c r="L13" s="52">
        <f t="shared" si="0"/>
        <v>2280000</v>
      </c>
    </row>
    <row r="14" spans="1:16">
      <c r="A14" s="51">
        <v>12</v>
      </c>
      <c r="B14" s="46">
        <v>39559</v>
      </c>
      <c r="C14" s="45" t="s">
        <v>185</v>
      </c>
      <c r="D14" s="47">
        <v>336</v>
      </c>
      <c r="E14" s="66" t="s">
        <v>75</v>
      </c>
      <c r="F14" s="66" t="s">
        <v>34</v>
      </c>
      <c r="G14" s="47" t="s">
        <v>369</v>
      </c>
      <c r="H14" s="48">
        <v>39</v>
      </c>
      <c r="I14" s="48">
        <v>18</v>
      </c>
      <c r="J14" s="48">
        <v>5</v>
      </c>
      <c r="K14" s="48">
        <v>5</v>
      </c>
      <c r="L14" s="52">
        <f t="shared" si="0"/>
        <v>285000</v>
      </c>
    </row>
    <row r="15" spans="1:16">
      <c r="A15" s="51">
        <v>13</v>
      </c>
      <c r="B15" s="46">
        <v>39559</v>
      </c>
      <c r="C15" s="45" t="s">
        <v>184</v>
      </c>
      <c r="D15" s="47">
        <v>335</v>
      </c>
      <c r="E15" s="66" t="s">
        <v>75</v>
      </c>
      <c r="F15" s="66" t="s">
        <v>34</v>
      </c>
      <c r="G15" s="47" t="s">
        <v>369</v>
      </c>
      <c r="H15" s="48">
        <v>39</v>
      </c>
      <c r="I15" s="48">
        <v>18</v>
      </c>
      <c r="J15" s="48">
        <v>5</v>
      </c>
      <c r="K15" s="48">
        <v>5</v>
      </c>
      <c r="L15" s="52">
        <f t="shared" si="0"/>
        <v>285000</v>
      </c>
    </row>
    <row r="16" spans="1:16">
      <c r="A16" s="51">
        <v>14</v>
      </c>
      <c r="B16" s="46">
        <v>39559</v>
      </c>
      <c r="C16" s="45" t="s">
        <v>183</v>
      </c>
      <c r="D16" s="47">
        <v>334</v>
      </c>
      <c r="E16" s="66" t="s">
        <v>75</v>
      </c>
      <c r="F16" s="66" t="s">
        <v>34</v>
      </c>
      <c r="G16" s="47" t="s">
        <v>369</v>
      </c>
      <c r="H16" s="48">
        <v>39</v>
      </c>
      <c r="I16" s="48">
        <v>18</v>
      </c>
      <c r="J16" s="48">
        <v>5</v>
      </c>
      <c r="K16" s="48">
        <v>5</v>
      </c>
      <c r="L16" s="52">
        <f t="shared" si="0"/>
        <v>285000</v>
      </c>
    </row>
    <row r="17" spans="1:12">
      <c r="A17" s="51">
        <v>15</v>
      </c>
      <c r="B17" s="46">
        <v>39559</v>
      </c>
      <c r="C17" s="45" t="s">
        <v>182</v>
      </c>
      <c r="D17" s="47">
        <v>337</v>
      </c>
      <c r="E17" s="66" t="s">
        <v>75</v>
      </c>
      <c r="F17" s="66" t="s">
        <v>34</v>
      </c>
      <c r="G17" s="47" t="s">
        <v>369</v>
      </c>
      <c r="H17" s="48">
        <v>39</v>
      </c>
      <c r="I17" s="48">
        <v>18</v>
      </c>
      <c r="J17" s="48">
        <v>5</v>
      </c>
      <c r="K17" s="48">
        <v>5</v>
      </c>
      <c r="L17" s="52">
        <f t="shared" si="0"/>
        <v>285000</v>
      </c>
    </row>
    <row r="18" spans="1:12">
      <c r="A18" s="51">
        <v>16</v>
      </c>
      <c r="B18" s="46">
        <v>39561</v>
      </c>
      <c r="C18" s="45" t="s">
        <v>553</v>
      </c>
      <c r="D18" s="47">
        <v>338</v>
      </c>
      <c r="E18" s="66" t="s">
        <v>75</v>
      </c>
      <c r="F18" s="66" t="s">
        <v>34</v>
      </c>
      <c r="G18" s="47" t="s">
        <v>369</v>
      </c>
      <c r="H18" s="48">
        <v>39</v>
      </c>
      <c r="I18" s="48">
        <v>18</v>
      </c>
      <c r="J18" s="48">
        <v>5</v>
      </c>
      <c r="K18" s="48">
        <v>5</v>
      </c>
      <c r="L18" s="52">
        <f t="shared" si="0"/>
        <v>285000</v>
      </c>
    </row>
    <row r="19" spans="1:12">
      <c r="A19" s="51">
        <v>17</v>
      </c>
      <c r="B19" s="46">
        <v>39562</v>
      </c>
      <c r="C19" s="45" t="s">
        <v>156</v>
      </c>
      <c r="D19" s="47">
        <v>339</v>
      </c>
      <c r="E19" s="66" t="s">
        <v>75</v>
      </c>
      <c r="F19" s="66" t="s">
        <v>34</v>
      </c>
      <c r="G19" s="47" t="s">
        <v>369</v>
      </c>
      <c r="H19" s="48">
        <v>39</v>
      </c>
      <c r="I19" s="48">
        <v>18</v>
      </c>
      <c r="J19" s="48">
        <v>5</v>
      </c>
      <c r="K19" s="48">
        <v>5</v>
      </c>
      <c r="L19" s="52">
        <f t="shared" si="0"/>
        <v>285000</v>
      </c>
    </row>
    <row r="20" spans="1:12">
      <c r="A20" s="51">
        <v>18</v>
      </c>
      <c r="B20" s="46">
        <v>39570</v>
      </c>
      <c r="C20" s="45" t="s">
        <v>256</v>
      </c>
      <c r="D20" s="47">
        <v>344</v>
      </c>
      <c r="E20" s="66" t="s">
        <v>75</v>
      </c>
      <c r="F20" s="66" t="s">
        <v>34</v>
      </c>
      <c r="G20" s="47" t="s">
        <v>369</v>
      </c>
      <c r="H20" s="48">
        <v>39</v>
      </c>
      <c r="I20" s="48">
        <v>18</v>
      </c>
      <c r="J20" s="48">
        <v>5</v>
      </c>
      <c r="K20" s="48">
        <v>5</v>
      </c>
      <c r="L20" s="52">
        <f t="shared" si="0"/>
        <v>285000</v>
      </c>
    </row>
    <row r="21" spans="1:12">
      <c r="A21" s="51">
        <v>19</v>
      </c>
      <c r="B21" s="46">
        <v>39570</v>
      </c>
      <c r="C21" s="45" t="s">
        <v>173</v>
      </c>
      <c r="D21" s="47">
        <v>343</v>
      </c>
      <c r="E21" s="66" t="s">
        <v>75</v>
      </c>
      <c r="F21" s="66" t="s">
        <v>44</v>
      </c>
      <c r="G21" s="47" t="s">
        <v>369</v>
      </c>
      <c r="H21" s="48">
        <v>39</v>
      </c>
      <c r="I21" s="48">
        <v>18</v>
      </c>
      <c r="J21" s="48">
        <v>2</v>
      </c>
      <c r="K21" s="48">
        <v>2</v>
      </c>
      <c r="L21" s="52">
        <f t="shared" si="0"/>
        <v>114000</v>
      </c>
    </row>
    <row r="22" spans="1:12">
      <c r="A22" s="51">
        <v>20</v>
      </c>
      <c r="B22" s="46">
        <v>39575</v>
      </c>
      <c r="C22" s="45" t="s">
        <v>175</v>
      </c>
      <c r="D22" s="47">
        <v>346</v>
      </c>
      <c r="E22" s="66" t="s">
        <v>75</v>
      </c>
      <c r="F22" s="66" t="s">
        <v>502</v>
      </c>
      <c r="G22" s="47" t="s">
        <v>369</v>
      </c>
      <c r="H22" s="48">
        <v>39</v>
      </c>
      <c r="I22" s="48">
        <v>18</v>
      </c>
      <c r="J22" s="48">
        <v>25</v>
      </c>
      <c r="K22" s="48">
        <v>25</v>
      </c>
      <c r="L22" s="52">
        <f t="shared" si="0"/>
        <v>1425000</v>
      </c>
    </row>
    <row r="23" spans="1:12">
      <c r="A23" s="51">
        <v>21</v>
      </c>
      <c r="B23" s="46">
        <v>39575</v>
      </c>
      <c r="C23" s="45" t="s">
        <v>136</v>
      </c>
      <c r="D23" s="47">
        <v>352</v>
      </c>
      <c r="E23" s="66" t="s">
        <v>75</v>
      </c>
      <c r="F23" s="66" t="s">
        <v>44</v>
      </c>
      <c r="G23" s="47" t="s">
        <v>369</v>
      </c>
      <c r="H23" s="48">
        <v>39</v>
      </c>
      <c r="I23" s="48">
        <v>18</v>
      </c>
      <c r="J23" s="48">
        <v>2</v>
      </c>
      <c r="K23" s="48">
        <v>2</v>
      </c>
      <c r="L23" s="52">
        <f t="shared" si="0"/>
        <v>114000</v>
      </c>
    </row>
    <row r="24" spans="1:12">
      <c r="A24" s="51">
        <v>22</v>
      </c>
      <c r="B24" s="46">
        <v>39577</v>
      </c>
      <c r="C24" s="45" t="s">
        <v>261</v>
      </c>
      <c r="D24" s="47">
        <v>359</v>
      </c>
      <c r="E24" s="66" t="s">
        <v>75</v>
      </c>
      <c r="F24" s="66" t="s">
        <v>44</v>
      </c>
      <c r="G24" s="47" t="s">
        <v>369</v>
      </c>
      <c r="H24" s="48">
        <v>39</v>
      </c>
      <c r="I24" s="48">
        <v>18</v>
      </c>
      <c r="J24" s="48">
        <v>2</v>
      </c>
      <c r="K24" s="48">
        <v>2</v>
      </c>
      <c r="L24" s="52">
        <f t="shared" si="0"/>
        <v>114000</v>
      </c>
    </row>
    <row r="25" spans="1:12">
      <c r="A25" s="51">
        <v>23</v>
      </c>
      <c r="B25" s="46">
        <v>39577</v>
      </c>
      <c r="C25" s="45" t="s">
        <v>180</v>
      </c>
      <c r="D25" s="47">
        <v>348</v>
      </c>
      <c r="E25" s="66" t="s">
        <v>75</v>
      </c>
      <c r="F25" s="66" t="s">
        <v>51</v>
      </c>
      <c r="G25" s="47" t="s">
        <v>369</v>
      </c>
      <c r="H25" s="48">
        <v>39</v>
      </c>
      <c r="I25" s="48">
        <v>18</v>
      </c>
      <c r="J25" s="48">
        <v>10</v>
      </c>
      <c r="K25" s="48">
        <v>10</v>
      </c>
      <c r="L25" s="52">
        <f t="shared" si="0"/>
        <v>570000</v>
      </c>
    </row>
    <row r="26" spans="1:12">
      <c r="A26" s="51">
        <v>24</v>
      </c>
      <c r="B26" s="46">
        <v>39581</v>
      </c>
      <c r="C26" s="45" t="s">
        <v>281</v>
      </c>
      <c r="D26" s="47">
        <v>351</v>
      </c>
      <c r="E26" s="66" t="s">
        <v>75</v>
      </c>
      <c r="F26" s="66" t="s">
        <v>27</v>
      </c>
      <c r="G26" s="47" t="s">
        <v>369</v>
      </c>
      <c r="H26" s="48">
        <v>39</v>
      </c>
      <c r="I26" s="48">
        <v>18</v>
      </c>
      <c r="J26" s="48">
        <v>1</v>
      </c>
      <c r="K26" s="48">
        <v>1</v>
      </c>
      <c r="L26" s="52">
        <f t="shared" si="0"/>
        <v>57000</v>
      </c>
    </row>
    <row r="27" spans="1:12">
      <c r="A27" s="51">
        <v>25</v>
      </c>
      <c r="B27" s="46">
        <v>39581</v>
      </c>
      <c r="C27" s="45" t="s">
        <v>281</v>
      </c>
      <c r="D27" s="47">
        <v>351</v>
      </c>
      <c r="E27" s="66" t="s">
        <v>75</v>
      </c>
      <c r="F27" s="66" t="s">
        <v>27</v>
      </c>
      <c r="G27" s="47" t="s">
        <v>369</v>
      </c>
      <c r="H27" s="48">
        <v>39</v>
      </c>
      <c r="I27" s="48">
        <v>18</v>
      </c>
      <c r="J27" s="48">
        <v>1</v>
      </c>
      <c r="K27" s="48">
        <v>1</v>
      </c>
      <c r="L27" s="52">
        <f t="shared" si="0"/>
        <v>57000</v>
      </c>
    </row>
    <row r="28" spans="1:12">
      <c r="A28" s="51">
        <v>26</v>
      </c>
      <c r="B28" s="46">
        <v>39582</v>
      </c>
      <c r="C28" s="45" t="s">
        <v>172</v>
      </c>
      <c r="D28" s="47">
        <v>363</v>
      </c>
      <c r="E28" s="66" t="s">
        <v>75</v>
      </c>
      <c r="F28" s="66" t="s">
        <v>27</v>
      </c>
      <c r="G28" s="47" t="s">
        <v>369</v>
      </c>
      <c r="H28" s="48">
        <v>39</v>
      </c>
      <c r="I28" s="48">
        <v>18</v>
      </c>
      <c r="J28" s="48">
        <v>1</v>
      </c>
      <c r="K28" s="48">
        <v>1</v>
      </c>
      <c r="L28" s="52">
        <f t="shared" si="0"/>
        <v>57000</v>
      </c>
    </row>
    <row r="29" spans="1:12">
      <c r="A29" s="51">
        <v>27</v>
      </c>
      <c r="B29" s="46">
        <v>39584</v>
      </c>
      <c r="C29" s="45" t="s">
        <v>582</v>
      </c>
      <c r="D29" s="47">
        <v>362</v>
      </c>
      <c r="E29" s="66" t="s">
        <v>75</v>
      </c>
      <c r="F29" s="66" t="s">
        <v>44</v>
      </c>
      <c r="G29" s="47" t="s">
        <v>369</v>
      </c>
      <c r="H29" s="48">
        <v>39</v>
      </c>
      <c r="I29" s="48">
        <v>18</v>
      </c>
      <c r="J29" s="48">
        <v>2</v>
      </c>
      <c r="K29" s="48">
        <v>2</v>
      </c>
      <c r="L29" s="52">
        <f t="shared" si="0"/>
        <v>114000</v>
      </c>
    </row>
    <row r="30" spans="1:12">
      <c r="A30" s="51">
        <v>28</v>
      </c>
      <c r="B30" s="46">
        <v>39584</v>
      </c>
      <c r="C30" s="45" t="s">
        <v>180</v>
      </c>
      <c r="D30" s="47">
        <v>348</v>
      </c>
      <c r="E30" s="66" t="s">
        <v>75</v>
      </c>
      <c r="F30" s="66" t="s">
        <v>34</v>
      </c>
      <c r="G30" s="47" t="s">
        <v>369</v>
      </c>
      <c r="H30" s="48">
        <v>39</v>
      </c>
      <c r="I30" s="48">
        <v>18</v>
      </c>
      <c r="J30" s="48">
        <v>5</v>
      </c>
      <c r="K30" s="48">
        <v>5</v>
      </c>
      <c r="L30" s="52">
        <f t="shared" si="0"/>
        <v>285000</v>
      </c>
    </row>
    <row r="31" spans="1:12">
      <c r="A31" s="51">
        <v>29</v>
      </c>
      <c r="B31" s="46">
        <v>39584</v>
      </c>
      <c r="C31" s="45" t="s">
        <v>181</v>
      </c>
      <c r="D31" s="47">
        <v>355</v>
      </c>
      <c r="E31" s="66" t="s">
        <v>75</v>
      </c>
      <c r="F31" s="66" t="s">
        <v>34</v>
      </c>
      <c r="G31" s="47" t="s">
        <v>369</v>
      </c>
      <c r="H31" s="48">
        <v>39</v>
      </c>
      <c r="I31" s="48">
        <v>18</v>
      </c>
      <c r="J31" s="48">
        <v>5</v>
      </c>
      <c r="K31" s="48">
        <v>5</v>
      </c>
      <c r="L31" s="52">
        <f t="shared" si="0"/>
        <v>285000</v>
      </c>
    </row>
    <row r="32" spans="1:12">
      <c r="A32" s="51">
        <v>30</v>
      </c>
      <c r="B32" s="46">
        <v>39587</v>
      </c>
      <c r="C32" s="45" t="s">
        <v>281</v>
      </c>
      <c r="D32" s="47">
        <v>351</v>
      </c>
      <c r="E32" s="66" t="s">
        <v>75</v>
      </c>
      <c r="F32" s="66" t="s">
        <v>27</v>
      </c>
      <c r="G32" s="47" t="s">
        <v>369</v>
      </c>
      <c r="H32" s="48">
        <v>39</v>
      </c>
      <c r="I32" s="48">
        <v>18</v>
      </c>
      <c r="J32" s="48">
        <v>1</v>
      </c>
      <c r="K32" s="48">
        <v>1</v>
      </c>
      <c r="L32" s="52">
        <f t="shared" si="0"/>
        <v>57000</v>
      </c>
    </row>
    <row r="33" spans="1:12">
      <c r="A33" s="51">
        <v>31</v>
      </c>
      <c r="B33" s="46">
        <v>39587</v>
      </c>
      <c r="C33" s="45" t="s">
        <v>281</v>
      </c>
      <c r="D33" s="47">
        <v>351</v>
      </c>
      <c r="E33" s="66" t="s">
        <v>75</v>
      </c>
      <c r="F33" s="66" t="s">
        <v>27</v>
      </c>
      <c r="G33" s="47" t="s">
        <v>369</v>
      </c>
      <c r="H33" s="48">
        <v>39</v>
      </c>
      <c r="I33" s="48">
        <v>18</v>
      </c>
      <c r="J33" s="48">
        <v>1</v>
      </c>
      <c r="K33" s="48">
        <v>1</v>
      </c>
      <c r="L33" s="52">
        <f t="shared" si="0"/>
        <v>57000</v>
      </c>
    </row>
    <row r="34" spans="1:12">
      <c r="A34" s="51">
        <v>32</v>
      </c>
      <c r="B34" s="46">
        <v>39587</v>
      </c>
      <c r="C34" s="45" t="s">
        <v>497</v>
      </c>
      <c r="D34" s="47">
        <v>368</v>
      </c>
      <c r="E34" s="66" t="s">
        <v>75</v>
      </c>
      <c r="F34" s="66" t="s">
        <v>27</v>
      </c>
      <c r="G34" s="47" t="s">
        <v>23</v>
      </c>
      <c r="H34" s="48">
        <v>39</v>
      </c>
      <c r="I34" s="48">
        <v>18</v>
      </c>
      <c r="J34" s="48">
        <v>1</v>
      </c>
      <c r="K34" s="48">
        <v>1</v>
      </c>
      <c r="L34" s="52">
        <f t="shared" si="0"/>
        <v>57000</v>
      </c>
    </row>
    <row r="35" spans="1:12">
      <c r="A35" s="51">
        <v>33</v>
      </c>
      <c r="B35" s="46">
        <v>39594</v>
      </c>
      <c r="C35" s="45" t="s">
        <v>504</v>
      </c>
      <c r="D35" s="47"/>
      <c r="E35" s="66" t="s">
        <v>75</v>
      </c>
      <c r="F35" s="66" t="s">
        <v>27</v>
      </c>
      <c r="G35" s="47" t="s">
        <v>23</v>
      </c>
      <c r="H35" s="48">
        <v>39</v>
      </c>
      <c r="I35" s="48">
        <v>18</v>
      </c>
      <c r="J35" s="48">
        <v>1</v>
      </c>
      <c r="K35" s="48">
        <v>1</v>
      </c>
      <c r="L35" s="52">
        <f t="shared" si="0"/>
        <v>57000</v>
      </c>
    </row>
    <row r="36" spans="1:12">
      <c r="A36" s="51">
        <v>34</v>
      </c>
      <c r="B36" s="46">
        <v>39603</v>
      </c>
      <c r="C36" s="45" t="s">
        <v>184</v>
      </c>
      <c r="D36" s="47">
        <v>335</v>
      </c>
      <c r="E36" s="66" t="s">
        <v>75</v>
      </c>
      <c r="F36" s="66" t="s">
        <v>34</v>
      </c>
      <c r="G36" s="47" t="s">
        <v>369</v>
      </c>
      <c r="H36" s="48">
        <v>39</v>
      </c>
      <c r="I36" s="48">
        <v>18</v>
      </c>
      <c r="J36" s="48">
        <v>5</v>
      </c>
      <c r="K36" s="48">
        <v>5</v>
      </c>
      <c r="L36" s="52">
        <f t="shared" si="0"/>
        <v>285000</v>
      </c>
    </row>
    <row r="37" spans="1:12">
      <c r="A37" s="51">
        <v>35</v>
      </c>
      <c r="B37" s="46">
        <v>39603</v>
      </c>
      <c r="C37" s="45" t="s">
        <v>555</v>
      </c>
      <c r="D37" s="47">
        <v>382</v>
      </c>
      <c r="E37" s="66" t="s">
        <v>75</v>
      </c>
      <c r="F37" s="66" t="s">
        <v>546</v>
      </c>
      <c r="G37" s="47" t="s">
        <v>369</v>
      </c>
      <c r="H37" s="48">
        <v>39</v>
      </c>
      <c r="I37" s="48">
        <v>18</v>
      </c>
      <c r="J37" s="48">
        <v>8</v>
      </c>
      <c r="K37" s="48">
        <v>8</v>
      </c>
      <c r="L37" s="52">
        <f t="shared" si="0"/>
        <v>456000</v>
      </c>
    </row>
    <row r="38" spans="1:12" s="44" customFormat="1">
      <c r="A38" s="86">
        <v>36</v>
      </c>
      <c r="B38" s="87">
        <v>39604</v>
      </c>
      <c r="C38" s="88" t="s">
        <v>579</v>
      </c>
      <c r="D38" s="89">
        <v>369</v>
      </c>
      <c r="E38" s="97" t="s">
        <v>578</v>
      </c>
      <c r="F38" s="90">
        <v>2</v>
      </c>
      <c r="G38" s="89" t="s">
        <v>369</v>
      </c>
      <c r="H38" s="82">
        <v>39</v>
      </c>
      <c r="I38" s="83">
        <v>13</v>
      </c>
      <c r="J38" s="83">
        <v>1</v>
      </c>
      <c r="K38" s="82">
        <v>1</v>
      </c>
      <c r="L38" s="52">
        <f t="shared" si="0"/>
        <v>52000</v>
      </c>
    </row>
    <row r="39" spans="1:12">
      <c r="A39" s="51">
        <v>37</v>
      </c>
      <c r="B39" s="46">
        <v>39604</v>
      </c>
      <c r="C39" s="45" t="s">
        <v>185</v>
      </c>
      <c r="D39" s="47">
        <v>336</v>
      </c>
      <c r="E39" s="66" t="s">
        <v>75</v>
      </c>
      <c r="F39" s="66" t="s">
        <v>34</v>
      </c>
      <c r="G39" s="47" t="s">
        <v>369</v>
      </c>
      <c r="H39" s="48">
        <v>39</v>
      </c>
      <c r="I39" s="48">
        <v>18</v>
      </c>
      <c r="J39" s="48">
        <v>5</v>
      </c>
      <c r="K39" s="48">
        <v>5</v>
      </c>
      <c r="L39" s="52">
        <f t="shared" si="0"/>
        <v>285000</v>
      </c>
    </row>
    <row r="40" spans="1:12">
      <c r="A40" s="51">
        <v>38</v>
      </c>
      <c r="B40" s="46">
        <v>39604</v>
      </c>
      <c r="C40" s="45" t="s">
        <v>183</v>
      </c>
      <c r="D40" s="47">
        <v>334</v>
      </c>
      <c r="E40" s="66" t="s">
        <v>75</v>
      </c>
      <c r="F40" s="66" t="s">
        <v>34</v>
      </c>
      <c r="G40" s="47" t="s">
        <v>369</v>
      </c>
      <c r="H40" s="48">
        <v>39</v>
      </c>
      <c r="I40" s="48">
        <v>18</v>
      </c>
      <c r="J40" s="48">
        <v>5</v>
      </c>
      <c r="K40" s="48">
        <v>5</v>
      </c>
      <c r="L40" s="52">
        <f t="shared" si="0"/>
        <v>285000</v>
      </c>
    </row>
    <row r="41" spans="1:12">
      <c r="A41" s="51">
        <v>39</v>
      </c>
      <c r="B41" s="46">
        <v>39604</v>
      </c>
      <c r="C41" s="45" t="s">
        <v>182</v>
      </c>
      <c r="D41" s="47">
        <v>337</v>
      </c>
      <c r="E41" s="66" t="s">
        <v>75</v>
      </c>
      <c r="F41" s="66" t="s">
        <v>34</v>
      </c>
      <c r="G41" s="47" t="s">
        <v>369</v>
      </c>
      <c r="H41" s="48">
        <v>39</v>
      </c>
      <c r="I41" s="48">
        <v>18</v>
      </c>
      <c r="J41" s="48">
        <v>5</v>
      </c>
      <c r="K41" s="48">
        <v>5</v>
      </c>
      <c r="L41" s="52">
        <f t="shared" si="0"/>
        <v>285000</v>
      </c>
    </row>
    <row r="42" spans="1:12">
      <c r="A42" s="51">
        <v>40</v>
      </c>
      <c r="B42" s="46">
        <v>39604</v>
      </c>
      <c r="C42" s="45" t="s">
        <v>525</v>
      </c>
      <c r="D42" s="47"/>
      <c r="E42" s="66" t="s">
        <v>75</v>
      </c>
      <c r="F42" s="66" t="s">
        <v>27</v>
      </c>
      <c r="G42" s="47" t="s">
        <v>23</v>
      </c>
      <c r="H42" s="48">
        <v>39</v>
      </c>
      <c r="I42" s="48">
        <v>18</v>
      </c>
      <c r="J42" s="48">
        <v>1</v>
      </c>
      <c r="K42" s="48">
        <v>1</v>
      </c>
      <c r="L42" s="52">
        <f t="shared" si="0"/>
        <v>57000</v>
      </c>
    </row>
    <row r="43" spans="1:12">
      <c r="A43" s="51">
        <v>41</v>
      </c>
      <c r="B43" s="46">
        <v>39608</v>
      </c>
      <c r="C43" s="45" t="s">
        <v>257</v>
      </c>
      <c r="D43" s="47">
        <v>321</v>
      </c>
      <c r="E43" s="66" t="s">
        <v>75</v>
      </c>
      <c r="F43" s="66" t="s">
        <v>27</v>
      </c>
      <c r="G43" s="47" t="s">
        <v>369</v>
      </c>
      <c r="H43" s="48">
        <v>39</v>
      </c>
      <c r="I43" s="48">
        <v>18</v>
      </c>
      <c r="J43" s="48">
        <v>1</v>
      </c>
      <c r="K43" s="48">
        <v>1</v>
      </c>
      <c r="L43" s="52">
        <f t="shared" si="0"/>
        <v>57000</v>
      </c>
    </row>
    <row r="44" spans="1:12">
      <c r="A44" s="51">
        <v>42</v>
      </c>
      <c r="B44" s="46">
        <v>39610</v>
      </c>
      <c r="C44" s="45" t="s">
        <v>165</v>
      </c>
      <c r="D44" s="47">
        <v>370</v>
      </c>
      <c r="E44" s="66" t="s">
        <v>75</v>
      </c>
      <c r="F44" s="66" t="s">
        <v>27</v>
      </c>
      <c r="G44" s="47" t="s">
        <v>369</v>
      </c>
      <c r="H44" s="48">
        <v>39</v>
      </c>
      <c r="I44" s="48">
        <v>18</v>
      </c>
      <c r="J44" s="48">
        <v>1</v>
      </c>
      <c r="K44" s="48">
        <v>1</v>
      </c>
      <c r="L44" s="52">
        <f t="shared" si="0"/>
        <v>57000</v>
      </c>
    </row>
    <row r="45" spans="1:12">
      <c r="A45" s="51">
        <v>43</v>
      </c>
      <c r="B45" s="46">
        <v>39610</v>
      </c>
      <c r="C45" s="45" t="s">
        <v>130</v>
      </c>
      <c r="D45" s="47">
        <v>371</v>
      </c>
      <c r="E45" s="66" t="s">
        <v>75</v>
      </c>
      <c r="F45" s="66" t="s">
        <v>44</v>
      </c>
      <c r="G45" s="47" t="s">
        <v>369</v>
      </c>
      <c r="H45" s="48">
        <v>39</v>
      </c>
      <c r="I45" s="48">
        <v>18</v>
      </c>
      <c r="J45" s="48">
        <v>2</v>
      </c>
      <c r="K45" s="48">
        <v>2</v>
      </c>
      <c r="L45" s="52">
        <f t="shared" si="0"/>
        <v>114000</v>
      </c>
    </row>
    <row r="46" spans="1:12">
      <c r="A46" s="51">
        <v>44</v>
      </c>
      <c r="B46" s="46">
        <v>39617</v>
      </c>
      <c r="C46" s="45" t="s">
        <v>187</v>
      </c>
      <c r="D46" s="47">
        <v>380</v>
      </c>
      <c r="E46" s="66" t="s">
        <v>75</v>
      </c>
      <c r="F46" s="66" t="s">
        <v>44</v>
      </c>
      <c r="G46" s="47" t="s">
        <v>369</v>
      </c>
      <c r="H46" s="48">
        <v>39</v>
      </c>
      <c r="I46" s="48">
        <v>18</v>
      </c>
      <c r="J46" s="48">
        <v>2</v>
      </c>
      <c r="K46" s="48">
        <v>2</v>
      </c>
      <c r="L46" s="52">
        <f t="shared" si="0"/>
        <v>114000</v>
      </c>
    </row>
    <row r="47" spans="1:12">
      <c r="A47" s="51">
        <v>45</v>
      </c>
      <c r="B47" s="46">
        <v>39623</v>
      </c>
      <c r="C47" s="45" t="s">
        <v>177</v>
      </c>
      <c r="D47" s="47">
        <v>381</v>
      </c>
      <c r="E47" s="66" t="s">
        <v>75</v>
      </c>
      <c r="F47" s="66" t="s">
        <v>27</v>
      </c>
      <c r="G47" s="47" t="s">
        <v>369</v>
      </c>
      <c r="H47" s="48">
        <v>39</v>
      </c>
      <c r="I47" s="48">
        <v>18</v>
      </c>
      <c r="J47" s="48">
        <v>1</v>
      </c>
      <c r="K47" s="48">
        <v>1</v>
      </c>
      <c r="L47" s="52">
        <f t="shared" si="0"/>
        <v>57000</v>
      </c>
    </row>
    <row r="48" spans="1:12">
      <c r="A48" s="51">
        <v>46</v>
      </c>
      <c r="B48" s="46">
        <v>39625</v>
      </c>
      <c r="C48" s="45" t="s">
        <v>125</v>
      </c>
      <c r="D48" s="47">
        <v>384</v>
      </c>
      <c r="E48" s="66" t="s">
        <v>75</v>
      </c>
      <c r="F48" s="66" t="s">
        <v>48</v>
      </c>
      <c r="G48" s="47" t="s">
        <v>369</v>
      </c>
      <c r="H48" s="48">
        <v>39</v>
      </c>
      <c r="I48" s="48">
        <v>18</v>
      </c>
      <c r="J48" s="48">
        <v>3</v>
      </c>
      <c r="K48" s="48">
        <v>3</v>
      </c>
      <c r="L48" s="52">
        <f t="shared" si="0"/>
        <v>171000</v>
      </c>
    </row>
    <row r="49" spans="1:12">
      <c r="A49" s="51">
        <v>47</v>
      </c>
      <c r="B49" s="46">
        <v>39633</v>
      </c>
      <c r="C49" s="45" t="s">
        <v>584</v>
      </c>
      <c r="D49" s="47">
        <v>386</v>
      </c>
      <c r="E49" s="66" t="s">
        <v>75</v>
      </c>
      <c r="F49" s="66" t="s">
        <v>27</v>
      </c>
      <c r="G49" s="47" t="s">
        <v>369</v>
      </c>
      <c r="H49" s="48">
        <v>39</v>
      </c>
      <c r="I49" s="48">
        <v>18</v>
      </c>
      <c r="J49" s="48">
        <v>1</v>
      </c>
      <c r="K49" s="48">
        <v>1</v>
      </c>
      <c r="L49" s="52">
        <f t="shared" si="0"/>
        <v>57000</v>
      </c>
    </row>
    <row r="50" spans="1:12">
      <c r="A50" s="51">
        <v>48</v>
      </c>
      <c r="B50" s="46">
        <v>39664</v>
      </c>
      <c r="C50" s="45" t="s">
        <v>247</v>
      </c>
      <c r="D50" s="47">
        <v>391</v>
      </c>
      <c r="E50" s="66" t="s">
        <v>75</v>
      </c>
      <c r="F50" s="66" t="s">
        <v>44</v>
      </c>
      <c r="G50" s="47" t="s">
        <v>369</v>
      </c>
      <c r="H50" s="48">
        <v>39</v>
      </c>
      <c r="I50" s="48">
        <v>18</v>
      </c>
      <c r="J50" s="48">
        <v>2</v>
      </c>
      <c r="K50" s="48">
        <v>2</v>
      </c>
      <c r="L50" s="52">
        <f t="shared" si="0"/>
        <v>114000</v>
      </c>
    </row>
    <row r="51" spans="1:12">
      <c r="A51" s="51">
        <v>49</v>
      </c>
      <c r="B51" s="46">
        <v>39668</v>
      </c>
      <c r="C51" s="45" t="s">
        <v>257</v>
      </c>
      <c r="D51" s="47">
        <v>321</v>
      </c>
      <c r="E51" s="66" t="s">
        <v>75</v>
      </c>
      <c r="F51" s="66" t="s">
        <v>27</v>
      </c>
      <c r="G51" s="47" t="s">
        <v>369</v>
      </c>
      <c r="H51" s="48">
        <v>39</v>
      </c>
      <c r="I51" s="48">
        <v>18</v>
      </c>
      <c r="J51" s="48">
        <v>1</v>
      </c>
      <c r="K51" s="48">
        <v>1</v>
      </c>
      <c r="L51" s="52">
        <f t="shared" si="0"/>
        <v>57000</v>
      </c>
    </row>
    <row r="52" spans="1:12">
      <c r="A52" s="51">
        <v>50</v>
      </c>
      <c r="B52" s="46">
        <v>39668</v>
      </c>
      <c r="C52" s="45" t="s">
        <v>251</v>
      </c>
      <c r="D52" s="47">
        <v>393</v>
      </c>
      <c r="E52" s="66" t="s">
        <v>75</v>
      </c>
      <c r="F52" s="66" t="s">
        <v>44</v>
      </c>
      <c r="G52" s="47" t="s">
        <v>369</v>
      </c>
      <c r="H52" s="48">
        <v>39</v>
      </c>
      <c r="I52" s="48">
        <v>18</v>
      </c>
      <c r="J52" s="48">
        <v>2</v>
      </c>
      <c r="K52" s="48">
        <v>2</v>
      </c>
      <c r="L52" s="52">
        <f t="shared" si="0"/>
        <v>114000</v>
      </c>
    </row>
    <row r="53" spans="1:12">
      <c r="A53" s="51">
        <v>51</v>
      </c>
      <c r="B53" s="46">
        <v>39669</v>
      </c>
      <c r="C53" s="45" t="s">
        <v>128</v>
      </c>
      <c r="D53" s="47">
        <v>389</v>
      </c>
      <c r="E53" s="66" t="s">
        <v>75</v>
      </c>
      <c r="F53" s="66" t="s">
        <v>34</v>
      </c>
      <c r="G53" s="47" t="s">
        <v>369</v>
      </c>
      <c r="H53" s="48">
        <v>39</v>
      </c>
      <c r="I53" s="48">
        <v>18</v>
      </c>
      <c r="J53" s="48">
        <v>5</v>
      </c>
      <c r="K53" s="48">
        <v>5</v>
      </c>
      <c r="L53" s="52">
        <f t="shared" si="0"/>
        <v>285000</v>
      </c>
    </row>
    <row r="54" spans="1:12">
      <c r="A54" s="51">
        <v>52</v>
      </c>
      <c r="B54" s="46">
        <v>39681</v>
      </c>
      <c r="C54" s="45" t="s">
        <v>496</v>
      </c>
      <c r="D54" s="47">
        <v>394</v>
      </c>
      <c r="E54" s="66" t="s">
        <v>75</v>
      </c>
      <c r="F54" s="66" t="s">
        <v>27</v>
      </c>
      <c r="G54" s="47" t="s">
        <v>23</v>
      </c>
      <c r="H54" s="48">
        <v>39</v>
      </c>
      <c r="I54" s="48">
        <v>18</v>
      </c>
      <c r="J54" s="48">
        <v>1</v>
      </c>
      <c r="K54" s="48">
        <v>1</v>
      </c>
      <c r="L54" s="52">
        <f t="shared" si="0"/>
        <v>57000</v>
      </c>
    </row>
    <row r="55" spans="1:12">
      <c r="A55" s="51">
        <v>53</v>
      </c>
      <c r="B55" s="46">
        <v>39685</v>
      </c>
      <c r="C55" s="45" t="s">
        <v>250</v>
      </c>
      <c r="D55" s="47">
        <v>396</v>
      </c>
      <c r="E55" s="66" t="s">
        <v>75</v>
      </c>
      <c r="F55" s="66" t="s">
        <v>34</v>
      </c>
      <c r="G55" s="47" t="s">
        <v>369</v>
      </c>
      <c r="H55" s="48">
        <v>39</v>
      </c>
      <c r="I55" s="48">
        <v>18</v>
      </c>
      <c r="J55" s="48">
        <v>5</v>
      </c>
      <c r="K55" s="48">
        <v>5</v>
      </c>
      <c r="L55" s="52">
        <f t="shared" si="0"/>
        <v>285000</v>
      </c>
    </row>
    <row r="56" spans="1:12">
      <c r="A56" s="51">
        <v>54</v>
      </c>
      <c r="B56" s="46">
        <v>39685</v>
      </c>
      <c r="C56" s="45" t="s">
        <v>552</v>
      </c>
      <c r="D56" s="47">
        <v>490</v>
      </c>
      <c r="E56" s="66" t="s">
        <v>75</v>
      </c>
      <c r="F56" s="66" t="s">
        <v>27</v>
      </c>
      <c r="G56" s="47" t="s">
        <v>23</v>
      </c>
      <c r="H56" s="48">
        <v>39</v>
      </c>
      <c r="I56" s="48">
        <v>18</v>
      </c>
      <c r="J56" s="48">
        <v>1</v>
      </c>
      <c r="K56" s="48">
        <v>1</v>
      </c>
      <c r="L56" s="52">
        <f t="shared" si="0"/>
        <v>57000</v>
      </c>
    </row>
    <row r="57" spans="1:12">
      <c r="A57" s="51">
        <v>55</v>
      </c>
      <c r="B57" s="46">
        <v>39688</v>
      </c>
      <c r="C57" s="45" t="s">
        <v>296</v>
      </c>
      <c r="D57" s="47">
        <v>378</v>
      </c>
      <c r="E57" s="66" t="s">
        <v>75</v>
      </c>
      <c r="F57" s="66" t="s">
        <v>27</v>
      </c>
      <c r="G57" s="47" t="s">
        <v>388</v>
      </c>
      <c r="H57" s="48">
        <v>39</v>
      </c>
      <c r="I57" s="48">
        <v>18</v>
      </c>
      <c r="J57" s="48">
        <v>1</v>
      </c>
      <c r="K57" s="48">
        <v>1</v>
      </c>
      <c r="L57" s="52">
        <f t="shared" si="0"/>
        <v>57000</v>
      </c>
    </row>
    <row r="58" spans="1:12">
      <c r="A58" s="51">
        <v>56</v>
      </c>
      <c r="B58" s="46">
        <v>39689</v>
      </c>
      <c r="C58" s="45" t="s">
        <v>561</v>
      </c>
      <c r="D58" s="47">
        <v>395</v>
      </c>
      <c r="E58" s="66" t="s">
        <v>75</v>
      </c>
      <c r="F58" s="66" t="s">
        <v>27</v>
      </c>
      <c r="G58" s="47" t="s">
        <v>369</v>
      </c>
      <c r="H58" s="48">
        <v>39</v>
      </c>
      <c r="I58" s="48">
        <v>18</v>
      </c>
      <c r="J58" s="48">
        <v>1</v>
      </c>
      <c r="K58" s="48">
        <v>1</v>
      </c>
      <c r="L58" s="52">
        <f t="shared" si="0"/>
        <v>57000</v>
      </c>
    </row>
    <row r="59" spans="1:12">
      <c r="A59" s="51">
        <v>57</v>
      </c>
      <c r="B59" s="46">
        <v>39699</v>
      </c>
      <c r="C59" s="45" t="s">
        <v>588</v>
      </c>
      <c r="D59" s="47">
        <v>398</v>
      </c>
      <c r="E59" s="66" t="s">
        <v>75</v>
      </c>
      <c r="F59" s="66" t="s">
        <v>27</v>
      </c>
      <c r="G59" s="47" t="s">
        <v>369</v>
      </c>
      <c r="H59" s="48">
        <v>39</v>
      </c>
      <c r="I59" s="48">
        <v>18</v>
      </c>
      <c r="J59" s="48">
        <v>1</v>
      </c>
      <c r="K59" s="48">
        <v>1</v>
      </c>
      <c r="L59" s="52">
        <f t="shared" si="0"/>
        <v>57000</v>
      </c>
    </row>
    <row r="60" spans="1:12">
      <c r="A60" s="51">
        <v>58</v>
      </c>
      <c r="B60" s="46">
        <v>39702</v>
      </c>
      <c r="C60" s="45" t="s">
        <v>41</v>
      </c>
      <c r="D60" s="47">
        <v>397</v>
      </c>
      <c r="E60" s="66" t="s">
        <v>75</v>
      </c>
      <c r="F60" s="66" t="s">
        <v>34</v>
      </c>
      <c r="G60" s="47" t="s">
        <v>23</v>
      </c>
      <c r="H60" s="48">
        <v>39</v>
      </c>
      <c r="I60" s="48">
        <v>18</v>
      </c>
      <c r="J60" s="48">
        <v>5</v>
      </c>
      <c r="K60" s="48">
        <v>5</v>
      </c>
      <c r="L60" s="52">
        <f t="shared" si="0"/>
        <v>285000</v>
      </c>
    </row>
    <row r="61" spans="1:12">
      <c r="A61" s="51">
        <v>59</v>
      </c>
      <c r="B61" s="46">
        <v>39709</v>
      </c>
      <c r="C61" s="45" t="s">
        <v>103</v>
      </c>
      <c r="D61" s="47"/>
      <c r="E61" s="66" t="s">
        <v>75</v>
      </c>
      <c r="F61" s="66" t="s">
        <v>48</v>
      </c>
      <c r="G61" s="47" t="s">
        <v>23</v>
      </c>
      <c r="H61" s="48">
        <v>39</v>
      </c>
      <c r="I61" s="48">
        <v>18</v>
      </c>
      <c r="J61" s="48">
        <v>3</v>
      </c>
      <c r="K61" s="48">
        <v>3</v>
      </c>
      <c r="L61" s="52">
        <f t="shared" si="0"/>
        <v>171000</v>
      </c>
    </row>
    <row r="62" spans="1:12">
      <c r="A62" s="51">
        <v>60</v>
      </c>
      <c r="B62" s="46">
        <v>39717</v>
      </c>
      <c r="C62" s="45" t="s">
        <v>576</v>
      </c>
      <c r="D62" s="47">
        <v>404</v>
      </c>
      <c r="E62" s="66" t="s">
        <v>75</v>
      </c>
      <c r="F62" s="66" t="s">
        <v>51</v>
      </c>
      <c r="G62" s="47" t="s">
        <v>369</v>
      </c>
      <c r="H62" s="48">
        <v>39</v>
      </c>
      <c r="I62" s="48">
        <v>18</v>
      </c>
      <c r="J62" s="48">
        <v>10</v>
      </c>
      <c r="K62" s="48">
        <v>10</v>
      </c>
      <c r="L62" s="52">
        <f t="shared" si="0"/>
        <v>570000</v>
      </c>
    </row>
    <row r="63" spans="1:12">
      <c r="A63" s="51">
        <v>61</v>
      </c>
      <c r="B63" s="46">
        <v>39721</v>
      </c>
      <c r="C63" s="45" t="s">
        <v>252</v>
      </c>
      <c r="D63" s="47">
        <v>409</v>
      </c>
      <c r="E63" s="66" t="s">
        <v>75</v>
      </c>
      <c r="F63" s="66" t="s">
        <v>27</v>
      </c>
      <c r="G63" s="47" t="s">
        <v>369</v>
      </c>
      <c r="H63" s="48">
        <v>39</v>
      </c>
      <c r="I63" s="48">
        <v>18</v>
      </c>
      <c r="J63" s="48">
        <v>1</v>
      </c>
      <c r="K63" s="48">
        <v>1</v>
      </c>
      <c r="L63" s="52">
        <f t="shared" si="0"/>
        <v>57000</v>
      </c>
    </row>
    <row r="64" spans="1:12">
      <c r="A64" s="51">
        <v>62</v>
      </c>
      <c r="B64" s="46">
        <v>39722</v>
      </c>
      <c r="C64" s="45" t="s">
        <v>218</v>
      </c>
      <c r="D64" s="47"/>
      <c r="E64" s="66" t="s">
        <v>75</v>
      </c>
      <c r="F64" s="66" t="s">
        <v>44</v>
      </c>
      <c r="G64" s="47" t="s">
        <v>23</v>
      </c>
      <c r="H64" s="48">
        <v>39</v>
      </c>
      <c r="I64" s="48">
        <v>18</v>
      </c>
      <c r="J64" s="48">
        <v>2</v>
      </c>
      <c r="K64" s="48">
        <v>2</v>
      </c>
      <c r="L64" s="52">
        <f t="shared" si="0"/>
        <v>114000</v>
      </c>
    </row>
    <row r="65" spans="1:12">
      <c r="A65" s="51">
        <v>63</v>
      </c>
      <c r="B65" s="46">
        <v>39724</v>
      </c>
      <c r="C65" s="45" t="s">
        <v>252</v>
      </c>
      <c r="D65" s="47">
        <v>409</v>
      </c>
      <c r="E65" s="66" t="s">
        <v>75</v>
      </c>
      <c r="F65" s="66" t="s">
        <v>27</v>
      </c>
      <c r="G65" s="47" t="s">
        <v>369</v>
      </c>
      <c r="H65" s="48">
        <v>39</v>
      </c>
      <c r="I65" s="48">
        <v>18</v>
      </c>
      <c r="J65" s="48">
        <v>1</v>
      </c>
      <c r="K65" s="48">
        <v>1</v>
      </c>
      <c r="L65" s="52">
        <f t="shared" si="0"/>
        <v>57000</v>
      </c>
    </row>
    <row r="66" spans="1:12">
      <c r="A66" s="51">
        <v>64</v>
      </c>
      <c r="B66" s="46">
        <v>39728</v>
      </c>
      <c r="C66" s="45" t="s">
        <v>260</v>
      </c>
      <c r="D66" s="47">
        <v>406</v>
      </c>
      <c r="E66" s="66" t="s">
        <v>75</v>
      </c>
      <c r="F66" s="66" t="s">
        <v>48</v>
      </c>
      <c r="G66" s="47" t="s">
        <v>369</v>
      </c>
      <c r="H66" s="48">
        <v>39</v>
      </c>
      <c r="I66" s="48">
        <v>18</v>
      </c>
      <c r="J66" s="48">
        <v>3</v>
      </c>
      <c r="K66" s="48">
        <v>3</v>
      </c>
      <c r="L66" s="52">
        <f t="shared" si="0"/>
        <v>171000</v>
      </c>
    </row>
    <row r="67" spans="1:12">
      <c r="A67" s="51">
        <v>65</v>
      </c>
      <c r="B67" s="46">
        <v>39728</v>
      </c>
      <c r="C67" s="45" t="s">
        <v>76</v>
      </c>
      <c r="D67" s="47"/>
      <c r="E67" s="66" t="s">
        <v>75</v>
      </c>
      <c r="F67" s="66" t="s">
        <v>27</v>
      </c>
      <c r="G67" s="47" t="s">
        <v>23</v>
      </c>
      <c r="H67" s="48">
        <v>39</v>
      </c>
      <c r="I67" s="48">
        <v>18</v>
      </c>
      <c r="J67" s="48">
        <v>1</v>
      </c>
      <c r="K67" s="48">
        <v>1</v>
      </c>
      <c r="L67" s="52">
        <f t="shared" ref="L67:L130" si="1">(H67*J67+I67*K67)*1000</f>
        <v>57000</v>
      </c>
    </row>
    <row r="68" spans="1:12">
      <c r="A68" s="51">
        <v>66</v>
      </c>
      <c r="B68" s="46">
        <v>39744</v>
      </c>
      <c r="C68" s="45" t="s">
        <v>173</v>
      </c>
      <c r="D68" s="47">
        <v>343</v>
      </c>
      <c r="E68" s="66" t="s">
        <v>75</v>
      </c>
      <c r="F68" s="66" t="s">
        <v>546</v>
      </c>
      <c r="G68" s="47" t="s">
        <v>369</v>
      </c>
      <c r="H68" s="48">
        <v>39</v>
      </c>
      <c r="I68" s="48">
        <v>18</v>
      </c>
      <c r="J68" s="48">
        <v>8</v>
      </c>
      <c r="K68" s="48">
        <v>8</v>
      </c>
      <c r="L68" s="52">
        <f t="shared" si="1"/>
        <v>456000</v>
      </c>
    </row>
    <row r="69" spans="1:12">
      <c r="A69" s="51">
        <v>67</v>
      </c>
      <c r="B69" s="46">
        <v>39744</v>
      </c>
      <c r="C69" s="45" t="s">
        <v>143</v>
      </c>
      <c r="D69" s="47">
        <v>411</v>
      </c>
      <c r="E69" s="66" t="s">
        <v>75</v>
      </c>
      <c r="F69" s="66" t="s">
        <v>44</v>
      </c>
      <c r="G69" s="47" t="s">
        <v>369</v>
      </c>
      <c r="H69" s="48">
        <v>39</v>
      </c>
      <c r="I69" s="48">
        <v>18</v>
      </c>
      <c r="J69" s="48">
        <v>2</v>
      </c>
      <c r="K69" s="48">
        <v>2</v>
      </c>
      <c r="L69" s="52">
        <f t="shared" si="1"/>
        <v>114000</v>
      </c>
    </row>
    <row r="70" spans="1:12">
      <c r="A70" s="51">
        <v>68</v>
      </c>
      <c r="B70" s="46">
        <v>39744</v>
      </c>
      <c r="C70" s="45" t="s">
        <v>72</v>
      </c>
      <c r="D70" s="47">
        <v>410</v>
      </c>
      <c r="E70" s="66" t="s">
        <v>75</v>
      </c>
      <c r="F70" s="66" t="s">
        <v>27</v>
      </c>
      <c r="G70" s="47" t="s">
        <v>23</v>
      </c>
      <c r="H70" s="48">
        <v>39</v>
      </c>
      <c r="I70" s="48">
        <v>18</v>
      </c>
      <c r="J70" s="48">
        <v>1</v>
      </c>
      <c r="K70" s="48">
        <v>1</v>
      </c>
      <c r="L70" s="52">
        <f t="shared" si="1"/>
        <v>57000</v>
      </c>
    </row>
    <row r="71" spans="1:12">
      <c r="A71" s="51">
        <v>69</v>
      </c>
      <c r="B71" s="46">
        <v>39745</v>
      </c>
      <c r="C71" s="45" t="s">
        <v>20</v>
      </c>
      <c r="D71" s="47">
        <v>350</v>
      </c>
      <c r="E71" s="66" t="s">
        <v>75</v>
      </c>
      <c r="F71" s="66" t="s">
        <v>34</v>
      </c>
      <c r="G71" s="47" t="s">
        <v>23</v>
      </c>
      <c r="H71" s="48">
        <v>39</v>
      </c>
      <c r="I71" s="48">
        <v>18</v>
      </c>
      <c r="J71" s="48">
        <v>5</v>
      </c>
      <c r="K71" s="48">
        <v>5</v>
      </c>
      <c r="L71" s="52">
        <f t="shared" si="1"/>
        <v>285000</v>
      </c>
    </row>
    <row r="72" spans="1:12">
      <c r="A72" s="51">
        <v>70</v>
      </c>
      <c r="B72" s="46">
        <v>39752</v>
      </c>
      <c r="C72" s="45" t="s">
        <v>188</v>
      </c>
      <c r="D72" s="47">
        <v>332</v>
      </c>
      <c r="E72" s="66" t="s">
        <v>75</v>
      </c>
      <c r="F72" s="66" t="s">
        <v>34</v>
      </c>
      <c r="G72" s="47" t="s">
        <v>369</v>
      </c>
      <c r="H72" s="48">
        <v>39</v>
      </c>
      <c r="I72" s="48">
        <v>18</v>
      </c>
      <c r="J72" s="48">
        <v>5</v>
      </c>
      <c r="K72" s="48">
        <v>5</v>
      </c>
      <c r="L72" s="52">
        <f t="shared" si="1"/>
        <v>285000</v>
      </c>
    </row>
    <row r="73" spans="1:12">
      <c r="A73" s="51">
        <v>71</v>
      </c>
      <c r="B73" s="46">
        <v>39752</v>
      </c>
      <c r="C73" s="45" t="s">
        <v>185</v>
      </c>
      <c r="D73" s="47">
        <v>336</v>
      </c>
      <c r="E73" s="66" t="s">
        <v>75</v>
      </c>
      <c r="F73" s="66" t="s">
        <v>34</v>
      </c>
      <c r="G73" s="47" t="s">
        <v>369</v>
      </c>
      <c r="H73" s="48">
        <v>39</v>
      </c>
      <c r="I73" s="48">
        <v>18</v>
      </c>
      <c r="J73" s="48">
        <v>5</v>
      </c>
      <c r="K73" s="48">
        <v>5</v>
      </c>
      <c r="L73" s="52">
        <f t="shared" si="1"/>
        <v>285000</v>
      </c>
    </row>
    <row r="74" spans="1:12">
      <c r="A74" s="51">
        <v>72</v>
      </c>
      <c r="B74" s="46">
        <v>39756</v>
      </c>
      <c r="C74" s="45" t="s">
        <v>184</v>
      </c>
      <c r="D74" s="47">
        <v>335</v>
      </c>
      <c r="E74" s="66" t="s">
        <v>75</v>
      </c>
      <c r="F74" s="66" t="s">
        <v>34</v>
      </c>
      <c r="G74" s="47" t="s">
        <v>369</v>
      </c>
      <c r="H74" s="48">
        <v>39</v>
      </c>
      <c r="I74" s="48">
        <v>18</v>
      </c>
      <c r="J74" s="48">
        <v>5</v>
      </c>
      <c r="K74" s="48">
        <v>5</v>
      </c>
      <c r="L74" s="52">
        <f t="shared" si="1"/>
        <v>285000</v>
      </c>
    </row>
    <row r="75" spans="1:12">
      <c r="A75" s="51">
        <v>73</v>
      </c>
      <c r="B75" s="46">
        <v>39766</v>
      </c>
      <c r="C75" s="45" t="s">
        <v>588</v>
      </c>
      <c r="D75" s="47">
        <v>398</v>
      </c>
      <c r="E75" s="66" t="s">
        <v>75</v>
      </c>
      <c r="F75" s="66" t="s">
        <v>27</v>
      </c>
      <c r="G75" s="47" t="s">
        <v>369</v>
      </c>
      <c r="H75" s="48">
        <v>39</v>
      </c>
      <c r="I75" s="48">
        <v>18</v>
      </c>
      <c r="J75" s="48">
        <v>1</v>
      </c>
      <c r="K75" s="48">
        <v>1</v>
      </c>
      <c r="L75" s="52">
        <f t="shared" si="1"/>
        <v>57000</v>
      </c>
    </row>
    <row r="76" spans="1:12">
      <c r="A76" s="51">
        <v>74</v>
      </c>
      <c r="B76" s="46">
        <v>39770</v>
      </c>
      <c r="C76" s="45" t="s">
        <v>187</v>
      </c>
      <c r="D76" s="47">
        <v>380</v>
      </c>
      <c r="E76" s="66" t="s">
        <v>75</v>
      </c>
      <c r="F76" s="66" t="s">
        <v>48</v>
      </c>
      <c r="G76" s="47" t="s">
        <v>369</v>
      </c>
      <c r="H76" s="48">
        <v>39</v>
      </c>
      <c r="I76" s="48">
        <v>18</v>
      </c>
      <c r="J76" s="48">
        <v>3</v>
      </c>
      <c r="K76" s="48">
        <v>3</v>
      </c>
      <c r="L76" s="52">
        <f t="shared" si="1"/>
        <v>171000</v>
      </c>
    </row>
    <row r="77" spans="1:12">
      <c r="A77" s="51">
        <v>75</v>
      </c>
      <c r="B77" s="46">
        <v>39773</v>
      </c>
      <c r="C77" s="45" t="s">
        <v>254</v>
      </c>
      <c r="D77" s="47">
        <v>324</v>
      </c>
      <c r="E77" s="66" t="s">
        <v>75</v>
      </c>
      <c r="F77" s="66" t="s">
        <v>27</v>
      </c>
      <c r="G77" s="47" t="s">
        <v>369</v>
      </c>
      <c r="H77" s="48">
        <v>39</v>
      </c>
      <c r="I77" s="48">
        <v>18</v>
      </c>
      <c r="J77" s="48">
        <v>1</v>
      </c>
      <c r="K77" s="48">
        <v>1</v>
      </c>
      <c r="L77" s="52">
        <f t="shared" si="1"/>
        <v>57000</v>
      </c>
    </row>
    <row r="78" spans="1:12">
      <c r="A78" s="51">
        <v>76</v>
      </c>
      <c r="B78" s="46">
        <v>39778</v>
      </c>
      <c r="C78" s="45" t="s">
        <v>508</v>
      </c>
      <c r="D78" s="47">
        <v>414</v>
      </c>
      <c r="E78" s="66" t="s">
        <v>75</v>
      </c>
      <c r="F78" s="66" t="s">
        <v>27</v>
      </c>
      <c r="G78" s="47" t="s">
        <v>23</v>
      </c>
      <c r="H78" s="48">
        <v>39</v>
      </c>
      <c r="I78" s="48">
        <v>18</v>
      </c>
      <c r="J78" s="48">
        <v>1</v>
      </c>
      <c r="K78" s="48">
        <v>1</v>
      </c>
      <c r="L78" s="52">
        <f t="shared" si="1"/>
        <v>57000</v>
      </c>
    </row>
    <row r="79" spans="1:12">
      <c r="A79" s="51">
        <v>77</v>
      </c>
      <c r="B79" s="46">
        <v>39791</v>
      </c>
      <c r="C79" s="45" t="s">
        <v>224</v>
      </c>
      <c r="D79" s="47">
        <v>413</v>
      </c>
      <c r="E79" s="66" t="s">
        <v>75</v>
      </c>
      <c r="F79" s="66" t="s">
        <v>44</v>
      </c>
      <c r="G79" s="47" t="s">
        <v>23</v>
      </c>
      <c r="H79" s="48">
        <v>39</v>
      </c>
      <c r="I79" s="48">
        <v>18</v>
      </c>
      <c r="J79" s="48">
        <v>2</v>
      </c>
      <c r="K79" s="48">
        <v>2</v>
      </c>
      <c r="L79" s="52">
        <f t="shared" si="1"/>
        <v>114000</v>
      </c>
    </row>
    <row r="80" spans="1:12">
      <c r="A80" s="51">
        <v>78</v>
      </c>
      <c r="B80" s="46">
        <v>39792</v>
      </c>
      <c r="C80" s="45" t="s">
        <v>274</v>
      </c>
      <c r="D80" s="47">
        <v>416</v>
      </c>
      <c r="E80" s="66" t="s">
        <v>75</v>
      </c>
      <c r="F80" s="66" t="s">
        <v>27</v>
      </c>
      <c r="G80" s="47" t="s">
        <v>59</v>
      </c>
      <c r="H80" s="48">
        <v>39</v>
      </c>
      <c r="I80" s="48">
        <v>18</v>
      </c>
      <c r="J80" s="48">
        <v>1</v>
      </c>
      <c r="K80" s="48">
        <v>1</v>
      </c>
      <c r="L80" s="52">
        <f t="shared" si="1"/>
        <v>57000</v>
      </c>
    </row>
    <row r="81" spans="1:12">
      <c r="A81" s="51">
        <v>79</v>
      </c>
      <c r="B81" s="46">
        <v>39793</v>
      </c>
      <c r="C81" s="45" t="s">
        <v>42</v>
      </c>
      <c r="D81" s="47">
        <v>415</v>
      </c>
      <c r="E81" s="66" t="s">
        <v>75</v>
      </c>
      <c r="F81" s="66" t="s">
        <v>34</v>
      </c>
      <c r="G81" s="47" t="s">
        <v>23</v>
      </c>
      <c r="H81" s="48">
        <v>39</v>
      </c>
      <c r="I81" s="48">
        <v>18</v>
      </c>
      <c r="J81" s="48">
        <v>5</v>
      </c>
      <c r="K81" s="48">
        <v>5</v>
      </c>
      <c r="L81" s="52">
        <f t="shared" si="1"/>
        <v>285000</v>
      </c>
    </row>
    <row r="82" spans="1:12">
      <c r="A82" s="51">
        <v>80</v>
      </c>
      <c r="B82" s="46">
        <v>39799</v>
      </c>
      <c r="C82" s="45" t="s">
        <v>577</v>
      </c>
      <c r="D82" s="47">
        <v>419</v>
      </c>
      <c r="E82" s="66" t="s">
        <v>75</v>
      </c>
      <c r="F82" s="66" t="s">
        <v>48</v>
      </c>
      <c r="G82" s="47" t="s">
        <v>369</v>
      </c>
      <c r="H82" s="48">
        <v>39</v>
      </c>
      <c r="I82" s="48">
        <v>18</v>
      </c>
      <c r="J82" s="48">
        <v>3</v>
      </c>
      <c r="K82" s="48">
        <v>3</v>
      </c>
      <c r="L82" s="52">
        <f t="shared" si="1"/>
        <v>171000</v>
      </c>
    </row>
    <row r="83" spans="1:12">
      <c r="A83" s="51">
        <v>81</v>
      </c>
      <c r="B83" s="46">
        <v>39799</v>
      </c>
      <c r="C83" s="45" t="s">
        <v>544</v>
      </c>
      <c r="D83" s="47">
        <v>423</v>
      </c>
      <c r="E83" s="66" t="s">
        <v>75</v>
      </c>
      <c r="F83" s="66" t="s">
        <v>27</v>
      </c>
      <c r="G83" s="47" t="s">
        <v>23</v>
      </c>
      <c r="H83" s="48">
        <v>39</v>
      </c>
      <c r="I83" s="48">
        <v>18</v>
      </c>
      <c r="J83" s="48">
        <v>1</v>
      </c>
      <c r="K83" s="48">
        <v>1</v>
      </c>
      <c r="L83" s="52">
        <f t="shared" si="1"/>
        <v>57000</v>
      </c>
    </row>
    <row r="84" spans="1:12">
      <c r="A84" s="51">
        <v>82</v>
      </c>
      <c r="B84" s="46">
        <v>39801</v>
      </c>
      <c r="C84" s="45" t="s">
        <v>512</v>
      </c>
      <c r="D84" s="47"/>
      <c r="E84" s="66" t="s">
        <v>75</v>
      </c>
      <c r="F84" s="66" t="s">
        <v>34</v>
      </c>
      <c r="G84" s="47" t="s">
        <v>23</v>
      </c>
      <c r="H84" s="48">
        <v>39</v>
      </c>
      <c r="I84" s="48">
        <v>18</v>
      </c>
      <c r="J84" s="48">
        <v>5</v>
      </c>
      <c r="K84" s="48">
        <v>5</v>
      </c>
      <c r="L84" s="52">
        <f t="shared" si="1"/>
        <v>285000</v>
      </c>
    </row>
    <row r="85" spans="1:12">
      <c r="A85" s="51">
        <v>83</v>
      </c>
      <c r="B85" s="46">
        <v>39801</v>
      </c>
      <c r="C85" s="45" t="s">
        <v>499</v>
      </c>
      <c r="D85" s="47">
        <v>417</v>
      </c>
      <c r="E85" s="66" t="s">
        <v>75</v>
      </c>
      <c r="F85" s="66" t="s">
        <v>27</v>
      </c>
      <c r="G85" s="47" t="s">
        <v>23</v>
      </c>
      <c r="H85" s="48">
        <v>39</v>
      </c>
      <c r="I85" s="48">
        <v>18</v>
      </c>
      <c r="J85" s="48">
        <v>1</v>
      </c>
      <c r="K85" s="48">
        <v>1</v>
      </c>
      <c r="L85" s="52">
        <f t="shared" si="1"/>
        <v>57000</v>
      </c>
    </row>
    <row r="86" spans="1:12">
      <c r="A86" s="51">
        <v>84</v>
      </c>
      <c r="B86" s="46">
        <v>39801</v>
      </c>
      <c r="C86" s="45" t="s">
        <v>498</v>
      </c>
      <c r="D86" s="47">
        <v>418</v>
      </c>
      <c r="E86" s="66" t="s">
        <v>75</v>
      </c>
      <c r="F86" s="66" t="s">
        <v>27</v>
      </c>
      <c r="G86" s="47" t="s">
        <v>23</v>
      </c>
      <c r="H86" s="48">
        <v>39</v>
      </c>
      <c r="I86" s="48">
        <v>18</v>
      </c>
      <c r="J86" s="48">
        <v>1</v>
      </c>
      <c r="K86" s="48">
        <v>1</v>
      </c>
      <c r="L86" s="52">
        <f t="shared" si="1"/>
        <v>57000</v>
      </c>
    </row>
    <row r="87" spans="1:12">
      <c r="A87" s="51">
        <v>85</v>
      </c>
      <c r="B87" s="46">
        <v>39801</v>
      </c>
      <c r="C87" s="45" t="s">
        <v>245</v>
      </c>
      <c r="D87" s="47">
        <v>390</v>
      </c>
      <c r="E87" s="66" t="s">
        <v>75</v>
      </c>
      <c r="F87" s="66" t="s">
        <v>51</v>
      </c>
      <c r="G87" s="47" t="s">
        <v>23</v>
      </c>
      <c r="H87" s="48">
        <v>39</v>
      </c>
      <c r="I87" s="48">
        <v>18</v>
      </c>
      <c r="J87" s="48">
        <v>10</v>
      </c>
      <c r="K87" s="48">
        <v>10</v>
      </c>
      <c r="L87" s="52">
        <f t="shared" si="1"/>
        <v>570000</v>
      </c>
    </row>
    <row r="88" spans="1:12">
      <c r="A88" s="51">
        <v>86</v>
      </c>
      <c r="B88" s="46">
        <v>39807</v>
      </c>
      <c r="C88" s="45" t="s">
        <v>110</v>
      </c>
      <c r="D88" s="47">
        <v>420</v>
      </c>
      <c r="E88" s="66" t="s">
        <v>75</v>
      </c>
      <c r="F88" s="66" t="s">
        <v>27</v>
      </c>
      <c r="G88" s="47" t="s">
        <v>23</v>
      </c>
      <c r="H88" s="48">
        <v>39</v>
      </c>
      <c r="I88" s="48">
        <v>18</v>
      </c>
      <c r="J88" s="48">
        <v>1</v>
      </c>
      <c r="K88" s="48">
        <v>1</v>
      </c>
      <c r="L88" s="52">
        <f t="shared" si="1"/>
        <v>57000</v>
      </c>
    </row>
    <row r="89" spans="1:12">
      <c r="A89" s="51">
        <v>87</v>
      </c>
      <c r="B89" s="46">
        <v>39808</v>
      </c>
      <c r="C89" s="45" t="s">
        <v>23</v>
      </c>
      <c r="D89" s="47">
        <v>422</v>
      </c>
      <c r="E89" s="66" t="s">
        <v>75</v>
      </c>
      <c r="F89" s="66" t="s">
        <v>34</v>
      </c>
      <c r="G89" s="47" t="s">
        <v>23</v>
      </c>
      <c r="H89" s="48">
        <v>39</v>
      </c>
      <c r="I89" s="48">
        <v>18</v>
      </c>
      <c r="J89" s="48">
        <v>5</v>
      </c>
      <c r="K89" s="48">
        <v>5</v>
      </c>
      <c r="L89" s="52">
        <f t="shared" si="1"/>
        <v>285000</v>
      </c>
    </row>
    <row r="90" spans="1:12">
      <c r="A90" s="51">
        <v>88</v>
      </c>
      <c r="B90" s="46">
        <v>39820</v>
      </c>
      <c r="C90" s="45" t="s">
        <v>495</v>
      </c>
      <c r="D90" s="47">
        <v>577</v>
      </c>
      <c r="E90" s="66" t="s">
        <v>75</v>
      </c>
      <c r="F90" s="66" t="s">
        <v>27</v>
      </c>
      <c r="G90" s="47" t="s">
        <v>59</v>
      </c>
      <c r="H90" s="48">
        <v>39</v>
      </c>
      <c r="I90" s="48">
        <v>18</v>
      </c>
      <c r="J90" s="48">
        <v>1</v>
      </c>
      <c r="K90" s="48">
        <v>1</v>
      </c>
      <c r="L90" s="52">
        <f t="shared" si="1"/>
        <v>57000</v>
      </c>
    </row>
    <row r="91" spans="1:12">
      <c r="A91" s="51">
        <v>89</v>
      </c>
      <c r="B91" s="46">
        <v>39820</v>
      </c>
      <c r="C91" s="45" t="s">
        <v>491</v>
      </c>
      <c r="D91" s="47"/>
      <c r="E91" s="66" t="s">
        <v>75</v>
      </c>
      <c r="F91" s="66" t="s">
        <v>27</v>
      </c>
      <c r="G91" s="47" t="s">
        <v>59</v>
      </c>
      <c r="H91" s="48">
        <v>39</v>
      </c>
      <c r="I91" s="48">
        <v>18</v>
      </c>
      <c r="J91" s="48">
        <v>1</v>
      </c>
      <c r="K91" s="48">
        <v>1</v>
      </c>
      <c r="L91" s="52">
        <f t="shared" si="1"/>
        <v>57000</v>
      </c>
    </row>
    <row r="92" spans="1:12">
      <c r="A92" s="51">
        <v>90</v>
      </c>
      <c r="B92" s="46">
        <v>39822</v>
      </c>
      <c r="C92" s="45" t="s">
        <v>210</v>
      </c>
      <c r="D92" s="47">
        <v>385</v>
      </c>
      <c r="E92" s="66" t="s">
        <v>75</v>
      </c>
      <c r="F92" s="66" t="s">
        <v>27</v>
      </c>
      <c r="G92" s="47" t="s">
        <v>23</v>
      </c>
      <c r="H92" s="48">
        <v>39</v>
      </c>
      <c r="I92" s="48">
        <v>18</v>
      </c>
      <c r="J92" s="48">
        <v>1</v>
      </c>
      <c r="K92" s="48">
        <v>1</v>
      </c>
      <c r="L92" s="52">
        <f t="shared" si="1"/>
        <v>57000</v>
      </c>
    </row>
    <row r="93" spans="1:12">
      <c r="A93" s="51">
        <v>91</v>
      </c>
      <c r="B93" s="46">
        <v>39823</v>
      </c>
      <c r="C93" s="45" t="s">
        <v>33</v>
      </c>
      <c r="D93" s="47">
        <v>427</v>
      </c>
      <c r="E93" s="66" t="s">
        <v>75</v>
      </c>
      <c r="F93" s="66" t="s">
        <v>44</v>
      </c>
      <c r="G93" s="47" t="s">
        <v>23</v>
      </c>
      <c r="H93" s="48">
        <v>39</v>
      </c>
      <c r="I93" s="48">
        <v>18</v>
      </c>
      <c r="J93" s="48">
        <v>2</v>
      </c>
      <c r="K93" s="48">
        <v>2</v>
      </c>
      <c r="L93" s="52">
        <f t="shared" si="1"/>
        <v>114000</v>
      </c>
    </row>
    <row r="94" spans="1:12">
      <c r="A94" s="51">
        <v>92</v>
      </c>
      <c r="B94" s="46">
        <v>39823</v>
      </c>
      <c r="C94" s="45" t="s">
        <v>33</v>
      </c>
      <c r="D94" s="47">
        <v>427</v>
      </c>
      <c r="E94" s="66" t="s">
        <v>75</v>
      </c>
      <c r="F94" s="66" t="s">
        <v>48</v>
      </c>
      <c r="G94" s="47" t="s">
        <v>23</v>
      </c>
      <c r="H94" s="48">
        <v>39</v>
      </c>
      <c r="I94" s="48">
        <v>18</v>
      </c>
      <c r="J94" s="48">
        <v>3</v>
      </c>
      <c r="K94" s="48">
        <v>3</v>
      </c>
      <c r="L94" s="52">
        <f t="shared" si="1"/>
        <v>171000</v>
      </c>
    </row>
    <row r="95" spans="1:12">
      <c r="A95" s="51">
        <v>93</v>
      </c>
      <c r="B95" s="46">
        <v>39827</v>
      </c>
      <c r="C95" s="45" t="s">
        <v>270</v>
      </c>
      <c r="D95" s="47">
        <v>428</v>
      </c>
      <c r="E95" s="66" t="s">
        <v>75</v>
      </c>
      <c r="F95" s="66" t="s">
        <v>77</v>
      </c>
      <c r="G95" s="47" t="s">
        <v>23</v>
      </c>
      <c r="H95" s="48">
        <v>39</v>
      </c>
      <c r="I95" s="48">
        <v>18</v>
      </c>
      <c r="J95" s="48">
        <v>4</v>
      </c>
      <c r="K95" s="48">
        <v>4</v>
      </c>
      <c r="L95" s="52">
        <f t="shared" si="1"/>
        <v>228000</v>
      </c>
    </row>
    <row r="96" spans="1:12">
      <c r="A96" s="51">
        <v>94</v>
      </c>
      <c r="B96" s="46">
        <v>39827</v>
      </c>
      <c r="C96" s="45" t="s">
        <v>306</v>
      </c>
      <c r="D96" s="47">
        <v>425</v>
      </c>
      <c r="E96" s="66" t="s">
        <v>75</v>
      </c>
      <c r="F96" s="66" t="s">
        <v>119</v>
      </c>
      <c r="G96" s="47" t="s">
        <v>23</v>
      </c>
      <c r="H96" s="48">
        <v>39</v>
      </c>
      <c r="I96" s="48">
        <v>18</v>
      </c>
      <c r="J96" s="48">
        <v>20</v>
      </c>
      <c r="K96" s="48">
        <v>20</v>
      </c>
      <c r="L96" s="52">
        <f t="shared" si="1"/>
        <v>1140000</v>
      </c>
    </row>
    <row r="97" spans="1:12">
      <c r="A97" s="51">
        <v>95</v>
      </c>
      <c r="B97" s="46">
        <v>39827</v>
      </c>
      <c r="C97" s="45" t="s">
        <v>233</v>
      </c>
      <c r="D97" s="47">
        <v>424</v>
      </c>
      <c r="E97" s="66" t="s">
        <v>75</v>
      </c>
      <c r="F97" s="66" t="s">
        <v>34</v>
      </c>
      <c r="G97" s="47" t="s">
        <v>23</v>
      </c>
      <c r="H97" s="48">
        <v>39</v>
      </c>
      <c r="I97" s="48">
        <v>18</v>
      </c>
      <c r="J97" s="48">
        <v>5</v>
      </c>
      <c r="K97" s="48">
        <v>5</v>
      </c>
      <c r="L97" s="52">
        <f t="shared" si="1"/>
        <v>285000</v>
      </c>
    </row>
    <row r="98" spans="1:12">
      <c r="A98" s="51">
        <v>96</v>
      </c>
      <c r="B98" s="46">
        <v>39827</v>
      </c>
      <c r="C98" s="45" t="s">
        <v>290</v>
      </c>
      <c r="D98" s="47">
        <v>426</v>
      </c>
      <c r="E98" s="66" t="s">
        <v>75</v>
      </c>
      <c r="F98" s="66" t="s">
        <v>44</v>
      </c>
      <c r="G98" s="47" t="s">
        <v>388</v>
      </c>
      <c r="H98" s="48">
        <v>39</v>
      </c>
      <c r="I98" s="48">
        <v>18</v>
      </c>
      <c r="J98" s="48">
        <v>2</v>
      </c>
      <c r="K98" s="48">
        <v>2</v>
      </c>
      <c r="L98" s="52">
        <f t="shared" si="1"/>
        <v>114000</v>
      </c>
    </row>
    <row r="99" spans="1:12">
      <c r="A99" s="51">
        <v>97</v>
      </c>
      <c r="B99" s="46">
        <v>39829</v>
      </c>
      <c r="C99" s="45" t="s">
        <v>23</v>
      </c>
      <c r="D99" s="47">
        <v>422</v>
      </c>
      <c r="E99" s="66" t="s">
        <v>75</v>
      </c>
      <c r="F99" s="66" t="s">
        <v>34</v>
      </c>
      <c r="G99" s="47" t="s">
        <v>23</v>
      </c>
      <c r="H99" s="48">
        <v>39</v>
      </c>
      <c r="I99" s="48">
        <v>18</v>
      </c>
      <c r="J99" s="48">
        <v>5</v>
      </c>
      <c r="K99" s="48">
        <v>5</v>
      </c>
      <c r="L99" s="52">
        <f t="shared" si="1"/>
        <v>285000</v>
      </c>
    </row>
    <row r="100" spans="1:12">
      <c r="A100" s="51">
        <v>98</v>
      </c>
      <c r="B100" s="46">
        <v>39832</v>
      </c>
      <c r="C100" s="45" t="s">
        <v>298</v>
      </c>
      <c r="D100" s="47">
        <v>429</v>
      </c>
      <c r="E100" s="66" t="s">
        <v>75</v>
      </c>
      <c r="F100" s="66" t="s">
        <v>34</v>
      </c>
      <c r="G100" s="47" t="s">
        <v>59</v>
      </c>
      <c r="H100" s="48">
        <v>39</v>
      </c>
      <c r="I100" s="48">
        <v>18</v>
      </c>
      <c r="J100" s="48">
        <v>5</v>
      </c>
      <c r="K100" s="48">
        <v>5</v>
      </c>
      <c r="L100" s="52">
        <f t="shared" si="1"/>
        <v>285000</v>
      </c>
    </row>
    <row r="101" spans="1:12">
      <c r="A101" s="51">
        <v>99</v>
      </c>
      <c r="B101" s="46">
        <v>39833</v>
      </c>
      <c r="C101" s="45" t="s">
        <v>162</v>
      </c>
      <c r="D101" s="47">
        <v>432</v>
      </c>
      <c r="E101" s="66" t="s">
        <v>75</v>
      </c>
      <c r="F101" s="66" t="s">
        <v>27</v>
      </c>
      <c r="G101" s="47" t="s">
        <v>369</v>
      </c>
      <c r="H101" s="48">
        <v>39</v>
      </c>
      <c r="I101" s="48">
        <v>18</v>
      </c>
      <c r="J101" s="48">
        <v>1</v>
      </c>
      <c r="K101" s="48">
        <v>1</v>
      </c>
      <c r="L101" s="52">
        <f t="shared" si="1"/>
        <v>57000</v>
      </c>
    </row>
    <row r="102" spans="1:12">
      <c r="A102" s="51">
        <v>100</v>
      </c>
      <c r="B102" s="46">
        <v>39834</v>
      </c>
      <c r="C102" s="45" t="s">
        <v>280</v>
      </c>
      <c r="D102" s="47">
        <v>431</v>
      </c>
      <c r="E102" s="66" t="s">
        <v>75</v>
      </c>
      <c r="F102" s="66" t="s">
        <v>44</v>
      </c>
      <c r="G102" s="47" t="s">
        <v>23</v>
      </c>
      <c r="H102" s="48">
        <v>39</v>
      </c>
      <c r="I102" s="48">
        <v>18</v>
      </c>
      <c r="J102" s="48">
        <v>2</v>
      </c>
      <c r="K102" s="48">
        <v>2</v>
      </c>
      <c r="L102" s="52">
        <f t="shared" si="1"/>
        <v>114000</v>
      </c>
    </row>
    <row r="103" spans="1:12">
      <c r="A103" s="51">
        <v>101</v>
      </c>
      <c r="B103" s="46">
        <v>39834</v>
      </c>
      <c r="C103" s="45" t="s">
        <v>235</v>
      </c>
      <c r="D103" s="47">
        <v>433</v>
      </c>
      <c r="E103" s="66" t="s">
        <v>75</v>
      </c>
      <c r="F103" s="66" t="s">
        <v>27</v>
      </c>
      <c r="G103" s="47" t="s">
        <v>23</v>
      </c>
      <c r="H103" s="48">
        <v>39</v>
      </c>
      <c r="I103" s="48">
        <v>18</v>
      </c>
      <c r="J103" s="48">
        <v>1</v>
      </c>
      <c r="K103" s="48">
        <v>1</v>
      </c>
      <c r="L103" s="52">
        <f t="shared" si="1"/>
        <v>57000</v>
      </c>
    </row>
    <row r="104" spans="1:12">
      <c r="A104" s="51">
        <v>102</v>
      </c>
      <c r="B104" s="46">
        <v>39850</v>
      </c>
      <c r="C104" s="45" t="s">
        <v>161</v>
      </c>
      <c r="D104" s="47">
        <v>434</v>
      </c>
      <c r="E104" s="66" t="s">
        <v>75</v>
      </c>
      <c r="F104" s="66" t="s">
        <v>27</v>
      </c>
      <c r="G104" s="47" t="s">
        <v>369</v>
      </c>
      <c r="H104" s="48">
        <v>39</v>
      </c>
      <c r="I104" s="48">
        <v>18</v>
      </c>
      <c r="J104" s="48">
        <v>1</v>
      </c>
      <c r="K104" s="48">
        <v>1</v>
      </c>
      <c r="L104" s="52">
        <f t="shared" si="1"/>
        <v>57000</v>
      </c>
    </row>
    <row r="105" spans="1:12">
      <c r="A105" s="51">
        <v>103</v>
      </c>
      <c r="B105" s="46">
        <v>39868</v>
      </c>
      <c r="C105" s="45" t="s">
        <v>137</v>
      </c>
      <c r="D105" s="47">
        <v>435</v>
      </c>
      <c r="E105" s="68">
        <v>39</v>
      </c>
      <c r="F105" s="68">
        <v>10</v>
      </c>
      <c r="G105" s="47" t="s">
        <v>369</v>
      </c>
      <c r="H105" s="50">
        <v>39</v>
      </c>
      <c r="I105" s="50"/>
      <c r="J105" s="50">
        <v>10</v>
      </c>
      <c r="K105" s="48"/>
      <c r="L105" s="52">
        <f t="shared" si="1"/>
        <v>390000</v>
      </c>
    </row>
    <row r="106" spans="1:12">
      <c r="A106" s="51">
        <v>104</v>
      </c>
      <c r="B106" s="46">
        <v>39883</v>
      </c>
      <c r="C106" s="45" t="s">
        <v>574</v>
      </c>
      <c r="D106" s="47">
        <v>436</v>
      </c>
      <c r="E106" s="68">
        <v>39</v>
      </c>
      <c r="F106" s="68">
        <v>5</v>
      </c>
      <c r="G106" s="47" t="s">
        <v>369</v>
      </c>
      <c r="H106" s="50">
        <v>39</v>
      </c>
      <c r="I106" s="50"/>
      <c r="J106" s="50">
        <v>5</v>
      </c>
      <c r="K106" s="48"/>
      <c r="L106" s="52">
        <f t="shared" si="1"/>
        <v>195000</v>
      </c>
    </row>
    <row r="107" spans="1:12">
      <c r="A107" s="51">
        <v>105</v>
      </c>
      <c r="B107" s="46">
        <v>39883</v>
      </c>
      <c r="C107" s="45" t="s">
        <v>493</v>
      </c>
      <c r="D107" s="47">
        <v>437</v>
      </c>
      <c r="E107" s="68">
        <v>39</v>
      </c>
      <c r="F107" s="68">
        <v>1</v>
      </c>
      <c r="G107" s="47" t="s">
        <v>59</v>
      </c>
      <c r="H107" s="50">
        <v>39</v>
      </c>
      <c r="I107" s="50"/>
      <c r="J107" s="50">
        <v>1</v>
      </c>
      <c r="K107" s="48"/>
      <c r="L107" s="52">
        <f t="shared" si="1"/>
        <v>39000</v>
      </c>
    </row>
    <row r="108" spans="1:12">
      <c r="A108" s="51">
        <v>106</v>
      </c>
      <c r="B108" s="46">
        <v>39883</v>
      </c>
      <c r="C108" s="45" t="s">
        <v>297</v>
      </c>
      <c r="D108" s="47">
        <v>440</v>
      </c>
      <c r="E108" s="68">
        <v>39</v>
      </c>
      <c r="F108" s="68">
        <v>5</v>
      </c>
      <c r="G108" s="47" t="s">
        <v>388</v>
      </c>
      <c r="H108" s="50">
        <v>39</v>
      </c>
      <c r="I108" s="50"/>
      <c r="J108" s="50">
        <v>5</v>
      </c>
      <c r="K108" s="48"/>
      <c r="L108" s="52">
        <f t="shared" si="1"/>
        <v>195000</v>
      </c>
    </row>
    <row r="109" spans="1:12">
      <c r="A109" s="51">
        <v>107</v>
      </c>
      <c r="B109" s="46">
        <v>39883</v>
      </c>
      <c r="C109" s="45" t="s">
        <v>283</v>
      </c>
      <c r="D109" s="47">
        <v>441</v>
      </c>
      <c r="E109" s="68">
        <v>39</v>
      </c>
      <c r="F109" s="68">
        <v>5</v>
      </c>
      <c r="G109" s="47" t="s">
        <v>388</v>
      </c>
      <c r="H109" s="50">
        <v>39</v>
      </c>
      <c r="I109" s="50"/>
      <c r="J109" s="50">
        <v>5</v>
      </c>
      <c r="K109" s="48"/>
      <c r="L109" s="52">
        <f t="shared" si="1"/>
        <v>195000</v>
      </c>
    </row>
    <row r="110" spans="1:12">
      <c r="A110" s="51">
        <v>108</v>
      </c>
      <c r="B110" s="46">
        <v>39888</v>
      </c>
      <c r="C110" s="45" t="s">
        <v>69</v>
      </c>
      <c r="D110" s="47">
        <v>438</v>
      </c>
      <c r="E110" s="68">
        <v>39</v>
      </c>
      <c r="F110" s="68">
        <v>5</v>
      </c>
      <c r="G110" s="47" t="s">
        <v>23</v>
      </c>
      <c r="H110" s="50">
        <v>39</v>
      </c>
      <c r="I110" s="50"/>
      <c r="J110" s="50">
        <v>5</v>
      </c>
      <c r="K110" s="48"/>
      <c r="L110" s="52">
        <f t="shared" si="1"/>
        <v>195000</v>
      </c>
    </row>
    <row r="111" spans="1:12">
      <c r="A111" s="51">
        <v>109</v>
      </c>
      <c r="B111" s="46">
        <v>39889</v>
      </c>
      <c r="C111" s="45" t="s">
        <v>560</v>
      </c>
      <c r="D111" s="47">
        <v>439</v>
      </c>
      <c r="E111" s="68">
        <v>39</v>
      </c>
      <c r="F111" s="68">
        <v>1</v>
      </c>
      <c r="G111" s="47" t="s">
        <v>369</v>
      </c>
      <c r="H111" s="50">
        <v>39</v>
      </c>
      <c r="I111" s="50"/>
      <c r="J111" s="50">
        <v>1</v>
      </c>
      <c r="K111" s="48"/>
      <c r="L111" s="52">
        <f t="shared" si="1"/>
        <v>39000</v>
      </c>
    </row>
    <row r="112" spans="1:12">
      <c r="A112" s="51">
        <v>110</v>
      </c>
      <c r="B112" s="46">
        <v>39898</v>
      </c>
      <c r="C112" s="45" t="s">
        <v>29</v>
      </c>
      <c r="D112" s="47">
        <v>442</v>
      </c>
      <c r="E112" s="66" t="s">
        <v>75</v>
      </c>
      <c r="F112" s="66" t="s">
        <v>34</v>
      </c>
      <c r="G112" s="47" t="s">
        <v>23</v>
      </c>
      <c r="H112" s="48">
        <v>39</v>
      </c>
      <c r="I112" s="48">
        <v>18</v>
      </c>
      <c r="J112" s="48">
        <v>5</v>
      </c>
      <c r="K112" s="48">
        <v>5</v>
      </c>
      <c r="L112" s="52">
        <f t="shared" si="1"/>
        <v>285000</v>
      </c>
    </row>
    <row r="113" spans="1:12">
      <c r="A113" s="51">
        <v>111</v>
      </c>
      <c r="B113" s="46">
        <v>39906</v>
      </c>
      <c r="C113" s="45" t="s">
        <v>69</v>
      </c>
      <c r="D113" s="47">
        <v>438</v>
      </c>
      <c r="E113" s="68">
        <v>39</v>
      </c>
      <c r="F113" s="68">
        <v>5</v>
      </c>
      <c r="G113" s="47" t="s">
        <v>23</v>
      </c>
      <c r="H113" s="50">
        <v>39</v>
      </c>
      <c r="I113" s="50"/>
      <c r="J113" s="50">
        <v>5</v>
      </c>
      <c r="K113" s="48"/>
      <c r="L113" s="52">
        <f t="shared" si="1"/>
        <v>195000</v>
      </c>
    </row>
    <row r="114" spans="1:12">
      <c r="A114" s="51">
        <v>112</v>
      </c>
      <c r="B114" s="46">
        <v>39912</v>
      </c>
      <c r="C114" s="45" t="s">
        <v>98</v>
      </c>
      <c r="D114" s="47">
        <v>315</v>
      </c>
      <c r="E114" s="66" t="s">
        <v>75</v>
      </c>
      <c r="F114" s="66" t="s">
        <v>51</v>
      </c>
      <c r="G114" s="47" t="s">
        <v>23</v>
      </c>
      <c r="H114" s="48">
        <v>39</v>
      </c>
      <c r="I114" s="48">
        <v>18</v>
      </c>
      <c r="J114" s="48">
        <v>10</v>
      </c>
      <c r="K114" s="48">
        <v>10</v>
      </c>
      <c r="L114" s="52">
        <f t="shared" si="1"/>
        <v>570000</v>
      </c>
    </row>
    <row r="115" spans="1:12">
      <c r="A115" s="51">
        <v>113</v>
      </c>
      <c r="B115" s="46">
        <v>39913</v>
      </c>
      <c r="C115" s="45" t="s">
        <v>564</v>
      </c>
      <c r="D115" s="47">
        <v>447</v>
      </c>
      <c r="E115" s="66" t="s">
        <v>75</v>
      </c>
      <c r="F115" s="66" t="s">
        <v>27</v>
      </c>
      <c r="G115" s="47" t="s">
        <v>369</v>
      </c>
      <c r="H115" s="48">
        <v>39</v>
      </c>
      <c r="I115" s="48">
        <v>18</v>
      </c>
      <c r="J115" s="48">
        <v>1</v>
      </c>
      <c r="K115" s="48">
        <v>1</v>
      </c>
      <c r="L115" s="52">
        <f t="shared" si="1"/>
        <v>57000</v>
      </c>
    </row>
    <row r="116" spans="1:12">
      <c r="A116" s="51">
        <v>114</v>
      </c>
      <c r="B116" s="46">
        <v>39916</v>
      </c>
      <c r="C116" s="45" t="s">
        <v>550</v>
      </c>
      <c r="D116" s="47">
        <v>451</v>
      </c>
      <c r="E116" s="66" t="s">
        <v>75</v>
      </c>
      <c r="F116" s="66" t="s">
        <v>27</v>
      </c>
      <c r="G116" s="47" t="s">
        <v>23</v>
      </c>
      <c r="H116" s="48">
        <v>39</v>
      </c>
      <c r="I116" s="48">
        <v>18</v>
      </c>
      <c r="J116" s="48">
        <v>1</v>
      </c>
      <c r="K116" s="48">
        <v>1</v>
      </c>
      <c r="L116" s="52">
        <f t="shared" si="1"/>
        <v>57000</v>
      </c>
    </row>
    <row r="117" spans="1:12">
      <c r="A117" s="51">
        <v>115</v>
      </c>
      <c r="B117" s="46">
        <v>39916</v>
      </c>
      <c r="C117" s="45" t="s">
        <v>297</v>
      </c>
      <c r="D117" s="47">
        <v>440</v>
      </c>
      <c r="E117" s="68">
        <v>18</v>
      </c>
      <c r="F117" s="68">
        <v>5</v>
      </c>
      <c r="G117" s="47" t="s">
        <v>388</v>
      </c>
      <c r="H117" s="50">
        <v>18</v>
      </c>
      <c r="I117" s="50"/>
      <c r="J117" s="50">
        <v>5</v>
      </c>
      <c r="K117" s="48"/>
      <c r="L117" s="52">
        <f t="shared" si="1"/>
        <v>90000</v>
      </c>
    </row>
    <row r="118" spans="1:12">
      <c r="A118" s="51">
        <v>116</v>
      </c>
      <c r="B118" s="46">
        <v>39916</v>
      </c>
      <c r="C118" s="45" t="s">
        <v>283</v>
      </c>
      <c r="D118" s="47">
        <v>441</v>
      </c>
      <c r="E118" s="68">
        <v>18</v>
      </c>
      <c r="F118" s="68">
        <v>5</v>
      </c>
      <c r="G118" s="47" t="s">
        <v>388</v>
      </c>
      <c r="H118" s="50">
        <v>18</v>
      </c>
      <c r="I118" s="50"/>
      <c r="J118" s="50">
        <v>5</v>
      </c>
      <c r="K118" s="48"/>
      <c r="L118" s="52">
        <f t="shared" si="1"/>
        <v>90000</v>
      </c>
    </row>
    <row r="119" spans="1:12">
      <c r="A119" s="51">
        <v>117</v>
      </c>
      <c r="B119" s="46">
        <v>39918</v>
      </c>
      <c r="C119" s="45" t="s">
        <v>239</v>
      </c>
      <c r="D119" s="47">
        <v>326</v>
      </c>
      <c r="E119" s="66" t="s">
        <v>75</v>
      </c>
      <c r="F119" s="66" t="s">
        <v>44</v>
      </c>
      <c r="G119" s="47" t="s">
        <v>23</v>
      </c>
      <c r="H119" s="48">
        <v>39</v>
      </c>
      <c r="I119" s="48">
        <v>18</v>
      </c>
      <c r="J119" s="48">
        <v>2</v>
      </c>
      <c r="K119" s="48">
        <v>2</v>
      </c>
      <c r="L119" s="52">
        <f t="shared" si="1"/>
        <v>114000</v>
      </c>
    </row>
    <row r="120" spans="1:12">
      <c r="A120" s="51">
        <v>118</v>
      </c>
      <c r="B120" s="46">
        <v>39919</v>
      </c>
      <c r="C120" s="45" t="s">
        <v>134</v>
      </c>
      <c r="D120" s="47">
        <v>319</v>
      </c>
      <c r="E120" s="66" t="s">
        <v>75</v>
      </c>
      <c r="F120" s="66" t="s">
        <v>48</v>
      </c>
      <c r="G120" s="47" t="s">
        <v>369</v>
      </c>
      <c r="H120" s="48">
        <v>39</v>
      </c>
      <c r="I120" s="48">
        <v>18</v>
      </c>
      <c r="J120" s="48">
        <v>3</v>
      </c>
      <c r="K120" s="48">
        <v>3</v>
      </c>
      <c r="L120" s="52">
        <f t="shared" si="1"/>
        <v>171000</v>
      </c>
    </row>
    <row r="121" spans="1:12">
      <c r="A121" s="51">
        <v>119</v>
      </c>
      <c r="B121" s="46">
        <v>39920</v>
      </c>
      <c r="C121" s="45" t="s">
        <v>571</v>
      </c>
      <c r="D121" s="47">
        <v>448</v>
      </c>
      <c r="E121" s="66" t="s">
        <v>75</v>
      </c>
      <c r="F121" s="66" t="s">
        <v>27</v>
      </c>
      <c r="G121" s="47" t="s">
        <v>369</v>
      </c>
      <c r="H121" s="48">
        <v>39</v>
      </c>
      <c r="I121" s="48">
        <v>18</v>
      </c>
      <c r="J121" s="48">
        <v>1</v>
      </c>
      <c r="K121" s="48">
        <v>1</v>
      </c>
      <c r="L121" s="52">
        <f t="shared" si="1"/>
        <v>57000</v>
      </c>
    </row>
    <row r="122" spans="1:12">
      <c r="A122" s="51">
        <v>120</v>
      </c>
      <c r="B122" s="46">
        <v>39923</v>
      </c>
      <c r="C122" s="45" t="s">
        <v>542</v>
      </c>
      <c r="D122" s="47"/>
      <c r="E122" s="66" t="s">
        <v>75</v>
      </c>
      <c r="F122" s="66" t="s">
        <v>27</v>
      </c>
      <c r="G122" s="47" t="s">
        <v>23</v>
      </c>
      <c r="H122" s="48">
        <v>39</v>
      </c>
      <c r="I122" s="48">
        <v>18</v>
      </c>
      <c r="J122" s="48">
        <v>1</v>
      </c>
      <c r="K122" s="48">
        <v>1</v>
      </c>
      <c r="L122" s="52">
        <f t="shared" si="1"/>
        <v>57000</v>
      </c>
    </row>
    <row r="123" spans="1:12">
      <c r="A123" s="51">
        <v>121</v>
      </c>
      <c r="B123" s="46">
        <v>39925</v>
      </c>
      <c r="C123" s="45" t="s">
        <v>292</v>
      </c>
      <c r="D123" s="47">
        <v>449</v>
      </c>
      <c r="E123" s="68">
        <v>39</v>
      </c>
      <c r="F123" s="68">
        <v>1</v>
      </c>
      <c r="G123" s="47" t="s">
        <v>23</v>
      </c>
      <c r="H123" s="50">
        <v>39</v>
      </c>
      <c r="I123" s="50"/>
      <c r="J123" s="50">
        <v>1</v>
      </c>
      <c r="K123" s="48"/>
      <c r="L123" s="52">
        <f t="shared" si="1"/>
        <v>39000</v>
      </c>
    </row>
    <row r="124" spans="1:12">
      <c r="A124" s="51">
        <v>122</v>
      </c>
      <c r="B124" s="46">
        <v>39925</v>
      </c>
      <c r="C124" s="45" t="s">
        <v>102</v>
      </c>
      <c r="D124" s="47">
        <v>342</v>
      </c>
      <c r="E124" s="66" t="s">
        <v>75</v>
      </c>
      <c r="F124" s="66" t="s">
        <v>44</v>
      </c>
      <c r="G124" s="47" t="s">
        <v>23</v>
      </c>
      <c r="H124" s="48">
        <v>39</v>
      </c>
      <c r="I124" s="48">
        <v>18</v>
      </c>
      <c r="J124" s="48">
        <v>2</v>
      </c>
      <c r="K124" s="48">
        <v>2</v>
      </c>
      <c r="L124" s="52">
        <f t="shared" si="1"/>
        <v>114000</v>
      </c>
    </row>
    <row r="125" spans="1:12">
      <c r="A125" s="51">
        <v>123</v>
      </c>
      <c r="B125" s="46">
        <v>39926</v>
      </c>
      <c r="C125" s="45" t="s">
        <v>43</v>
      </c>
      <c r="D125" s="47">
        <v>341</v>
      </c>
      <c r="E125" s="66" t="s">
        <v>75</v>
      </c>
      <c r="F125" s="66" t="s">
        <v>27</v>
      </c>
      <c r="G125" s="47" t="s">
        <v>23</v>
      </c>
      <c r="H125" s="48">
        <v>39</v>
      </c>
      <c r="I125" s="48">
        <v>18</v>
      </c>
      <c r="J125" s="48">
        <v>1</v>
      </c>
      <c r="K125" s="48">
        <v>1</v>
      </c>
      <c r="L125" s="52">
        <f t="shared" si="1"/>
        <v>57000</v>
      </c>
    </row>
    <row r="126" spans="1:12">
      <c r="A126" s="51">
        <v>124</v>
      </c>
      <c r="B126" s="46">
        <v>39927</v>
      </c>
      <c r="C126" s="45" t="s">
        <v>205</v>
      </c>
      <c r="D126" s="47">
        <v>340</v>
      </c>
      <c r="E126" s="66" t="s">
        <v>75</v>
      </c>
      <c r="F126" s="66" t="s">
        <v>34</v>
      </c>
      <c r="G126" s="47" t="s">
        <v>23</v>
      </c>
      <c r="H126" s="48">
        <v>39</v>
      </c>
      <c r="I126" s="48">
        <v>18</v>
      </c>
      <c r="J126" s="48">
        <v>5</v>
      </c>
      <c r="K126" s="48">
        <v>5</v>
      </c>
      <c r="L126" s="52">
        <f t="shared" si="1"/>
        <v>285000</v>
      </c>
    </row>
    <row r="127" spans="1:12">
      <c r="A127" s="51">
        <v>125</v>
      </c>
      <c r="B127" s="46">
        <v>39930</v>
      </c>
      <c r="C127" s="45" t="s">
        <v>293</v>
      </c>
      <c r="D127" s="47">
        <v>450</v>
      </c>
      <c r="E127" s="66" t="s">
        <v>75</v>
      </c>
      <c r="F127" s="66" t="s">
        <v>27</v>
      </c>
      <c r="G127" s="47" t="s">
        <v>369</v>
      </c>
      <c r="H127" s="48">
        <v>39</v>
      </c>
      <c r="I127" s="48">
        <v>18</v>
      </c>
      <c r="J127" s="48">
        <v>1</v>
      </c>
      <c r="K127" s="48">
        <v>1</v>
      </c>
      <c r="L127" s="52">
        <f t="shared" si="1"/>
        <v>57000</v>
      </c>
    </row>
    <row r="128" spans="1:12">
      <c r="A128" s="51">
        <v>126</v>
      </c>
      <c r="B128" s="46">
        <v>39932</v>
      </c>
      <c r="C128" s="45" t="s">
        <v>562</v>
      </c>
      <c r="D128" s="47">
        <v>454</v>
      </c>
      <c r="E128" s="66" t="s">
        <v>75</v>
      </c>
      <c r="F128" s="66" t="s">
        <v>34</v>
      </c>
      <c r="G128" s="47" t="s">
        <v>369</v>
      </c>
      <c r="H128" s="48">
        <v>39</v>
      </c>
      <c r="I128" s="48">
        <v>18</v>
      </c>
      <c r="J128" s="48">
        <v>5</v>
      </c>
      <c r="K128" s="48">
        <v>5</v>
      </c>
      <c r="L128" s="52">
        <f t="shared" si="1"/>
        <v>285000</v>
      </c>
    </row>
    <row r="129" spans="1:12">
      <c r="A129" s="51">
        <v>127</v>
      </c>
      <c r="B129" s="46">
        <v>39932</v>
      </c>
      <c r="C129" s="45" t="s">
        <v>551</v>
      </c>
      <c r="D129" s="47"/>
      <c r="E129" s="66" t="s">
        <v>75</v>
      </c>
      <c r="F129" s="66" t="s">
        <v>27</v>
      </c>
      <c r="G129" s="47" t="s">
        <v>23</v>
      </c>
      <c r="H129" s="48">
        <v>39</v>
      </c>
      <c r="I129" s="48">
        <v>18</v>
      </c>
      <c r="J129" s="48">
        <v>1</v>
      </c>
      <c r="K129" s="48">
        <v>1</v>
      </c>
      <c r="L129" s="52">
        <f t="shared" si="1"/>
        <v>57000</v>
      </c>
    </row>
    <row r="130" spans="1:12">
      <c r="A130" s="51">
        <v>128</v>
      </c>
      <c r="B130" s="46">
        <v>39933</v>
      </c>
      <c r="C130" s="45" t="s">
        <v>271</v>
      </c>
      <c r="D130" s="47">
        <v>460</v>
      </c>
      <c r="E130" s="66" t="s">
        <v>75</v>
      </c>
      <c r="F130" s="66" t="s">
        <v>27</v>
      </c>
      <c r="G130" s="47" t="s">
        <v>369</v>
      </c>
      <c r="H130" s="48">
        <v>39</v>
      </c>
      <c r="I130" s="48">
        <v>18</v>
      </c>
      <c r="J130" s="48">
        <v>1</v>
      </c>
      <c r="K130" s="48">
        <v>1</v>
      </c>
      <c r="L130" s="52">
        <f t="shared" si="1"/>
        <v>57000</v>
      </c>
    </row>
    <row r="131" spans="1:12">
      <c r="A131" s="51">
        <v>129</v>
      </c>
      <c r="B131" s="46">
        <v>39933</v>
      </c>
      <c r="C131" s="45" t="s">
        <v>149</v>
      </c>
      <c r="D131" s="47">
        <v>458</v>
      </c>
      <c r="E131" s="66" t="s">
        <v>75</v>
      </c>
      <c r="F131" s="66" t="s">
        <v>27</v>
      </c>
      <c r="G131" s="47" t="s">
        <v>369</v>
      </c>
      <c r="H131" s="48">
        <v>39</v>
      </c>
      <c r="I131" s="48">
        <v>18</v>
      </c>
      <c r="J131" s="48">
        <v>1</v>
      </c>
      <c r="K131" s="48">
        <v>1</v>
      </c>
      <c r="L131" s="52">
        <f t="shared" ref="L131:L194" si="2">(H131*J131+I131*K131)*1000</f>
        <v>57000</v>
      </c>
    </row>
    <row r="132" spans="1:12">
      <c r="A132" s="51">
        <v>130</v>
      </c>
      <c r="B132" s="46">
        <v>39938</v>
      </c>
      <c r="C132" s="45" t="s">
        <v>53</v>
      </c>
      <c r="D132" s="47"/>
      <c r="E132" s="66" t="s">
        <v>75</v>
      </c>
      <c r="F132" s="66" t="s">
        <v>77</v>
      </c>
      <c r="G132" s="47" t="s">
        <v>23</v>
      </c>
      <c r="H132" s="48">
        <v>39</v>
      </c>
      <c r="I132" s="48">
        <v>18</v>
      </c>
      <c r="J132" s="48">
        <v>4</v>
      </c>
      <c r="K132" s="48">
        <v>4</v>
      </c>
      <c r="L132" s="52">
        <f t="shared" si="2"/>
        <v>228000</v>
      </c>
    </row>
    <row r="133" spans="1:12">
      <c r="A133" s="51">
        <v>131</v>
      </c>
      <c r="B133" s="46">
        <v>39939</v>
      </c>
      <c r="C133" s="45" t="s">
        <v>561</v>
      </c>
      <c r="D133" s="47">
        <v>395</v>
      </c>
      <c r="E133" s="66" t="s">
        <v>75</v>
      </c>
      <c r="F133" s="66" t="s">
        <v>27</v>
      </c>
      <c r="G133" s="47" t="s">
        <v>369</v>
      </c>
      <c r="H133" s="48">
        <v>39</v>
      </c>
      <c r="I133" s="48">
        <v>18</v>
      </c>
      <c r="J133" s="48">
        <v>1</v>
      </c>
      <c r="K133" s="48">
        <v>1</v>
      </c>
      <c r="L133" s="52">
        <f t="shared" si="2"/>
        <v>57000</v>
      </c>
    </row>
    <row r="134" spans="1:12">
      <c r="A134" s="51">
        <v>132</v>
      </c>
      <c r="B134" s="46">
        <v>39941</v>
      </c>
      <c r="C134" s="45" t="s">
        <v>581</v>
      </c>
      <c r="D134" s="47">
        <v>461</v>
      </c>
      <c r="E134" s="66" t="s">
        <v>75</v>
      </c>
      <c r="F134" s="66" t="s">
        <v>27</v>
      </c>
      <c r="G134" s="47" t="s">
        <v>369</v>
      </c>
      <c r="H134" s="48">
        <v>39</v>
      </c>
      <c r="I134" s="48">
        <v>18</v>
      </c>
      <c r="J134" s="48">
        <v>1</v>
      </c>
      <c r="K134" s="48">
        <v>1</v>
      </c>
      <c r="L134" s="52">
        <f t="shared" si="2"/>
        <v>57000</v>
      </c>
    </row>
    <row r="135" spans="1:12">
      <c r="A135" s="51">
        <v>133</v>
      </c>
      <c r="B135" s="46">
        <v>39946</v>
      </c>
      <c r="C135" s="45" t="s">
        <v>106</v>
      </c>
      <c r="D135" s="47">
        <v>361</v>
      </c>
      <c r="E135" s="66" t="s">
        <v>75</v>
      </c>
      <c r="F135" s="66" t="s">
        <v>44</v>
      </c>
      <c r="G135" s="47" t="s">
        <v>23</v>
      </c>
      <c r="H135" s="48">
        <v>39</v>
      </c>
      <c r="I135" s="48">
        <v>18</v>
      </c>
      <c r="J135" s="48">
        <v>2</v>
      </c>
      <c r="K135" s="48">
        <v>2</v>
      </c>
      <c r="L135" s="52">
        <f t="shared" si="2"/>
        <v>114000</v>
      </c>
    </row>
    <row r="136" spans="1:12">
      <c r="A136" s="51">
        <v>134</v>
      </c>
      <c r="B136" s="46">
        <v>39947</v>
      </c>
      <c r="C136" s="45" t="s">
        <v>279</v>
      </c>
      <c r="D136" s="47">
        <v>463</v>
      </c>
      <c r="E136" s="66" t="s">
        <v>75</v>
      </c>
      <c r="F136" s="66" t="s">
        <v>34</v>
      </c>
      <c r="G136" s="47" t="s">
        <v>23</v>
      </c>
      <c r="H136" s="48">
        <v>39</v>
      </c>
      <c r="I136" s="48">
        <v>18</v>
      </c>
      <c r="J136" s="48">
        <v>5</v>
      </c>
      <c r="K136" s="48">
        <v>5</v>
      </c>
      <c r="L136" s="52">
        <f t="shared" si="2"/>
        <v>285000</v>
      </c>
    </row>
    <row r="137" spans="1:12">
      <c r="A137" s="51">
        <v>135</v>
      </c>
      <c r="B137" s="46">
        <v>39948</v>
      </c>
      <c r="C137" s="45" t="s">
        <v>545</v>
      </c>
      <c r="D137" s="47">
        <v>462</v>
      </c>
      <c r="E137" s="66" t="s">
        <v>75</v>
      </c>
      <c r="F137" s="66" t="s">
        <v>34</v>
      </c>
      <c r="G137" s="47" t="s">
        <v>23</v>
      </c>
      <c r="H137" s="48">
        <v>39</v>
      </c>
      <c r="I137" s="48">
        <v>18</v>
      </c>
      <c r="J137" s="48">
        <v>5</v>
      </c>
      <c r="K137" s="48">
        <v>5</v>
      </c>
      <c r="L137" s="52">
        <f t="shared" si="2"/>
        <v>285000</v>
      </c>
    </row>
    <row r="138" spans="1:12">
      <c r="A138" s="51">
        <v>136</v>
      </c>
      <c r="B138" s="46">
        <v>39949</v>
      </c>
      <c r="C138" s="45" t="s">
        <v>236</v>
      </c>
      <c r="D138" s="47">
        <v>361</v>
      </c>
      <c r="E138" s="66" t="s">
        <v>75</v>
      </c>
      <c r="F138" s="66" t="s">
        <v>44</v>
      </c>
      <c r="G138" s="47" t="s">
        <v>23</v>
      </c>
      <c r="H138" s="48">
        <v>39</v>
      </c>
      <c r="I138" s="48">
        <v>18</v>
      </c>
      <c r="J138" s="48">
        <v>2</v>
      </c>
      <c r="K138" s="48">
        <v>2</v>
      </c>
      <c r="L138" s="52">
        <f t="shared" si="2"/>
        <v>114000</v>
      </c>
    </row>
    <row r="139" spans="1:12">
      <c r="A139" s="51">
        <v>137</v>
      </c>
      <c r="B139" s="46">
        <v>39952</v>
      </c>
      <c r="C139" s="45" t="s">
        <v>108</v>
      </c>
      <c r="D139" s="47"/>
      <c r="E139" s="66" t="s">
        <v>75</v>
      </c>
      <c r="F139" s="66" t="s">
        <v>27</v>
      </c>
      <c r="G139" s="47" t="s">
        <v>23</v>
      </c>
      <c r="H139" s="48">
        <v>39</v>
      </c>
      <c r="I139" s="48">
        <v>18</v>
      </c>
      <c r="J139" s="48">
        <v>1</v>
      </c>
      <c r="K139" s="48">
        <v>1</v>
      </c>
      <c r="L139" s="52">
        <f t="shared" si="2"/>
        <v>57000</v>
      </c>
    </row>
    <row r="140" spans="1:12">
      <c r="A140" s="51">
        <v>138</v>
      </c>
      <c r="B140" s="46">
        <v>39954</v>
      </c>
      <c r="C140" s="45" t="s">
        <v>29</v>
      </c>
      <c r="D140" s="47">
        <v>442</v>
      </c>
      <c r="E140" s="66" t="s">
        <v>75</v>
      </c>
      <c r="F140" s="66" t="s">
        <v>34</v>
      </c>
      <c r="G140" s="47" t="s">
        <v>23</v>
      </c>
      <c r="H140" s="48">
        <v>39</v>
      </c>
      <c r="I140" s="48">
        <v>18</v>
      </c>
      <c r="J140" s="48">
        <v>5</v>
      </c>
      <c r="K140" s="48">
        <v>5</v>
      </c>
      <c r="L140" s="52">
        <f t="shared" si="2"/>
        <v>285000</v>
      </c>
    </row>
    <row r="141" spans="1:12">
      <c r="A141" s="51">
        <v>139</v>
      </c>
      <c r="B141" s="46">
        <v>39955</v>
      </c>
      <c r="C141" s="45" t="s">
        <v>188</v>
      </c>
      <c r="D141" s="47">
        <v>332</v>
      </c>
      <c r="E141" s="66" t="s">
        <v>75</v>
      </c>
      <c r="F141" s="66" t="s">
        <v>189</v>
      </c>
      <c r="G141" s="47" t="s">
        <v>369</v>
      </c>
      <c r="H141" s="48">
        <v>39</v>
      </c>
      <c r="I141" s="48">
        <v>18</v>
      </c>
      <c r="J141" s="48">
        <v>50</v>
      </c>
      <c r="K141" s="48">
        <v>50</v>
      </c>
      <c r="L141" s="52">
        <f t="shared" si="2"/>
        <v>2850000</v>
      </c>
    </row>
    <row r="142" spans="1:12">
      <c r="A142" s="51">
        <v>140</v>
      </c>
      <c r="B142" s="46">
        <v>39955</v>
      </c>
      <c r="C142" s="45" t="s">
        <v>184</v>
      </c>
      <c r="D142" s="47">
        <v>335</v>
      </c>
      <c r="E142" s="66" t="s">
        <v>75</v>
      </c>
      <c r="F142" s="66" t="s">
        <v>34</v>
      </c>
      <c r="G142" s="47" t="s">
        <v>369</v>
      </c>
      <c r="H142" s="48">
        <v>39</v>
      </c>
      <c r="I142" s="48">
        <v>18</v>
      </c>
      <c r="J142" s="48">
        <v>5</v>
      </c>
      <c r="K142" s="48">
        <v>5</v>
      </c>
      <c r="L142" s="52">
        <f t="shared" si="2"/>
        <v>285000</v>
      </c>
    </row>
    <row r="143" spans="1:12">
      <c r="A143" s="51">
        <v>141</v>
      </c>
      <c r="B143" s="46">
        <v>39955</v>
      </c>
      <c r="C143" s="45" t="s">
        <v>183</v>
      </c>
      <c r="D143" s="47">
        <v>334</v>
      </c>
      <c r="E143" s="66" t="s">
        <v>75</v>
      </c>
      <c r="F143" s="66" t="s">
        <v>34</v>
      </c>
      <c r="G143" s="47" t="s">
        <v>369</v>
      </c>
      <c r="H143" s="48">
        <v>39</v>
      </c>
      <c r="I143" s="48">
        <v>18</v>
      </c>
      <c r="J143" s="48">
        <v>5</v>
      </c>
      <c r="K143" s="48">
        <v>5</v>
      </c>
      <c r="L143" s="52">
        <f t="shared" si="2"/>
        <v>285000</v>
      </c>
    </row>
    <row r="144" spans="1:12">
      <c r="A144" s="51">
        <v>142</v>
      </c>
      <c r="B144" s="46">
        <v>39956</v>
      </c>
      <c r="C144" s="45" t="s">
        <v>210</v>
      </c>
      <c r="D144" s="47">
        <v>385</v>
      </c>
      <c r="E144" s="66" t="s">
        <v>75</v>
      </c>
      <c r="F144" s="66" t="s">
        <v>27</v>
      </c>
      <c r="G144" s="47" t="s">
        <v>23</v>
      </c>
      <c r="H144" s="48">
        <v>39</v>
      </c>
      <c r="I144" s="48">
        <v>18</v>
      </c>
      <c r="J144" s="48">
        <v>1</v>
      </c>
      <c r="K144" s="48">
        <v>1</v>
      </c>
      <c r="L144" s="52">
        <f t="shared" si="2"/>
        <v>57000</v>
      </c>
    </row>
    <row r="145" spans="1:12">
      <c r="A145" s="51">
        <v>143</v>
      </c>
      <c r="B145" s="46">
        <v>39958</v>
      </c>
      <c r="C145" s="45" t="s">
        <v>185</v>
      </c>
      <c r="D145" s="47">
        <v>336</v>
      </c>
      <c r="E145" s="66" t="s">
        <v>75</v>
      </c>
      <c r="F145" s="66" t="s">
        <v>34</v>
      </c>
      <c r="G145" s="47" t="s">
        <v>369</v>
      </c>
      <c r="H145" s="48">
        <v>39</v>
      </c>
      <c r="I145" s="48">
        <v>18</v>
      </c>
      <c r="J145" s="48">
        <v>5</v>
      </c>
      <c r="K145" s="48">
        <v>5</v>
      </c>
      <c r="L145" s="52">
        <f t="shared" si="2"/>
        <v>285000</v>
      </c>
    </row>
    <row r="146" spans="1:12">
      <c r="A146" s="51">
        <v>144</v>
      </c>
      <c r="B146" s="46">
        <v>39958</v>
      </c>
      <c r="C146" s="45" t="s">
        <v>182</v>
      </c>
      <c r="D146" s="47">
        <v>337</v>
      </c>
      <c r="E146" s="66" t="s">
        <v>75</v>
      </c>
      <c r="F146" s="66" t="s">
        <v>34</v>
      </c>
      <c r="G146" s="47" t="s">
        <v>369</v>
      </c>
      <c r="H146" s="48">
        <v>39</v>
      </c>
      <c r="I146" s="48">
        <v>18</v>
      </c>
      <c r="J146" s="48">
        <v>5</v>
      </c>
      <c r="K146" s="48">
        <v>5</v>
      </c>
      <c r="L146" s="52">
        <f t="shared" si="2"/>
        <v>285000</v>
      </c>
    </row>
    <row r="147" spans="1:12">
      <c r="A147" s="51">
        <v>145</v>
      </c>
      <c r="B147" s="46">
        <v>39959</v>
      </c>
      <c r="C147" s="45" t="s">
        <v>85</v>
      </c>
      <c r="D147" s="47">
        <v>379</v>
      </c>
      <c r="E147" s="66" t="s">
        <v>75</v>
      </c>
      <c r="F147" s="66" t="s">
        <v>44</v>
      </c>
      <c r="G147" s="47" t="s">
        <v>23</v>
      </c>
      <c r="H147" s="48">
        <v>39</v>
      </c>
      <c r="I147" s="48">
        <v>18</v>
      </c>
      <c r="J147" s="48">
        <v>2</v>
      </c>
      <c r="K147" s="48">
        <v>2</v>
      </c>
      <c r="L147" s="52">
        <f t="shared" si="2"/>
        <v>114000</v>
      </c>
    </row>
    <row r="148" spans="1:12">
      <c r="A148" s="51">
        <v>146</v>
      </c>
      <c r="B148" s="46">
        <v>39960</v>
      </c>
      <c r="C148" s="45" t="s">
        <v>203</v>
      </c>
      <c r="D148" s="47">
        <v>374</v>
      </c>
      <c r="E148" s="66" t="s">
        <v>36</v>
      </c>
      <c r="F148" s="66" t="s">
        <v>48</v>
      </c>
      <c r="G148" s="47" t="s">
        <v>23</v>
      </c>
      <c r="H148" s="48">
        <v>29</v>
      </c>
      <c r="I148" s="48">
        <v>13</v>
      </c>
      <c r="J148" s="48">
        <v>3</v>
      </c>
      <c r="K148" s="48">
        <v>3</v>
      </c>
      <c r="L148" s="52">
        <f t="shared" si="2"/>
        <v>126000</v>
      </c>
    </row>
    <row r="149" spans="1:12">
      <c r="A149" s="51">
        <v>147</v>
      </c>
      <c r="B149" s="46">
        <v>39960</v>
      </c>
      <c r="C149" s="45" t="s">
        <v>121</v>
      </c>
      <c r="D149" s="47">
        <v>375</v>
      </c>
      <c r="E149" s="66" t="s">
        <v>75</v>
      </c>
      <c r="F149" s="66" t="s">
        <v>44</v>
      </c>
      <c r="G149" s="47" t="s">
        <v>23</v>
      </c>
      <c r="H149" s="48">
        <v>39</v>
      </c>
      <c r="I149" s="48">
        <v>18</v>
      </c>
      <c r="J149" s="48">
        <v>2</v>
      </c>
      <c r="K149" s="48">
        <v>2</v>
      </c>
      <c r="L149" s="52">
        <f t="shared" si="2"/>
        <v>114000</v>
      </c>
    </row>
    <row r="150" spans="1:12">
      <c r="A150" s="51">
        <v>148</v>
      </c>
      <c r="B150" s="46">
        <v>39963</v>
      </c>
      <c r="C150" s="45" t="s">
        <v>101</v>
      </c>
      <c r="D150" s="47">
        <v>376</v>
      </c>
      <c r="E150" s="66" t="s">
        <v>75</v>
      </c>
      <c r="F150" s="66" t="s">
        <v>34</v>
      </c>
      <c r="G150" s="47" t="s">
        <v>23</v>
      </c>
      <c r="H150" s="48">
        <v>39</v>
      </c>
      <c r="I150" s="48">
        <v>18</v>
      </c>
      <c r="J150" s="48">
        <v>5</v>
      </c>
      <c r="K150" s="48">
        <v>5</v>
      </c>
      <c r="L150" s="52">
        <f t="shared" si="2"/>
        <v>285000</v>
      </c>
    </row>
    <row r="151" spans="1:12">
      <c r="A151" s="51">
        <v>149</v>
      </c>
      <c r="B151" s="46">
        <v>39965</v>
      </c>
      <c r="C151" s="45" t="s">
        <v>31</v>
      </c>
      <c r="D151" s="47">
        <v>464</v>
      </c>
      <c r="E151" s="66" t="s">
        <v>75</v>
      </c>
      <c r="F151" s="66" t="s">
        <v>34</v>
      </c>
      <c r="G151" s="47" t="s">
        <v>23</v>
      </c>
      <c r="H151" s="48">
        <v>39</v>
      </c>
      <c r="I151" s="48">
        <v>18</v>
      </c>
      <c r="J151" s="48">
        <v>5</v>
      </c>
      <c r="K151" s="48">
        <v>5</v>
      </c>
      <c r="L151" s="52">
        <f t="shared" si="2"/>
        <v>285000</v>
      </c>
    </row>
    <row r="152" spans="1:12">
      <c r="A152" s="51">
        <v>150</v>
      </c>
      <c r="B152" s="46">
        <v>39967</v>
      </c>
      <c r="C152" s="45" t="s">
        <v>581</v>
      </c>
      <c r="D152" s="47">
        <v>461</v>
      </c>
      <c r="E152" s="66" t="s">
        <v>75</v>
      </c>
      <c r="F152" s="66" t="s">
        <v>44</v>
      </c>
      <c r="G152" s="47" t="s">
        <v>369</v>
      </c>
      <c r="H152" s="48">
        <v>39</v>
      </c>
      <c r="I152" s="48">
        <v>18</v>
      </c>
      <c r="J152" s="48">
        <v>2</v>
      </c>
      <c r="K152" s="48">
        <v>2</v>
      </c>
      <c r="L152" s="52">
        <f t="shared" si="2"/>
        <v>114000</v>
      </c>
    </row>
    <row r="153" spans="1:12">
      <c r="A153" s="51">
        <v>151</v>
      </c>
      <c r="B153" s="46">
        <v>39967</v>
      </c>
      <c r="C153" s="45" t="s">
        <v>279</v>
      </c>
      <c r="D153" s="47">
        <v>463</v>
      </c>
      <c r="E153" s="66" t="s">
        <v>75</v>
      </c>
      <c r="F153" s="66" t="s">
        <v>141</v>
      </c>
      <c r="G153" s="47" t="s">
        <v>23</v>
      </c>
      <c r="H153" s="48">
        <v>39</v>
      </c>
      <c r="I153" s="48">
        <v>18</v>
      </c>
      <c r="J153" s="48">
        <v>6</v>
      </c>
      <c r="K153" s="48">
        <v>6</v>
      </c>
      <c r="L153" s="52">
        <f t="shared" si="2"/>
        <v>342000</v>
      </c>
    </row>
    <row r="154" spans="1:12">
      <c r="A154" s="51">
        <v>152</v>
      </c>
      <c r="B154" s="46">
        <v>39973</v>
      </c>
      <c r="C154" s="45" t="s">
        <v>159</v>
      </c>
      <c r="D154" s="47">
        <v>480</v>
      </c>
      <c r="E154" s="66" t="s">
        <v>75</v>
      </c>
      <c r="F154" s="66" t="s">
        <v>51</v>
      </c>
      <c r="G154" s="47" t="s">
        <v>369</v>
      </c>
      <c r="H154" s="48">
        <v>39</v>
      </c>
      <c r="I154" s="48">
        <v>18</v>
      </c>
      <c r="J154" s="48">
        <v>10</v>
      </c>
      <c r="K154" s="48">
        <v>10</v>
      </c>
      <c r="L154" s="52">
        <f t="shared" si="2"/>
        <v>570000</v>
      </c>
    </row>
    <row r="155" spans="1:12">
      <c r="A155" s="51">
        <v>153</v>
      </c>
      <c r="B155" s="46">
        <v>39973</v>
      </c>
      <c r="C155" s="45" t="s">
        <v>224</v>
      </c>
      <c r="D155" s="47">
        <v>413</v>
      </c>
      <c r="E155" s="66" t="s">
        <v>75</v>
      </c>
      <c r="F155" s="66" t="s">
        <v>44</v>
      </c>
      <c r="G155" s="47" t="s">
        <v>23</v>
      </c>
      <c r="H155" s="48">
        <v>39</v>
      </c>
      <c r="I155" s="48">
        <v>18</v>
      </c>
      <c r="J155" s="48">
        <v>2</v>
      </c>
      <c r="K155" s="48">
        <v>2</v>
      </c>
      <c r="L155" s="52">
        <f t="shared" si="2"/>
        <v>114000</v>
      </c>
    </row>
    <row r="156" spans="1:12">
      <c r="A156" s="51">
        <v>154</v>
      </c>
      <c r="B156" s="46">
        <v>39975</v>
      </c>
      <c r="C156" s="45" t="s">
        <v>274</v>
      </c>
      <c r="D156" s="47">
        <v>416</v>
      </c>
      <c r="E156" s="66" t="s">
        <v>75</v>
      </c>
      <c r="F156" s="66" t="s">
        <v>27</v>
      </c>
      <c r="G156" s="47" t="s">
        <v>59</v>
      </c>
      <c r="H156" s="48">
        <v>39</v>
      </c>
      <c r="I156" s="48">
        <v>18</v>
      </c>
      <c r="J156" s="48">
        <v>1</v>
      </c>
      <c r="K156" s="48">
        <v>1</v>
      </c>
      <c r="L156" s="52">
        <f t="shared" si="2"/>
        <v>57000</v>
      </c>
    </row>
    <row r="157" spans="1:12">
      <c r="A157" s="51">
        <v>155</v>
      </c>
      <c r="B157" s="46">
        <v>39983</v>
      </c>
      <c r="C157" s="45" t="s">
        <v>185</v>
      </c>
      <c r="D157" s="47">
        <v>336</v>
      </c>
      <c r="E157" s="66" t="s">
        <v>75</v>
      </c>
      <c r="F157" s="66" t="s">
        <v>546</v>
      </c>
      <c r="G157" s="47" t="s">
        <v>369</v>
      </c>
      <c r="H157" s="48">
        <v>39</v>
      </c>
      <c r="I157" s="48">
        <v>18</v>
      </c>
      <c r="J157" s="48">
        <v>8</v>
      </c>
      <c r="K157" s="48">
        <v>8</v>
      </c>
      <c r="L157" s="52">
        <f t="shared" si="2"/>
        <v>456000</v>
      </c>
    </row>
    <row r="158" spans="1:12">
      <c r="A158" s="51">
        <v>156</v>
      </c>
      <c r="B158" s="46">
        <v>39983</v>
      </c>
      <c r="C158" s="45" t="s">
        <v>183</v>
      </c>
      <c r="D158" s="47">
        <v>334</v>
      </c>
      <c r="E158" s="66" t="s">
        <v>75</v>
      </c>
      <c r="F158" s="66" t="s">
        <v>546</v>
      </c>
      <c r="G158" s="47" t="s">
        <v>369</v>
      </c>
      <c r="H158" s="48">
        <v>39</v>
      </c>
      <c r="I158" s="48">
        <v>18</v>
      </c>
      <c r="J158" s="48">
        <v>8</v>
      </c>
      <c r="K158" s="48">
        <v>8</v>
      </c>
      <c r="L158" s="52">
        <f t="shared" si="2"/>
        <v>456000</v>
      </c>
    </row>
    <row r="159" spans="1:12">
      <c r="A159" s="51">
        <v>157</v>
      </c>
      <c r="B159" s="46">
        <v>39983</v>
      </c>
      <c r="C159" s="45" t="s">
        <v>64</v>
      </c>
      <c r="D159" s="47">
        <v>466</v>
      </c>
      <c r="E159" s="66" t="s">
        <v>75</v>
      </c>
      <c r="F159" s="66" t="s">
        <v>34</v>
      </c>
      <c r="G159" s="47" t="s">
        <v>23</v>
      </c>
      <c r="H159" s="48">
        <v>39</v>
      </c>
      <c r="I159" s="48">
        <v>18</v>
      </c>
      <c r="J159" s="48">
        <v>5</v>
      </c>
      <c r="K159" s="48">
        <v>5</v>
      </c>
      <c r="L159" s="52">
        <f t="shared" si="2"/>
        <v>285000</v>
      </c>
    </row>
    <row r="160" spans="1:12">
      <c r="A160" s="51">
        <v>158</v>
      </c>
      <c r="B160" s="46">
        <v>39983</v>
      </c>
      <c r="C160" s="45" t="s">
        <v>78</v>
      </c>
      <c r="D160" s="47">
        <v>383</v>
      </c>
      <c r="E160" s="66" t="s">
        <v>75</v>
      </c>
      <c r="F160" s="66" t="s">
        <v>51</v>
      </c>
      <c r="G160" s="47" t="s">
        <v>23</v>
      </c>
      <c r="H160" s="48">
        <v>39</v>
      </c>
      <c r="I160" s="48">
        <v>18</v>
      </c>
      <c r="J160" s="48">
        <v>10</v>
      </c>
      <c r="K160" s="48">
        <v>10</v>
      </c>
      <c r="L160" s="52">
        <f t="shared" si="2"/>
        <v>570000</v>
      </c>
    </row>
    <row r="161" spans="1:12">
      <c r="A161" s="51">
        <v>159</v>
      </c>
      <c r="B161" s="46">
        <v>39989</v>
      </c>
      <c r="C161" s="45" t="s">
        <v>580</v>
      </c>
      <c r="D161" s="47">
        <v>469</v>
      </c>
      <c r="E161" s="66" t="s">
        <v>75</v>
      </c>
      <c r="F161" s="66" t="s">
        <v>44</v>
      </c>
      <c r="G161" s="47" t="s">
        <v>369</v>
      </c>
      <c r="H161" s="48">
        <v>39</v>
      </c>
      <c r="I161" s="48">
        <v>18</v>
      </c>
      <c r="J161" s="48">
        <v>2</v>
      </c>
      <c r="K161" s="48">
        <v>2</v>
      </c>
      <c r="L161" s="52">
        <f t="shared" si="2"/>
        <v>114000</v>
      </c>
    </row>
    <row r="162" spans="1:12">
      <c r="A162" s="51">
        <v>160</v>
      </c>
      <c r="B162" s="46">
        <v>39996</v>
      </c>
      <c r="C162" s="45" t="s">
        <v>203</v>
      </c>
      <c r="D162" s="47">
        <v>374</v>
      </c>
      <c r="E162" s="66" t="s">
        <v>75</v>
      </c>
      <c r="F162" s="66" t="s">
        <v>27</v>
      </c>
      <c r="G162" s="47" t="s">
        <v>23</v>
      </c>
      <c r="H162" s="48">
        <v>39</v>
      </c>
      <c r="I162" s="48">
        <v>18</v>
      </c>
      <c r="J162" s="48">
        <v>1</v>
      </c>
      <c r="K162" s="48">
        <v>1</v>
      </c>
      <c r="L162" s="52">
        <f t="shared" si="2"/>
        <v>57000</v>
      </c>
    </row>
    <row r="163" spans="1:12">
      <c r="A163" s="51">
        <v>161</v>
      </c>
      <c r="B163" s="46">
        <v>39997</v>
      </c>
      <c r="C163" s="45" t="s">
        <v>76</v>
      </c>
      <c r="D163" s="47">
        <v>407</v>
      </c>
      <c r="E163" s="66" t="s">
        <v>75</v>
      </c>
      <c r="F163" s="66" t="s">
        <v>27</v>
      </c>
      <c r="G163" s="47" t="s">
        <v>23</v>
      </c>
      <c r="H163" s="48">
        <v>39</v>
      </c>
      <c r="I163" s="48">
        <v>18</v>
      </c>
      <c r="J163" s="48">
        <v>1</v>
      </c>
      <c r="K163" s="48">
        <v>1</v>
      </c>
      <c r="L163" s="52">
        <f t="shared" si="2"/>
        <v>57000</v>
      </c>
    </row>
    <row r="164" spans="1:12">
      <c r="A164" s="51">
        <v>162</v>
      </c>
      <c r="B164" s="46">
        <v>39999</v>
      </c>
      <c r="C164" s="45" t="s">
        <v>574</v>
      </c>
      <c r="D164" s="47">
        <v>436</v>
      </c>
      <c r="E164" s="68">
        <v>18</v>
      </c>
      <c r="F164" s="68">
        <v>5</v>
      </c>
      <c r="G164" s="47" t="s">
        <v>369</v>
      </c>
      <c r="H164" s="50">
        <v>18</v>
      </c>
      <c r="I164" s="50"/>
      <c r="J164" s="50">
        <v>5</v>
      </c>
      <c r="K164" s="48"/>
      <c r="L164" s="52">
        <f t="shared" si="2"/>
        <v>90000</v>
      </c>
    </row>
    <row r="165" spans="1:12">
      <c r="A165" s="51">
        <v>163</v>
      </c>
      <c r="B165" s="46">
        <v>40001</v>
      </c>
      <c r="C165" s="45" t="s">
        <v>53</v>
      </c>
      <c r="D165" s="47"/>
      <c r="E165" s="66" t="s">
        <v>75</v>
      </c>
      <c r="F165" s="66" t="s">
        <v>48</v>
      </c>
      <c r="G165" s="47" t="s">
        <v>23</v>
      </c>
      <c r="H165" s="48">
        <v>39</v>
      </c>
      <c r="I165" s="48">
        <v>18</v>
      </c>
      <c r="J165" s="48">
        <v>3</v>
      </c>
      <c r="K165" s="48">
        <v>3</v>
      </c>
      <c r="L165" s="52">
        <f t="shared" si="2"/>
        <v>171000</v>
      </c>
    </row>
    <row r="166" spans="1:12">
      <c r="A166" s="51">
        <v>164</v>
      </c>
      <c r="B166" s="46">
        <v>40003</v>
      </c>
      <c r="C166" s="45" t="s">
        <v>292</v>
      </c>
      <c r="D166" s="47">
        <v>449</v>
      </c>
      <c r="E166" s="68">
        <v>18</v>
      </c>
      <c r="F166" s="68">
        <v>1</v>
      </c>
      <c r="G166" s="47" t="s">
        <v>23</v>
      </c>
      <c r="H166" s="50">
        <v>18</v>
      </c>
      <c r="I166" s="50"/>
      <c r="J166" s="50">
        <v>1</v>
      </c>
      <c r="K166" s="48"/>
      <c r="L166" s="52">
        <f t="shared" si="2"/>
        <v>18000</v>
      </c>
    </row>
    <row r="167" spans="1:12" s="44" customFormat="1">
      <c r="A167" s="51">
        <v>165</v>
      </c>
      <c r="B167" s="87">
        <v>40004</v>
      </c>
      <c r="C167" s="88" t="s">
        <v>939</v>
      </c>
      <c r="D167" s="89">
        <v>472</v>
      </c>
      <c r="E167" s="97" t="s">
        <v>75</v>
      </c>
      <c r="F167" s="90">
        <v>1</v>
      </c>
      <c r="G167" s="89" t="s">
        <v>369</v>
      </c>
      <c r="H167" s="82">
        <v>39</v>
      </c>
      <c r="I167" s="83">
        <v>18</v>
      </c>
      <c r="J167" s="83">
        <v>1</v>
      </c>
      <c r="K167" s="82"/>
      <c r="L167" s="52">
        <f t="shared" si="2"/>
        <v>39000</v>
      </c>
    </row>
    <row r="168" spans="1:12">
      <c r="A168" s="51">
        <v>166</v>
      </c>
      <c r="B168" s="46">
        <v>40004</v>
      </c>
      <c r="C168" s="45" t="s">
        <v>235</v>
      </c>
      <c r="D168" s="47">
        <v>433</v>
      </c>
      <c r="E168" s="66" t="s">
        <v>75</v>
      </c>
      <c r="F168" s="66" t="s">
        <v>48</v>
      </c>
      <c r="G168" s="47" t="s">
        <v>23</v>
      </c>
      <c r="H168" s="48">
        <v>39</v>
      </c>
      <c r="I168" s="48">
        <v>18</v>
      </c>
      <c r="J168" s="48">
        <v>3</v>
      </c>
      <c r="K168" s="48">
        <v>3</v>
      </c>
      <c r="L168" s="52">
        <f t="shared" si="2"/>
        <v>171000</v>
      </c>
    </row>
    <row r="169" spans="1:12">
      <c r="A169" s="51">
        <v>167</v>
      </c>
      <c r="B169" s="46">
        <v>40005</v>
      </c>
      <c r="C169" s="45" t="s">
        <v>118</v>
      </c>
      <c r="D169" s="47">
        <v>387</v>
      </c>
      <c r="E169" s="66" t="s">
        <v>75</v>
      </c>
      <c r="F169" s="66" t="s">
        <v>470</v>
      </c>
      <c r="G169" s="47" t="s">
        <v>23</v>
      </c>
      <c r="H169" s="48">
        <v>39</v>
      </c>
      <c r="I169" s="48">
        <v>18</v>
      </c>
      <c r="J169" s="48">
        <v>15</v>
      </c>
      <c r="K169" s="48">
        <v>15</v>
      </c>
      <c r="L169" s="52">
        <f t="shared" si="2"/>
        <v>855000</v>
      </c>
    </row>
    <row r="170" spans="1:12">
      <c r="A170" s="51">
        <v>168</v>
      </c>
      <c r="B170" s="46">
        <v>40008</v>
      </c>
      <c r="C170" s="45" t="s">
        <v>521</v>
      </c>
      <c r="D170" s="47"/>
      <c r="E170" s="66" t="s">
        <v>75</v>
      </c>
      <c r="F170" s="66" t="s">
        <v>34</v>
      </c>
      <c r="G170" s="47" t="s">
        <v>23</v>
      </c>
      <c r="H170" s="48">
        <v>39</v>
      </c>
      <c r="I170" s="48">
        <v>18</v>
      </c>
      <c r="J170" s="48">
        <v>5</v>
      </c>
      <c r="K170" s="48">
        <v>5</v>
      </c>
      <c r="L170" s="52">
        <f t="shared" si="2"/>
        <v>285000</v>
      </c>
    </row>
    <row r="171" spans="1:12">
      <c r="A171" s="51">
        <v>169</v>
      </c>
      <c r="B171" s="46">
        <v>40008</v>
      </c>
      <c r="C171" s="45" t="s">
        <v>204</v>
      </c>
      <c r="D171" s="47">
        <v>473</v>
      </c>
      <c r="E171" s="66" t="s">
        <v>75</v>
      </c>
      <c r="F171" s="66" t="s">
        <v>27</v>
      </c>
      <c r="G171" s="47" t="s">
        <v>23</v>
      </c>
      <c r="H171" s="48">
        <v>39</v>
      </c>
      <c r="I171" s="48">
        <v>18</v>
      </c>
      <c r="J171" s="48">
        <v>1</v>
      </c>
      <c r="K171" s="48">
        <v>1</v>
      </c>
      <c r="L171" s="52">
        <f t="shared" si="2"/>
        <v>57000</v>
      </c>
    </row>
    <row r="172" spans="1:12">
      <c r="A172" s="51">
        <v>170</v>
      </c>
      <c r="B172" s="46">
        <v>40015</v>
      </c>
      <c r="C172" s="45" t="s">
        <v>583</v>
      </c>
      <c r="D172" s="47">
        <v>474</v>
      </c>
      <c r="E172" s="66" t="s">
        <v>75</v>
      </c>
      <c r="F172" s="66" t="s">
        <v>27</v>
      </c>
      <c r="G172" s="47" t="s">
        <v>369</v>
      </c>
      <c r="H172" s="48">
        <v>39</v>
      </c>
      <c r="I172" s="48">
        <v>18</v>
      </c>
      <c r="J172" s="48">
        <v>1</v>
      </c>
      <c r="K172" s="48">
        <v>1</v>
      </c>
      <c r="L172" s="52">
        <f t="shared" si="2"/>
        <v>57000</v>
      </c>
    </row>
    <row r="173" spans="1:12">
      <c r="A173" s="51">
        <v>171</v>
      </c>
      <c r="B173" s="46">
        <v>40015</v>
      </c>
      <c r="C173" s="45" t="s">
        <v>174</v>
      </c>
      <c r="D173" s="47">
        <v>475</v>
      </c>
      <c r="E173" s="66" t="s">
        <v>75</v>
      </c>
      <c r="F173" s="66" t="s">
        <v>44</v>
      </c>
      <c r="G173" s="47" t="s">
        <v>369</v>
      </c>
      <c r="H173" s="48">
        <v>39</v>
      </c>
      <c r="I173" s="48">
        <v>18</v>
      </c>
      <c r="J173" s="48">
        <v>2</v>
      </c>
      <c r="K173" s="48">
        <v>2</v>
      </c>
      <c r="L173" s="52">
        <f t="shared" si="2"/>
        <v>114000</v>
      </c>
    </row>
    <row r="174" spans="1:12">
      <c r="A174" s="51">
        <v>172</v>
      </c>
      <c r="B174" s="46">
        <v>40015</v>
      </c>
      <c r="C174" s="45" t="s">
        <v>124</v>
      </c>
      <c r="D174" s="47">
        <v>478</v>
      </c>
      <c r="E174" s="66" t="s">
        <v>75</v>
      </c>
      <c r="F174" s="66" t="s">
        <v>27</v>
      </c>
      <c r="G174" s="47" t="s">
        <v>369</v>
      </c>
      <c r="H174" s="48">
        <v>39</v>
      </c>
      <c r="I174" s="48">
        <v>18</v>
      </c>
      <c r="J174" s="48">
        <v>1</v>
      </c>
      <c r="K174" s="48">
        <v>1</v>
      </c>
      <c r="L174" s="52">
        <f t="shared" si="2"/>
        <v>57000</v>
      </c>
    </row>
    <row r="175" spans="1:12">
      <c r="A175" s="51">
        <v>173</v>
      </c>
      <c r="B175" s="46">
        <v>40015</v>
      </c>
      <c r="C175" s="45" t="s">
        <v>71</v>
      </c>
      <c r="D175" s="47">
        <v>476</v>
      </c>
      <c r="E175" s="66" t="s">
        <v>75</v>
      </c>
      <c r="F175" s="66" t="s">
        <v>34</v>
      </c>
      <c r="G175" s="47" t="s">
        <v>23</v>
      </c>
      <c r="H175" s="48">
        <v>39</v>
      </c>
      <c r="I175" s="48">
        <v>18</v>
      </c>
      <c r="J175" s="48">
        <v>5</v>
      </c>
      <c r="K175" s="48">
        <v>5</v>
      </c>
      <c r="L175" s="52">
        <f t="shared" si="2"/>
        <v>285000</v>
      </c>
    </row>
    <row r="176" spans="1:12">
      <c r="A176" s="51">
        <v>174</v>
      </c>
      <c r="B176" s="46">
        <v>40022</v>
      </c>
      <c r="C176" s="45" t="s">
        <v>217</v>
      </c>
      <c r="D176" s="47">
        <v>484</v>
      </c>
      <c r="E176" s="66" t="s">
        <v>75</v>
      </c>
      <c r="F176" s="66" t="s">
        <v>27</v>
      </c>
      <c r="G176" s="47" t="s">
        <v>23</v>
      </c>
      <c r="H176" s="48">
        <v>39</v>
      </c>
      <c r="I176" s="48">
        <v>18</v>
      </c>
      <c r="J176" s="48">
        <v>1</v>
      </c>
      <c r="K176" s="48">
        <v>1</v>
      </c>
      <c r="L176" s="52">
        <f t="shared" si="2"/>
        <v>57000</v>
      </c>
    </row>
    <row r="177" spans="1:12">
      <c r="A177" s="51">
        <v>175</v>
      </c>
      <c r="B177" s="46">
        <v>40023</v>
      </c>
      <c r="C177" s="45" t="s">
        <v>560</v>
      </c>
      <c r="D177" s="47">
        <v>439</v>
      </c>
      <c r="E177" s="68">
        <v>18</v>
      </c>
      <c r="F177" s="68">
        <v>1</v>
      </c>
      <c r="G177" s="47" t="s">
        <v>369</v>
      </c>
      <c r="H177" s="50">
        <v>18</v>
      </c>
      <c r="I177" s="50"/>
      <c r="J177" s="50">
        <v>1</v>
      </c>
      <c r="K177" s="48"/>
      <c r="L177" s="52">
        <f t="shared" si="2"/>
        <v>18000</v>
      </c>
    </row>
    <row r="178" spans="1:12">
      <c r="A178" s="51">
        <v>176</v>
      </c>
      <c r="B178" s="46">
        <v>40023</v>
      </c>
      <c r="C178" s="45" t="s">
        <v>124</v>
      </c>
      <c r="D178" s="47">
        <v>478</v>
      </c>
      <c r="E178" s="66" t="s">
        <v>75</v>
      </c>
      <c r="F178" s="66" t="s">
        <v>48</v>
      </c>
      <c r="G178" s="47" t="s">
        <v>369</v>
      </c>
      <c r="H178" s="48">
        <v>39</v>
      </c>
      <c r="I178" s="48">
        <v>18</v>
      </c>
      <c r="J178" s="48">
        <v>3</v>
      </c>
      <c r="K178" s="48">
        <v>3</v>
      </c>
      <c r="L178" s="52">
        <f t="shared" si="2"/>
        <v>171000</v>
      </c>
    </row>
    <row r="179" spans="1:12">
      <c r="A179" s="51">
        <v>177</v>
      </c>
      <c r="B179" s="46">
        <v>40023</v>
      </c>
      <c r="C179" s="45" t="s">
        <v>245</v>
      </c>
      <c r="D179" s="47">
        <v>390</v>
      </c>
      <c r="E179" s="66" t="s">
        <v>75</v>
      </c>
      <c r="F179" s="66" t="s">
        <v>51</v>
      </c>
      <c r="G179" s="47" t="s">
        <v>23</v>
      </c>
      <c r="H179" s="48">
        <v>39</v>
      </c>
      <c r="I179" s="48">
        <v>18</v>
      </c>
      <c r="J179" s="48">
        <v>10</v>
      </c>
      <c r="K179" s="48">
        <v>10</v>
      </c>
      <c r="L179" s="52">
        <f t="shared" si="2"/>
        <v>570000</v>
      </c>
    </row>
    <row r="180" spans="1:12">
      <c r="A180" s="51">
        <v>178</v>
      </c>
      <c r="B180" s="46">
        <v>40024</v>
      </c>
      <c r="C180" s="45" t="s">
        <v>269</v>
      </c>
      <c r="D180" s="47">
        <v>483</v>
      </c>
      <c r="E180" s="66" t="s">
        <v>75</v>
      </c>
      <c r="F180" s="66" t="s">
        <v>27</v>
      </c>
      <c r="G180" s="47" t="s">
        <v>388</v>
      </c>
      <c r="H180" s="48">
        <v>39</v>
      </c>
      <c r="I180" s="48">
        <v>18</v>
      </c>
      <c r="J180" s="48">
        <v>1</v>
      </c>
      <c r="K180" s="48">
        <v>1</v>
      </c>
      <c r="L180" s="52">
        <f t="shared" si="2"/>
        <v>57000</v>
      </c>
    </row>
    <row r="181" spans="1:12">
      <c r="A181" s="51">
        <v>179</v>
      </c>
      <c r="B181" s="46">
        <v>40028</v>
      </c>
      <c r="C181" s="45" t="s">
        <v>556</v>
      </c>
      <c r="D181" s="47">
        <v>486</v>
      </c>
      <c r="E181" s="66" t="s">
        <v>75</v>
      </c>
      <c r="F181" s="66" t="s">
        <v>51</v>
      </c>
      <c r="G181" s="47" t="s">
        <v>369</v>
      </c>
      <c r="H181" s="48">
        <v>39</v>
      </c>
      <c r="I181" s="48">
        <v>18</v>
      </c>
      <c r="J181" s="48">
        <v>10</v>
      </c>
      <c r="K181" s="48">
        <v>10</v>
      </c>
      <c r="L181" s="52">
        <f t="shared" si="2"/>
        <v>570000</v>
      </c>
    </row>
    <row r="182" spans="1:12">
      <c r="A182" s="51">
        <v>180</v>
      </c>
      <c r="B182" s="46">
        <v>40029</v>
      </c>
      <c r="C182" s="45" t="s">
        <v>96</v>
      </c>
      <c r="D182" s="47">
        <v>392</v>
      </c>
      <c r="E182" s="66" t="s">
        <v>75</v>
      </c>
      <c r="F182" s="66" t="s">
        <v>27</v>
      </c>
      <c r="G182" s="47" t="s">
        <v>23</v>
      </c>
      <c r="H182" s="48">
        <v>39</v>
      </c>
      <c r="I182" s="48">
        <v>18</v>
      </c>
      <c r="J182" s="48">
        <v>1</v>
      </c>
      <c r="K182" s="48">
        <v>1</v>
      </c>
      <c r="L182" s="52">
        <f t="shared" si="2"/>
        <v>57000</v>
      </c>
    </row>
    <row r="183" spans="1:12">
      <c r="A183" s="51">
        <v>181</v>
      </c>
      <c r="B183" s="46">
        <v>40029</v>
      </c>
      <c r="C183" s="45" t="s">
        <v>192</v>
      </c>
      <c r="D183" s="47">
        <v>330</v>
      </c>
      <c r="E183" s="66" t="s">
        <v>75</v>
      </c>
      <c r="F183" s="66" t="s">
        <v>193</v>
      </c>
      <c r="G183" s="47" t="s">
        <v>369</v>
      </c>
      <c r="H183" s="48">
        <v>39</v>
      </c>
      <c r="I183" s="48">
        <v>18</v>
      </c>
      <c r="J183" s="48">
        <v>40</v>
      </c>
      <c r="K183" s="48">
        <v>40</v>
      </c>
      <c r="L183" s="52">
        <f t="shared" si="2"/>
        <v>2280000</v>
      </c>
    </row>
    <row r="184" spans="1:12">
      <c r="A184" s="51">
        <v>182</v>
      </c>
      <c r="B184" s="46">
        <v>40031</v>
      </c>
      <c r="C184" s="45" t="s">
        <v>478</v>
      </c>
      <c r="D184" s="47">
        <v>482</v>
      </c>
      <c r="E184" s="68">
        <v>39</v>
      </c>
      <c r="F184" s="68">
        <v>1</v>
      </c>
      <c r="G184" s="47" t="s">
        <v>388</v>
      </c>
      <c r="H184" s="50">
        <v>39</v>
      </c>
      <c r="I184" s="50"/>
      <c r="J184" s="50">
        <v>1</v>
      </c>
      <c r="K184" s="48"/>
      <c r="L184" s="52">
        <f t="shared" si="2"/>
        <v>39000</v>
      </c>
    </row>
    <row r="185" spans="1:12">
      <c r="A185" s="51">
        <v>183</v>
      </c>
      <c r="B185" s="46">
        <v>40037</v>
      </c>
      <c r="C185" s="45" t="s">
        <v>287</v>
      </c>
      <c r="D185" s="47">
        <v>489</v>
      </c>
      <c r="E185" s="66" t="s">
        <v>75</v>
      </c>
      <c r="F185" s="66" t="s">
        <v>27</v>
      </c>
      <c r="G185" s="47" t="s">
        <v>59</v>
      </c>
      <c r="H185" s="48">
        <v>39</v>
      </c>
      <c r="I185" s="48">
        <v>18</v>
      </c>
      <c r="J185" s="48">
        <v>1</v>
      </c>
      <c r="K185" s="48">
        <v>1</v>
      </c>
      <c r="L185" s="52">
        <f t="shared" si="2"/>
        <v>57000</v>
      </c>
    </row>
    <row r="186" spans="1:12">
      <c r="A186" s="51">
        <v>184</v>
      </c>
      <c r="B186" s="46">
        <v>40038</v>
      </c>
      <c r="C186" s="45" t="s">
        <v>566</v>
      </c>
      <c r="D186" s="47">
        <v>488</v>
      </c>
      <c r="E186" s="68">
        <v>39</v>
      </c>
      <c r="F186" s="68">
        <v>1</v>
      </c>
      <c r="G186" s="47" t="s">
        <v>369</v>
      </c>
      <c r="H186" s="50">
        <v>39</v>
      </c>
      <c r="I186" s="50"/>
      <c r="J186" s="50">
        <v>1</v>
      </c>
      <c r="K186" s="48"/>
      <c r="L186" s="52">
        <f t="shared" si="2"/>
        <v>39000</v>
      </c>
    </row>
    <row r="187" spans="1:12">
      <c r="A187" s="51">
        <v>185</v>
      </c>
      <c r="B187" s="46">
        <v>40046</v>
      </c>
      <c r="C187" s="45" t="s">
        <v>176</v>
      </c>
      <c r="D187" s="47">
        <v>487</v>
      </c>
      <c r="E187" s="66" t="s">
        <v>75</v>
      </c>
      <c r="F187" s="66" t="s">
        <v>44</v>
      </c>
      <c r="G187" s="47" t="s">
        <v>369</v>
      </c>
      <c r="H187" s="48">
        <v>39</v>
      </c>
      <c r="I187" s="48">
        <v>18</v>
      </c>
      <c r="J187" s="48">
        <v>2</v>
      </c>
      <c r="K187" s="48">
        <v>2</v>
      </c>
      <c r="L187" s="52">
        <f t="shared" si="2"/>
        <v>114000</v>
      </c>
    </row>
    <row r="188" spans="1:12">
      <c r="A188" s="51">
        <v>186</v>
      </c>
      <c r="B188" s="46">
        <v>40052</v>
      </c>
      <c r="C188" s="45" t="s">
        <v>475</v>
      </c>
      <c r="D188" s="47">
        <v>494</v>
      </c>
      <c r="E188" s="66" t="s">
        <v>75</v>
      </c>
      <c r="F188" s="66" t="s">
        <v>27</v>
      </c>
      <c r="G188" s="47" t="s">
        <v>388</v>
      </c>
      <c r="H188" s="48">
        <v>39</v>
      </c>
      <c r="I188" s="48">
        <v>18</v>
      </c>
      <c r="J188" s="48">
        <v>1</v>
      </c>
      <c r="K188" s="48">
        <v>1</v>
      </c>
      <c r="L188" s="52">
        <f t="shared" si="2"/>
        <v>57000</v>
      </c>
    </row>
    <row r="189" spans="1:12">
      <c r="A189" s="51">
        <v>187</v>
      </c>
      <c r="B189" s="46">
        <v>40060</v>
      </c>
      <c r="C189" s="45" t="s">
        <v>567</v>
      </c>
      <c r="D189" s="47">
        <v>492</v>
      </c>
      <c r="E189" s="66" t="s">
        <v>75</v>
      </c>
      <c r="F189" s="66" t="s">
        <v>27</v>
      </c>
      <c r="G189" s="47" t="s">
        <v>369</v>
      </c>
      <c r="H189" s="48">
        <v>39</v>
      </c>
      <c r="I189" s="48">
        <v>18</v>
      </c>
      <c r="J189" s="48">
        <v>1</v>
      </c>
      <c r="K189" s="48">
        <v>1</v>
      </c>
      <c r="L189" s="52">
        <f t="shared" si="2"/>
        <v>57000</v>
      </c>
    </row>
    <row r="190" spans="1:12">
      <c r="A190" s="51">
        <v>188</v>
      </c>
      <c r="B190" s="46">
        <v>40060</v>
      </c>
      <c r="C190" s="45" t="s">
        <v>554</v>
      </c>
      <c r="D190" s="47">
        <v>499</v>
      </c>
      <c r="E190" s="66" t="s">
        <v>75</v>
      </c>
      <c r="F190" s="66" t="s">
        <v>48</v>
      </c>
      <c r="G190" s="47" t="s">
        <v>369</v>
      </c>
      <c r="H190" s="48">
        <v>39</v>
      </c>
      <c r="I190" s="48">
        <v>18</v>
      </c>
      <c r="J190" s="48">
        <v>3</v>
      </c>
      <c r="K190" s="48">
        <v>3</v>
      </c>
      <c r="L190" s="52">
        <f t="shared" si="2"/>
        <v>171000</v>
      </c>
    </row>
    <row r="191" spans="1:12">
      <c r="A191" s="51">
        <v>189</v>
      </c>
      <c r="B191" s="46">
        <v>40063</v>
      </c>
      <c r="C191" s="45" t="s">
        <v>285</v>
      </c>
      <c r="D191" s="47">
        <v>470</v>
      </c>
      <c r="E191" s="66" t="s">
        <v>75</v>
      </c>
      <c r="F191" s="66" t="s">
        <v>27</v>
      </c>
      <c r="G191" s="47" t="s">
        <v>23</v>
      </c>
      <c r="H191" s="48">
        <v>39</v>
      </c>
      <c r="I191" s="48">
        <v>18</v>
      </c>
      <c r="J191" s="48">
        <v>1</v>
      </c>
      <c r="K191" s="48">
        <v>1</v>
      </c>
      <c r="L191" s="52">
        <f t="shared" si="2"/>
        <v>57000</v>
      </c>
    </row>
    <row r="192" spans="1:12">
      <c r="A192" s="51">
        <v>190</v>
      </c>
      <c r="B192" s="46">
        <v>40065</v>
      </c>
      <c r="C192" s="45" t="s">
        <v>565</v>
      </c>
      <c r="D192" s="47">
        <v>472</v>
      </c>
      <c r="E192" s="68">
        <v>18</v>
      </c>
      <c r="F192" s="68">
        <v>1</v>
      </c>
      <c r="G192" s="47" t="s">
        <v>369</v>
      </c>
      <c r="H192" s="50">
        <v>18</v>
      </c>
      <c r="I192" s="50"/>
      <c r="J192" s="50">
        <v>1</v>
      </c>
      <c r="K192" s="48"/>
      <c r="L192" s="52">
        <f t="shared" si="2"/>
        <v>18000</v>
      </c>
    </row>
    <row r="193" spans="1:12">
      <c r="A193" s="51">
        <v>191</v>
      </c>
      <c r="B193" s="46">
        <v>40065</v>
      </c>
      <c r="C193" s="45" t="s">
        <v>564</v>
      </c>
      <c r="D193" s="47">
        <v>447</v>
      </c>
      <c r="E193" s="66" t="s">
        <v>75</v>
      </c>
      <c r="F193" s="66" t="s">
        <v>27</v>
      </c>
      <c r="G193" s="47" t="s">
        <v>369</v>
      </c>
      <c r="H193" s="48">
        <v>39</v>
      </c>
      <c r="I193" s="48">
        <v>18</v>
      </c>
      <c r="J193" s="48">
        <v>1</v>
      </c>
      <c r="K193" s="48">
        <v>1</v>
      </c>
      <c r="L193" s="52">
        <f t="shared" si="2"/>
        <v>57000</v>
      </c>
    </row>
    <row r="194" spans="1:12">
      <c r="A194" s="51">
        <v>192</v>
      </c>
      <c r="B194" s="46">
        <v>40067</v>
      </c>
      <c r="C194" s="45" t="s">
        <v>170</v>
      </c>
      <c r="D194" s="47">
        <v>495</v>
      </c>
      <c r="E194" s="66" t="s">
        <v>75</v>
      </c>
      <c r="F194" s="66" t="s">
        <v>34</v>
      </c>
      <c r="G194" s="47" t="s">
        <v>369</v>
      </c>
      <c r="H194" s="48">
        <v>39</v>
      </c>
      <c r="I194" s="48">
        <v>18</v>
      </c>
      <c r="J194" s="48">
        <v>5</v>
      </c>
      <c r="K194" s="48">
        <v>5</v>
      </c>
      <c r="L194" s="52">
        <f t="shared" si="2"/>
        <v>285000</v>
      </c>
    </row>
    <row r="195" spans="1:12">
      <c r="A195" s="51">
        <v>193</v>
      </c>
      <c r="B195" s="46">
        <v>40070</v>
      </c>
      <c r="C195" s="45" t="s">
        <v>192</v>
      </c>
      <c r="D195" s="47">
        <v>330</v>
      </c>
      <c r="E195" s="66" t="s">
        <v>75</v>
      </c>
      <c r="F195" s="66" t="s">
        <v>502</v>
      </c>
      <c r="G195" s="47" t="s">
        <v>369</v>
      </c>
      <c r="H195" s="48">
        <v>39</v>
      </c>
      <c r="I195" s="48">
        <v>18</v>
      </c>
      <c r="J195" s="48">
        <v>25</v>
      </c>
      <c r="K195" s="48">
        <v>25</v>
      </c>
      <c r="L195" s="52">
        <f t="shared" ref="L195:L258" si="3">(H195*J195+I195*K195)*1000</f>
        <v>1425000</v>
      </c>
    </row>
    <row r="196" spans="1:12">
      <c r="A196" s="51">
        <v>194</v>
      </c>
      <c r="B196" s="46">
        <v>40070</v>
      </c>
      <c r="C196" s="45" t="s">
        <v>188</v>
      </c>
      <c r="D196" s="47">
        <v>332</v>
      </c>
      <c r="E196" s="66" t="s">
        <v>75</v>
      </c>
      <c r="F196" s="66" t="s">
        <v>51</v>
      </c>
      <c r="G196" s="47" t="s">
        <v>369</v>
      </c>
      <c r="H196" s="48">
        <v>39</v>
      </c>
      <c r="I196" s="48">
        <v>18</v>
      </c>
      <c r="J196" s="48">
        <v>10</v>
      </c>
      <c r="K196" s="48">
        <v>10</v>
      </c>
      <c r="L196" s="52">
        <f t="shared" si="3"/>
        <v>570000</v>
      </c>
    </row>
    <row r="197" spans="1:12">
      <c r="A197" s="51">
        <v>195</v>
      </c>
      <c r="B197" s="46">
        <v>40070</v>
      </c>
      <c r="C197" s="45" t="s">
        <v>570</v>
      </c>
      <c r="D197" s="47"/>
      <c r="E197" s="66" t="s">
        <v>75</v>
      </c>
      <c r="F197" s="66" t="s">
        <v>34</v>
      </c>
      <c r="G197" s="47" t="s">
        <v>369</v>
      </c>
      <c r="H197" s="48">
        <v>39</v>
      </c>
      <c r="I197" s="48">
        <v>18</v>
      </c>
      <c r="J197" s="48">
        <v>5</v>
      </c>
      <c r="K197" s="48">
        <v>5</v>
      </c>
      <c r="L197" s="52">
        <f t="shared" si="3"/>
        <v>285000</v>
      </c>
    </row>
    <row r="198" spans="1:12">
      <c r="A198" s="51">
        <v>196</v>
      </c>
      <c r="B198" s="46">
        <v>40071</v>
      </c>
      <c r="C198" s="45" t="s">
        <v>185</v>
      </c>
      <c r="D198" s="47">
        <v>336</v>
      </c>
      <c r="E198" s="66" t="s">
        <v>75</v>
      </c>
      <c r="F198" s="66" t="s">
        <v>88</v>
      </c>
      <c r="G198" s="47" t="s">
        <v>369</v>
      </c>
      <c r="H198" s="48">
        <v>39</v>
      </c>
      <c r="I198" s="48">
        <v>18</v>
      </c>
      <c r="J198" s="48">
        <v>7</v>
      </c>
      <c r="K198" s="48">
        <v>7</v>
      </c>
      <c r="L198" s="52">
        <f t="shared" si="3"/>
        <v>399000</v>
      </c>
    </row>
    <row r="199" spans="1:12">
      <c r="A199" s="51">
        <v>197</v>
      </c>
      <c r="B199" s="46">
        <v>40072</v>
      </c>
      <c r="C199" s="45" t="s">
        <v>183</v>
      </c>
      <c r="D199" s="47">
        <v>334</v>
      </c>
      <c r="E199" s="66" t="s">
        <v>75</v>
      </c>
      <c r="F199" s="66" t="s">
        <v>573</v>
      </c>
      <c r="G199" s="47" t="s">
        <v>369</v>
      </c>
      <c r="H199" s="48">
        <v>39</v>
      </c>
      <c r="I199" s="48">
        <v>18</v>
      </c>
      <c r="J199" s="48">
        <v>12</v>
      </c>
      <c r="K199" s="48">
        <v>12</v>
      </c>
      <c r="L199" s="52">
        <f t="shared" si="3"/>
        <v>684000</v>
      </c>
    </row>
    <row r="200" spans="1:12">
      <c r="A200" s="51">
        <v>198</v>
      </c>
      <c r="B200" s="46">
        <v>40077</v>
      </c>
      <c r="C200" s="45" t="s">
        <v>543</v>
      </c>
      <c r="D200" s="47">
        <v>500</v>
      </c>
      <c r="E200" s="66" t="s">
        <v>75</v>
      </c>
      <c r="F200" s="66" t="s">
        <v>51</v>
      </c>
      <c r="G200" s="47" t="s">
        <v>59</v>
      </c>
      <c r="H200" s="48">
        <v>39</v>
      </c>
      <c r="I200" s="48">
        <v>18</v>
      </c>
      <c r="J200" s="48">
        <v>10</v>
      </c>
      <c r="K200" s="48">
        <v>10</v>
      </c>
      <c r="L200" s="52">
        <f t="shared" si="3"/>
        <v>570000</v>
      </c>
    </row>
    <row r="201" spans="1:12">
      <c r="A201" s="51">
        <v>199</v>
      </c>
      <c r="B201" s="46">
        <v>40077</v>
      </c>
      <c r="C201" s="45" t="s">
        <v>230</v>
      </c>
      <c r="D201" s="47">
        <v>501</v>
      </c>
      <c r="E201" s="66" t="s">
        <v>75</v>
      </c>
      <c r="F201" s="66" t="s">
        <v>88</v>
      </c>
      <c r="G201" s="47" t="s">
        <v>23</v>
      </c>
      <c r="H201" s="48">
        <v>39</v>
      </c>
      <c r="I201" s="48">
        <v>18</v>
      </c>
      <c r="J201" s="48">
        <v>7</v>
      </c>
      <c r="K201" s="48">
        <v>7</v>
      </c>
      <c r="L201" s="52">
        <f t="shared" si="3"/>
        <v>399000</v>
      </c>
    </row>
    <row r="202" spans="1:12">
      <c r="A202" s="51">
        <v>200</v>
      </c>
      <c r="B202" s="46">
        <v>40088</v>
      </c>
      <c r="C202" s="45" t="s">
        <v>254</v>
      </c>
      <c r="D202" s="47">
        <v>324</v>
      </c>
      <c r="E202" s="66" t="s">
        <v>75</v>
      </c>
      <c r="F202" s="66" t="s">
        <v>48</v>
      </c>
      <c r="G202" s="47" t="s">
        <v>369</v>
      </c>
      <c r="H202" s="48">
        <v>39</v>
      </c>
      <c r="I202" s="48">
        <v>18</v>
      </c>
      <c r="J202" s="48">
        <v>3</v>
      </c>
      <c r="K202" s="48">
        <v>3</v>
      </c>
      <c r="L202" s="52">
        <f t="shared" si="3"/>
        <v>171000</v>
      </c>
    </row>
    <row r="203" spans="1:12">
      <c r="A203" s="51">
        <v>201</v>
      </c>
      <c r="B203" s="46">
        <v>40088</v>
      </c>
      <c r="C203" s="45" t="s">
        <v>69</v>
      </c>
      <c r="D203" s="47">
        <v>438</v>
      </c>
      <c r="E203" s="68">
        <v>18</v>
      </c>
      <c r="F203" s="68">
        <v>10</v>
      </c>
      <c r="G203" s="47" t="s">
        <v>23</v>
      </c>
      <c r="H203" s="50">
        <v>18</v>
      </c>
      <c r="I203" s="50"/>
      <c r="J203" s="50">
        <v>10</v>
      </c>
      <c r="K203" s="48"/>
      <c r="L203" s="52">
        <f t="shared" si="3"/>
        <v>180000</v>
      </c>
    </row>
    <row r="204" spans="1:12">
      <c r="A204" s="51">
        <v>202</v>
      </c>
      <c r="B204" s="46">
        <v>40091</v>
      </c>
      <c r="C204" s="45" t="s">
        <v>175</v>
      </c>
      <c r="D204" s="47">
        <v>346</v>
      </c>
      <c r="E204" s="66" t="s">
        <v>75</v>
      </c>
      <c r="F204" s="66" t="s">
        <v>502</v>
      </c>
      <c r="G204" s="47" t="s">
        <v>369</v>
      </c>
      <c r="H204" s="48">
        <v>39</v>
      </c>
      <c r="I204" s="48">
        <v>18</v>
      </c>
      <c r="J204" s="48">
        <v>25</v>
      </c>
      <c r="K204" s="48">
        <v>25</v>
      </c>
      <c r="L204" s="52">
        <f t="shared" si="3"/>
        <v>1425000</v>
      </c>
    </row>
    <row r="205" spans="1:12">
      <c r="A205" s="51">
        <v>203</v>
      </c>
      <c r="B205" s="46">
        <v>40091</v>
      </c>
      <c r="C205" s="45" t="s">
        <v>87</v>
      </c>
      <c r="D205" s="47">
        <v>505</v>
      </c>
      <c r="E205" s="66" t="s">
        <v>75</v>
      </c>
      <c r="F205" s="66" t="s">
        <v>34</v>
      </c>
      <c r="G205" s="47" t="s">
        <v>23</v>
      </c>
      <c r="H205" s="48">
        <v>39</v>
      </c>
      <c r="I205" s="48">
        <v>18</v>
      </c>
      <c r="J205" s="48">
        <v>5</v>
      </c>
      <c r="K205" s="48">
        <v>5</v>
      </c>
      <c r="L205" s="52">
        <f t="shared" si="3"/>
        <v>285000</v>
      </c>
    </row>
    <row r="206" spans="1:12">
      <c r="A206" s="51">
        <v>204</v>
      </c>
      <c r="B206" s="46">
        <v>40092</v>
      </c>
      <c r="C206" s="45" t="s">
        <v>157</v>
      </c>
      <c r="D206" s="47">
        <v>325</v>
      </c>
      <c r="E206" s="66" t="s">
        <v>75</v>
      </c>
      <c r="F206" s="66" t="s">
        <v>48</v>
      </c>
      <c r="G206" s="47" t="s">
        <v>369</v>
      </c>
      <c r="H206" s="48">
        <v>39</v>
      </c>
      <c r="I206" s="48">
        <v>18</v>
      </c>
      <c r="J206" s="48">
        <v>3</v>
      </c>
      <c r="K206" s="48">
        <v>3</v>
      </c>
      <c r="L206" s="52">
        <f t="shared" si="3"/>
        <v>171000</v>
      </c>
    </row>
    <row r="207" spans="1:12">
      <c r="A207" s="51">
        <v>205</v>
      </c>
      <c r="B207" s="46">
        <v>40092</v>
      </c>
      <c r="C207" s="45" t="s">
        <v>50</v>
      </c>
      <c r="D207" s="47">
        <v>507</v>
      </c>
      <c r="E207" s="66" t="s">
        <v>75</v>
      </c>
      <c r="F207" s="66" t="s">
        <v>27</v>
      </c>
      <c r="G207" s="47" t="s">
        <v>23</v>
      </c>
      <c r="H207" s="48">
        <v>39</v>
      </c>
      <c r="I207" s="48">
        <v>18</v>
      </c>
      <c r="J207" s="48">
        <v>1</v>
      </c>
      <c r="K207" s="48">
        <v>1</v>
      </c>
      <c r="L207" s="52">
        <f t="shared" si="3"/>
        <v>57000</v>
      </c>
    </row>
    <row r="208" spans="1:12">
      <c r="A208" s="51">
        <v>206</v>
      </c>
      <c r="B208" s="46">
        <v>40093</v>
      </c>
      <c r="C208" s="45" t="s">
        <v>29</v>
      </c>
      <c r="D208" s="47">
        <v>442</v>
      </c>
      <c r="E208" s="66" t="s">
        <v>75</v>
      </c>
      <c r="F208" s="66" t="s">
        <v>34</v>
      </c>
      <c r="G208" s="47" t="s">
        <v>23</v>
      </c>
      <c r="H208" s="48">
        <v>39</v>
      </c>
      <c r="I208" s="48">
        <v>18</v>
      </c>
      <c r="J208" s="48">
        <v>5</v>
      </c>
      <c r="K208" s="48">
        <v>5</v>
      </c>
      <c r="L208" s="52">
        <f t="shared" si="3"/>
        <v>285000</v>
      </c>
    </row>
    <row r="209" spans="1:12">
      <c r="A209" s="51">
        <v>207</v>
      </c>
      <c r="B209" s="46">
        <v>40093</v>
      </c>
      <c r="C209" s="45" t="s">
        <v>280</v>
      </c>
      <c r="D209" s="47">
        <v>431</v>
      </c>
      <c r="E209" s="66" t="s">
        <v>75</v>
      </c>
      <c r="F209" s="66" t="s">
        <v>546</v>
      </c>
      <c r="G209" s="47" t="s">
        <v>23</v>
      </c>
      <c r="H209" s="48">
        <v>39</v>
      </c>
      <c r="I209" s="48">
        <v>18</v>
      </c>
      <c r="J209" s="48">
        <v>8</v>
      </c>
      <c r="K209" s="48">
        <v>8</v>
      </c>
      <c r="L209" s="52">
        <f t="shared" si="3"/>
        <v>456000</v>
      </c>
    </row>
    <row r="210" spans="1:12">
      <c r="A210" s="51">
        <v>208</v>
      </c>
      <c r="B210" s="46">
        <v>40093</v>
      </c>
      <c r="C210" s="45" t="s">
        <v>492</v>
      </c>
      <c r="D210" s="47">
        <v>508</v>
      </c>
      <c r="E210" s="66" t="s">
        <v>75</v>
      </c>
      <c r="F210" s="66" t="s">
        <v>44</v>
      </c>
      <c r="G210" s="47" t="s">
        <v>59</v>
      </c>
      <c r="H210" s="48">
        <v>39</v>
      </c>
      <c r="I210" s="48">
        <v>18</v>
      </c>
      <c r="J210" s="48">
        <v>2</v>
      </c>
      <c r="K210" s="48">
        <v>2</v>
      </c>
      <c r="L210" s="52">
        <f t="shared" si="3"/>
        <v>114000</v>
      </c>
    </row>
    <row r="211" spans="1:12">
      <c r="A211" s="51">
        <v>209</v>
      </c>
      <c r="B211" s="46">
        <v>40094</v>
      </c>
      <c r="C211" s="45" t="s">
        <v>263</v>
      </c>
      <c r="D211" s="47">
        <v>510</v>
      </c>
      <c r="E211" s="66" t="s">
        <v>75</v>
      </c>
      <c r="F211" s="66" t="s">
        <v>27</v>
      </c>
      <c r="G211" s="47" t="s">
        <v>369</v>
      </c>
      <c r="H211" s="48">
        <v>39</v>
      </c>
      <c r="I211" s="48">
        <v>18</v>
      </c>
      <c r="J211" s="48">
        <v>1</v>
      </c>
      <c r="K211" s="48">
        <v>1</v>
      </c>
      <c r="L211" s="52">
        <f t="shared" si="3"/>
        <v>57000</v>
      </c>
    </row>
    <row r="212" spans="1:12">
      <c r="A212" s="51">
        <v>210</v>
      </c>
      <c r="B212" s="46">
        <v>40094</v>
      </c>
      <c r="C212" s="45" t="s">
        <v>258</v>
      </c>
      <c r="D212" s="47">
        <v>511</v>
      </c>
      <c r="E212" s="66" t="s">
        <v>75</v>
      </c>
      <c r="F212" s="66" t="s">
        <v>27</v>
      </c>
      <c r="G212" s="47" t="s">
        <v>369</v>
      </c>
      <c r="H212" s="48">
        <v>39</v>
      </c>
      <c r="I212" s="48">
        <v>18</v>
      </c>
      <c r="J212" s="48">
        <v>1</v>
      </c>
      <c r="K212" s="48">
        <v>1</v>
      </c>
      <c r="L212" s="52">
        <f t="shared" si="3"/>
        <v>57000</v>
      </c>
    </row>
    <row r="213" spans="1:12">
      <c r="A213" s="51">
        <v>211</v>
      </c>
      <c r="B213" s="46">
        <v>40094</v>
      </c>
      <c r="C213" s="45" t="s">
        <v>180</v>
      </c>
      <c r="D213" s="47">
        <v>348</v>
      </c>
      <c r="E213" s="66" t="s">
        <v>75</v>
      </c>
      <c r="F213" s="66" t="s">
        <v>470</v>
      </c>
      <c r="G213" s="47" t="s">
        <v>369</v>
      </c>
      <c r="H213" s="48">
        <v>39</v>
      </c>
      <c r="I213" s="48">
        <v>18</v>
      </c>
      <c r="J213" s="48">
        <v>15</v>
      </c>
      <c r="K213" s="48">
        <v>15</v>
      </c>
      <c r="L213" s="52">
        <f t="shared" si="3"/>
        <v>855000</v>
      </c>
    </row>
    <row r="214" spans="1:12">
      <c r="A214" s="51">
        <v>212</v>
      </c>
      <c r="B214" s="46">
        <v>40094</v>
      </c>
      <c r="C214" s="45" t="s">
        <v>160</v>
      </c>
      <c r="D214" s="47">
        <v>513</v>
      </c>
      <c r="E214" s="66" t="s">
        <v>75</v>
      </c>
      <c r="F214" s="66" t="s">
        <v>27</v>
      </c>
      <c r="G214" s="47" t="s">
        <v>369</v>
      </c>
      <c r="H214" s="48">
        <v>39</v>
      </c>
      <c r="I214" s="48">
        <v>18</v>
      </c>
      <c r="J214" s="48">
        <v>1</v>
      </c>
      <c r="K214" s="48">
        <v>1</v>
      </c>
      <c r="L214" s="52">
        <f t="shared" si="3"/>
        <v>57000</v>
      </c>
    </row>
    <row r="215" spans="1:12">
      <c r="A215" s="51">
        <v>213</v>
      </c>
      <c r="B215" s="46">
        <v>40094</v>
      </c>
      <c r="C215" s="45" t="s">
        <v>134</v>
      </c>
      <c r="D215" s="47">
        <v>319</v>
      </c>
      <c r="E215" s="66" t="s">
        <v>75</v>
      </c>
      <c r="F215" s="66" t="s">
        <v>48</v>
      </c>
      <c r="G215" s="47" t="s">
        <v>369</v>
      </c>
      <c r="H215" s="48">
        <v>39</v>
      </c>
      <c r="I215" s="48">
        <v>18</v>
      </c>
      <c r="J215" s="48">
        <v>3</v>
      </c>
      <c r="K215" s="48">
        <v>3</v>
      </c>
      <c r="L215" s="52">
        <f t="shared" si="3"/>
        <v>171000</v>
      </c>
    </row>
    <row r="216" spans="1:12">
      <c r="A216" s="51">
        <v>214</v>
      </c>
      <c r="B216" s="46">
        <v>40094</v>
      </c>
      <c r="C216" s="45" t="s">
        <v>528</v>
      </c>
      <c r="D216" s="47"/>
      <c r="E216" s="66" t="s">
        <v>75</v>
      </c>
      <c r="F216" s="66" t="s">
        <v>27</v>
      </c>
      <c r="G216" s="47" t="s">
        <v>23</v>
      </c>
      <c r="H216" s="48">
        <v>39</v>
      </c>
      <c r="I216" s="48">
        <v>18</v>
      </c>
      <c r="J216" s="48">
        <v>1</v>
      </c>
      <c r="K216" s="48">
        <v>1</v>
      </c>
      <c r="L216" s="52">
        <f t="shared" si="3"/>
        <v>57000</v>
      </c>
    </row>
    <row r="217" spans="1:12">
      <c r="A217" s="51">
        <v>215</v>
      </c>
      <c r="B217" s="46">
        <v>40095</v>
      </c>
      <c r="C217" s="45" t="s">
        <v>268</v>
      </c>
      <c r="D217" s="47">
        <v>512</v>
      </c>
      <c r="E217" s="66" t="s">
        <v>75</v>
      </c>
      <c r="F217" s="66" t="s">
        <v>44</v>
      </c>
      <c r="G217" s="47" t="s">
        <v>369</v>
      </c>
      <c r="H217" s="48">
        <v>39</v>
      </c>
      <c r="I217" s="48">
        <v>18</v>
      </c>
      <c r="J217" s="48">
        <v>2</v>
      </c>
      <c r="K217" s="48">
        <v>2</v>
      </c>
      <c r="L217" s="52">
        <f t="shared" si="3"/>
        <v>114000</v>
      </c>
    </row>
    <row r="218" spans="1:12">
      <c r="A218" s="51">
        <v>216</v>
      </c>
      <c r="B218" s="46">
        <v>40095</v>
      </c>
      <c r="C218" s="45" t="s">
        <v>78</v>
      </c>
      <c r="D218" s="47">
        <v>383</v>
      </c>
      <c r="E218" s="66" t="s">
        <v>75</v>
      </c>
      <c r="F218" s="66" t="s">
        <v>51</v>
      </c>
      <c r="G218" s="47" t="s">
        <v>23</v>
      </c>
      <c r="H218" s="48">
        <v>39</v>
      </c>
      <c r="I218" s="48">
        <v>18</v>
      </c>
      <c r="J218" s="48">
        <v>10</v>
      </c>
      <c r="K218" s="48">
        <v>10</v>
      </c>
      <c r="L218" s="52">
        <f t="shared" si="3"/>
        <v>570000</v>
      </c>
    </row>
    <row r="219" spans="1:12">
      <c r="A219" s="51">
        <v>217</v>
      </c>
      <c r="B219" s="46">
        <v>40098</v>
      </c>
      <c r="C219" s="45" t="s">
        <v>184</v>
      </c>
      <c r="D219" s="47">
        <v>335</v>
      </c>
      <c r="E219" s="66" t="s">
        <v>75</v>
      </c>
      <c r="F219" s="66" t="s">
        <v>51</v>
      </c>
      <c r="G219" s="47" t="s">
        <v>369</v>
      </c>
      <c r="H219" s="48">
        <v>39</v>
      </c>
      <c r="I219" s="48">
        <v>18</v>
      </c>
      <c r="J219" s="48">
        <v>10</v>
      </c>
      <c r="K219" s="48">
        <v>10</v>
      </c>
      <c r="L219" s="52">
        <f t="shared" si="3"/>
        <v>570000</v>
      </c>
    </row>
    <row r="220" spans="1:12">
      <c r="A220" s="51">
        <v>218</v>
      </c>
      <c r="B220" s="46">
        <v>40098</v>
      </c>
      <c r="C220" s="45" t="s">
        <v>183</v>
      </c>
      <c r="D220" s="47">
        <v>334</v>
      </c>
      <c r="E220" s="66" t="s">
        <v>75</v>
      </c>
      <c r="F220" s="66" t="s">
        <v>51</v>
      </c>
      <c r="G220" s="47" t="s">
        <v>369</v>
      </c>
      <c r="H220" s="48">
        <v>39</v>
      </c>
      <c r="I220" s="48">
        <v>18</v>
      </c>
      <c r="J220" s="48">
        <v>10</v>
      </c>
      <c r="K220" s="48">
        <v>10</v>
      </c>
      <c r="L220" s="52">
        <f t="shared" si="3"/>
        <v>570000</v>
      </c>
    </row>
    <row r="221" spans="1:12">
      <c r="A221" s="51">
        <v>219</v>
      </c>
      <c r="B221" s="46">
        <v>40099</v>
      </c>
      <c r="C221" s="45" t="s">
        <v>941</v>
      </c>
      <c r="D221" s="47">
        <v>336</v>
      </c>
      <c r="E221" s="66" t="s">
        <v>75</v>
      </c>
      <c r="F221" s="66" t="s">
        <v>51</v>
      </c>
      <c r="G221" s="47" t="s">
        <v>369</v>
      </c>
      <c r="H221" s="48">
        <v>39</v>
      </c>
      <c r="I221" s="48">
        <v>18</v>
      </c>
      <c r="J221" s="48">
        <v>10</v>
      </c>
      <c r="K221" s="48">
        <v>10</v>
      </c>
      <c r="L221" s="52">
        <f t="shared" si="3"/>
        <v>570000</v>
      </c>
    </row>
    <row r="222" spans="1:12">
      <c r="A222" s="51">
        <v>220</v>
      </c>
      <c r="B222" s="46">
        <v>40099</v>
      </c>
      <c r="C222" s="45" t="s">
        <v>182</v>
      </c>
      <c r="D222" s="47">
        <v>337</v>
      </c>
      <c r="E222" s="66" t="s">
        <v>75</v>
      </c>
      <c r="F222" s="66" t="s">
        <v>51</v>
      </c>
      <c r="G222" s="47" t="s">
        <v>369</v>
      </c>
      <c r="H222" s="48">
        <v>39</v>
      </c>
      <c r="I222" s="48">
        <v>18</v>
      </c>
      <c r="J222" s="48">
        <v>10</v>
      </c>
      <c r="K222" s="48">
        <v>10</v>
      </c>
      <c r="L222" s="52">
        <f t="shared" si="3"/>
        <v>570000</v>
      </c>
    </row>
    <row r="223" spans="1:12">
      <c r="A223" s="51">
        <v>221</v>
      </c>
      <c r="B223" s="46">
        <v>40099</v>
      </c>
      <c r="C223" s="45" t="s">
        <v>132</v>
      </c>
      <c r="D223" s="47">
        <v>509</v>
      </c>
      <c r="E223" s="66" t="s">
        <v>75</v>
      </c>
      <c r="F223" s="66" t="s">
        <v>48</v>
      </c>
      <c r="G223" s="47" t="s">
        <v>369</v>
      </c>
      <c r="H223" s="48">
        <v>39</v>
      </c>
      <c r="I223" s="48">
        <v>18</v>
      </c>
      <c r="J223" s="48">
        <v>3</v>
      </c>
      <c r="K223" s="48">
        <v>3</v>
      </c>
      <c r="L223" s="52">
        <f t="shared" si="3"/>
        <v>171000</v>
      </c>
    </row>
    <row r="224" spans="1:12">
      <c r="A224" s="51">
        <v>222</v>
      </c>
      <c r="B224" s="46">
        <v>40099</v>
      </c>
      <c r="C224" s="45" t="s">
        <v>235</v>
      </c>
      <c r="D224" s="47">
        <v>433</v>
      </c>
      <c r="E224" s="66" t="s">
        <v>75</v>
      </c>
      <c r="F224" s="66" t="s">
        <v>141</v>
      </c>
      <c r="G224" s="47" t="s">
        <v>23</v>
      </c>
      <c r="H224" s="48">
        <v>39</v>
      </c>
      <c r="I224" s="48">
        <v>18</v>
      </c>
      <c r="J224" s="48">
        <v>6</v>
      </c>
      <c r="K224" s="48">
        <v>6</v>
      </c>
      <c r="L224" s="52">
        <f t="shared" si="3"/>
        <v>342000</v>
      </c>
    </row>
    <row r="225" spans="1:12">
      <c r="A225" s="51">
        <v>223</v>
      </c>
      <c r="B225" s="46">
        <v>40101</v>
      </c>
      <c r="C225" s="45" t="s">
        <v>130</v>
      </c>
      <c r="D225" s="47">
        <v>371</v>
      </c>
      <c r="E225" s="66" t="s">
        <v>75</v>
      </c>
      <c r="F225" s="66" t="s">
        <v>77</v>
      </c>
      <c r="G225" s="47" t="s">
        <v>369</v>
      </c>
      <c r="H225" s="48">
        <v>39</v>
      </c>
      <c r="I225" s="48">
        <v>18</v>
      </c>
      <c r="J225" s="48">
        <v>4</v>
      </c>
      <c r="K225" s="48">
        <v>4</v>
      </c>
      <c r="L225" s="52">
        <f t="shared" si="3"/>
        <v>228000</v>
      </c>
    </row>
    <row r="226" spans="1:12">
      <c r="A226" s="51">
        <v>224</v>
      </c>
      <c r="B226" s="46">
        <v>40101</v>
      </c>
      <c r="C226" s="45" t="s">
        <v>520</v>
      </c>
      <c r="D226" s="47"/>
      <c r="E226" s="66" t="s">
        <v>75</v>
      </c>
      <c r="F226" s="66" t="s">
        <v>48</v>
      </c>
      <c r="G226" s="47" t="s">
        <v>23</v>
      </c>
      <c r="H226" s="48">
        <v>39</v>
      </c>
      <c r="I226" s="48">
        <v>18</v>
      </c>
      <c r="J226" s="48">
        <v>3</v>
      </c>
      <c r="K226" s="48">
        <v>3</v>
      </c>
      <c r="L226" s="52">
        <f t="shared" si="3"/>
        <v>171000</v>
      </c>
    </row>
    <row r="227" spans="1:12">
      <c r="A227" s="51">
        <v>225</v>
      </c>
      <c r="B227" s="46">
        <v>40102</v>
      </c>
      <c r="C227" s="45" t="s">
        <v>125</v>
      </c>
      <c r="D227" s="47">
        <v>384</v>
      </c>
      <c r="E227" s="66" t="s">
        <v>75</v>
      </c>
      <c r="F227" s="66" t="s">
        <v>27</v>
      </c>
      <c r="G227" s="47" t="s">
        <v>369</v>
      </c>
      <c r="H227" s="48">
        <v>39</v>
      </c>
      <c r="I227" s="48">
        <v>18</v>
      </c>
      <c r="J227" s="48">
        <v>1</v>
      </c>
      <c r="K227" s="48">
        <v>1</v>
      </c>
      <c r="L227" s="52">
        <f t="shared" si="3"/>
        <v>57000</v>
      </c>
    </row>
    <row r="228" spans="1:12">
      <c r="A228" s="51">
        <v>226</v>
      </c>
      <c r="B228" s="46">
        <v>40102</v>
      </c>
      <c r="C228" s="45" t="s">
        <v>73</v>
      </c>
      <c r="D228" s="47"/>
      <c r="E228" s="66" t="s">
        <v>75</v>
      </c>
      <c r="F228" s="66" t="s">
        <v>51</v>
      </c>
      <c r="G228" s="47" t="s">
        <v>23</v>
      </c>
      <c r="H228" s="48">
        <v>39</v>
      </c>
      <c r="I228" s="48">
        <v>18</v>
      </c>
      <c r="J228" s="48">
        <v>10</v>
      </c>
      <c r="K228" s="48">
        <v>10</v>
      </c>
      <c r="L228" s="52">
        <f t="shared" si="3"/>
        <v>570000</v>
      </c>
    </row>
    <row r="229" spans="1:12">
      <c r="A229" s="51">
        <v>227</v>
      </c>
      <c r="B229" s="46">
        <v>40105</v>
      </c>
      <c r="C229" s="45" t="s">
        <v>270</v>
      </c>
      <c r="D229" s="47">
        <v>428</v>
      </c>
      <c r="E229" s="66" t="s">
        <v>75</v>
      </c>
      <c r="F229" s="66" t="s">
        <v>549</v>
      </c>
      <c r="G229" s="47" t="s">
        <v>23</v>
      </c>
      <c r="H229" s="48">
        <v>39</v>
      </c>
      <c r="I229" s="48">
        <v>18</v>
      </c>
      <c r="J229" s="48">
        <v>9</v>
      </c>
      <c r="K229" s="48">
        <v>9</v>
      </c>
      <c r="L229" s="52">
        <f t="shared" si="3"/>
        <v>513000</v>
      </c>
    </row>
    <row r="230" spans="1:12">
      <c r="A230" s="51">
        <v>228</v>
      </c>
      <c r="B230" s="46">
        <v>40106</v>
      </c>
      <c r="C230" s="45" t="s">
        <v>589</v>
      </c>
      <c r="D230" s="47">
        <v>519</v>
      </c>
      <c r="E230" s="66" t="s">
        <v>75</v>
      </c>
      <c r="F230" s="66" t="s">
        <v>34</v>
      </c>
      <c r="G230" s="47" t="s">
        <v>369</v>
      </c>
      <c r="H230" s="48">
        <v>39</v>
      </c>
      <c r="I230" s="48">
        <v>18</v>
      </c>
      <c r="J230" s="48">
        <v>5</v>
      </c>
      <c r="K230" s="48">
        <v>5</v>
      </c>
      <c r="L230" s="52">
        <f t="shared" si="3"/>
        <v>285000</v>
      </c>
    </row>
    <row r="231" spans="1:12">
      <c r="A231" s="51">
        <v>229</v>
      </c>
      <c r="B231" s="46">
        <v>40109</v>
      </c>
      <c r="C231" s="45" t="s">
        <v>568</v>
      </c>
      <c r="D231" s="47"/>
      <c r="E231" s="66" t="s">
        <v>75</v>
      </c>
      <c r="F231" s="66" t="s">
        <v>27</v>
      </c>
      <c r="G231" s="47" t="s">
        <v>369</v>
      </c>
      <c r="H231" s="48">
        <v>39</v>
      </c>
      <c r="I231" s="48">
        <v>18</v>
      </c>
      <c r="J231" s="48">
        <v>1</v>
      </c>
      <c r="K231" s="48">
        <v>1</v>
      </c>
      <c r="L231" s="52">
        <f t="shared" si="3"/>
        <v>57000</v>
      </c>
    </row>
    <row r="232" spans="1:12">
      <c r="A232" s="51">
        <v>230</v>
      </c>
      <c r="B232" s="46">
        <v>40109</v>
      </c>
      <c r="C232" s="45" t="s">
        <v>557</v>
      </c>
      <c r="D232" s="47">
        <v>521</v>
      </c>
      <c r="E232" s="66" t="s">
        <v>75</v>
      </c>
      <c r="F232" s="66" t="s">
        <v>34</v>
      </c>
      <c r="G232" s="47" t="s">
        <v>369</v>
      </c>
      <c r="H232" s="48">
        <v>39</v>
      </c>
      <c r="I232" s="48">
        <v>18</v>
      </c>
      <c r="J232" s="48">
        <v>5</v>
      </c>
      <c r="K232" s="48">
        <v>5</v>
      </c>
      <c r="L232" s="52">
        <f t="shared" si="3"/>
        <v>285000</v>
      </c>
    </row>
    <row r="233" spans="1:12">
      <c r="A233" s="51">
        <v>231</v>
      </c>
      <c r="B233" s="46">
        <v>40109</v>
      </c>
      <c r="C233" s="45" t="s">
        <v>208</v>
      </c>
      <c r="D233" s="47"/>
      <c r="E233" s="66" t="s">
        <v>75</v>
      </c>
      <c r="F233" s="66" t="s">
        <v>27</v>
      </c>
      <c r="G233" s="47" t="s">
        <v>23</v>
      </c>
      <c r="H233" s="48">
        <v>39</v>
      </c>
      <c r="I233" s="48">
        <v>18</v>
      </c>
      <c r="J233" s="48">
        <v>1</v>
      </c>
      <c r="K233" s="48">
        <v>1</v>
      </c>
      <c r="L233" s="52">
        <f t="shared" si="3"/>
        <v>57000</v>
      </c>
    </row>
    <row r="234" spans="1:12">
      <c r="A234" s="51">
        <v>232</v>
      </c>
      <c r="B234" s="46">
        <v>40109</v>
      </c>
      <c r="C234" s="45" t="s">
        <v>511</v>
      </c>
      <c r="D234" s="47"/>
      <c r="E234" s="66" t="s">
        <v>75</v>
      </c>
      <c r="F234" s="66" t="s">
        <v>48</v>
      </c>
      <c r="G234" s="47" t="s">
        <v>23</v>
      </c>
      <c r="H234" s="48">
        <v>39</v>
      </c>
      <c r="I234" s="48">
        <v>18</v>
      </c>
      <c r="J234" s="48">
        <v>3</v>
      </c>
      <c r="K234" s="48">
        <v>3</v>
      </c>
      <c r="L234" s="52">
        <f t="shared" si="3"/>
        <v>171000</v>
      </c>
    </row>
    <row r="235" spans="1:12">
      <c r="A235" s="51">
        <v>233</v>
      </c>
      <c r="B235" s="46">
        <v>40114</v>
      </c>
      <c r="C235" s="45" t="s">
        <v>299</v>
      </c>
      <c r="D235" s="47"/>
      <c r="E235" s="66" t="s">
        <v>75</v>
      </c>
      <c r="F235" s="66" t="s">
        <v>77</v>
      </c>
      <c r="G235" s="47" t="s">
        <v>388</v>
      </c>
      <c r="H235" s="48">
        <v>39</v>
      </c>
      <c r="I235" s="48">
        <v>18</v>
      </c>
      <c r="J235" s="48">
        <v>4</v>
      </c>
      <c r="K235" s="48">
        <v>4</v>
      </c>
      <c r="L235" s="52">
        <f t="shared" si="3"/>
        <v>228000</v>
      </c>
    </row>
    <row r="236" spans="1:12">
      <c r="A236" s="51">
        <v>234</v>
      </c>
      <c r="B236" s="46">
        <v>40119</v>
      </c>
      <c r="C236" s="45" t="s">
        <v>585</v>
      </c>
      <c r="D236" s="47">
        <v>526</v>
      </c>
      <c r="E236" s="66" t="s">
        <v>75</v>
      </c>
      <c r="F236" s="66" t="s">
        <v>51</v>
      </c>
      <c r="G236" s="47" t="s">
        <v>369</v>
      </c>
      <c r="H236" s="48">
        <v>39</v>
      </c>
      <c r="I236" s="48">
        <v>18</v>
      </c>
      <c r="J236" s="48">
        <v>10</v>
      </c>
      <c r="K236" s="48">
        <v>10</v>
      </c>
      <c r="L236" s="52">
        <f t="shared" si="3"/>
        <v>570000</v>
      </c>
    </row>
    <row r="237" spans="1:12" s="44" customFormat="1">
      <c r="A237" s="51">
        <v>235</v>
      </c>
      <c r="B237" s="87">
        <v>40119</v>
      </c>
      <c r="C237" s="88" t="s">
        <v>935</v>
      </c>
      <c r="D237" s="89">
        <v>354</v>
      </c>
      <c r="E237" s="97" t="s">
        <v>75</v>
      </c>
      <c r="F237" s="90">
        <v>10</v>
      </c>
      <c r="G237" s="89" t="s">
        <v>369</v>
      </c>
      <c r="H237" s="82">
        <v>39</v>
      </c>
      <c r="I237" s="83">
        <v>18</v>
      </c>
      <c r="J237" s="83">
        <v>5</v>
      </c>
      <c r="K237" s="82">
        <v>5</v>
      </c>
      <c r="L237" s="52">
        <f t="shared" si="3"/>
        <v>285000</v>
      </c>
    </row>
    <row r="238" spans="1:12">
      <c r="A238" s="51">
        <v>236</v>
      </c>
      <c r="B238" s="46">
        <v>40120</v>
      </c>
      <c r="C238" s="45" t="s">
        <v>250</v>
      </c>
      <c r="D238" s="47">
        <v>396</v>
      </c>
      <c r="E238" s="66" t="s">
        <v>75</v>
      </c>
      <c r="F238" s="66" t="s">
        <v>34</v>
      </c>
      <c r="G238" s="47" t="s">
        <v>369</v>
      </c>
      <c r="H238" s="48">
        <v>39</v>
      </c>
      <c r="I238" s="48">
        <v>18</v>
      </c>
      <c r="J238" s="48">
        <v>5</v>
      </c>
      <c r="K238" s="48">
        <v>5</v>
      </c>
      <c r="L238" s="52">
        <f t="shared" si="3"/>
        <v>285000</v>
      </c>
    </row>
    <row r="239" spans="1:12">
      <c r="A239" s="51">
        <v>237</v>
      </c>
      <c r="B239" s="46">
        <v>40120</v>
      </c>
      <c r="C239" s="45" t="s">
        <v>579</v>
      </c>
      <c r="D239" s="47">
        <v>369</v>
      </c>
      <c r="E239" s="66" t="s">
        <v>75</v>
      </c>
      <c r="F239" s="66" t="s">
        <v>48</v>
      </c>
      <c r="G239" s="47" t="s">
        <v>369</v>
      </c>
      <c r="H239" s="48">
        <v>39</v>
      </c>
      <c r="I239" s="48">
        <v>18</v>
      </c>
      <c r="J239" s="48">
        <v>3</v>
      </c>
      <c r="K239" s="48">
        <v>3</v>
      </c>
      <c r="L239" s="52">
        <f t="shared" si="3"/>
        <v>171000</v>
      </c>
    </row>
    <row r="240" spans="1:12">
      <c r="A240" s="51">
        <v>238</v>
      </c>
      <c r="B240" s="46">
        <v>40120</v>
      </c>
      <c r="C240" s="45" t="s">
        <v>559</v>
      </c>
      <c r="D240" s="47">
        <v>528</v>
      </c>
      <c r="E240" s="66" t="s">
        <v>75</v>
      </c>
      <c r="F240" s="66" t="s">
        <v>34</v>
      </c>
      <c r="G240" s="47" t="s">
        <v>369</v>
      </c>
      <c r="H240" s="48">
        <v>39</v>
      </c>
      <c r="I240" s="48">
        <v>18</v>
      </c>
      <c r="J240" s="48">
        <v>5</v>
      </c>
      <c r="K240" s="48">
        <v>5</v>
      </c>
      <c r="L240" s="52">
        <f t="shared" si="3"/>
        <v>285000</v>
      </c>
    </row>
    <row r="241" spans="1:12">
      <c r="A241" s="51">
        <v>239</v>
      </c>
      <c r="B241" s="46">
        <v>40120</v>
      </c>
      <c r="C241" s="45" t="s">
        <v>158</v>
      </c>
      <c r="D241" s="47">
        <v>530</v>
      </c>
      <c r="E241" s="66" t="s">
        <v>75</v>
      </c>
      <c r="F241" s="66" t="s">
        <v>48</v>
      </c>
      <c r="G241" s="47" t="s">
        <v>369</v>
      </c>
      <c r="H241" s="48">
        <v>39</v>
      </c>
      <c r="I241" s="48">
        <v>18</v>
      </c>
      <c r="J241" s="48">
        <v>3</v>
      </c>
      <c r="K241" s="48">
        <v>3</v>
      </c>
      <c r="L241" s="52">
        <f t="shared" si="3"/>
        <v>171000</v>
      </c>
    </row>
    <row r="242" spans="1:12">
      <c r="A242" s="51">
        <v>240</v>
      </c>
      <c r="B242" s="46">
        <v>40120</v>
      </c>
      <c r="C242" s="45" t="s">
        <v>244</v>
      </c>
      <c r="D242" s="47"/>
      <c r="E242" s="66" t="s">
        <v>75</v>
      </c>
      <c r="F242" s="66" t="s">
        <v>27</v>
      </c>
      <c r="G242" s="47" t="s">
        <v>23</v>
      </c>
      <c r="H242" s="48">
        <v>39</v>
      </c>
      <c r="I242" s="48">
        <v>18</v>
      </c>
      <c r="J242" s="48">
        <v>1</v>
      </c>
      <c r="K242" s="48">
        <v>1</v>
      </c>
      <c r="L242" s="52">
        <f t="shared" si="3"/>
        <v>57000</v>
      </c>
    </row>
    <row r="243" spans="1:12">
      <c r="A243" s="51">
        <v>241</v>
      </c>
      <c r="B243" s="46">
        <v>40120</v>
      </c>
      <c r="C243" s="45" t="s">
        <v>194</v>
      </c>
      <c r="D243" s="47">
        <v>531</v>
      </c>
      <c r="E243" s="66" t="s">
        <v>75</v>
      </c>
      <c r="F243" s="66" t="s">
        <v>48</v>
      </c>
      <c r="G243" s="47" t="s">
        <v>23</v>
      </c>
      <c r="H243" s="48">
        <v>39</v>
      </c>
      <c r="I243" s="48">
        <v>18</v>
      </c>
      <c r="J243" s="48">
        <v>3</v>
      </c>
      <c r="K243" s="48">
        <v>3</v>
      </c>
      <c r="L243" s="52">
        <f t="shared" si="3"/>
        <v>171000</v>
      </c>
    </row>
    <row r="244" spans="1:12">
      <c r="A244" s="51">
        <v>242</v>
      </c>
      <c r="B244" s="46">
        <v>40120</v>
      </c>
      <c r="C244" s="45" t="s">
        <v>61</v>
      </c>
      <c r="D244" s="47"/>
      <c r="E244" s="66" t="s">
        <v>75</v>
      </c>
      <c r="F244" s="66" t="s">
        <v>27</v>
      </c>
      <c r="G244" s="47" t="s">
        <v>23</v>
      </c>
      <c r="H244" s="48">
        <v>39</v>
      </c>
      <c r="I244" s="48">
        <v>18</v>
      </c>
      <c r="J244" s="48">
        <v>1</v>
      </c>
      <c r="K244" s="48">
        <v>1</v>
      </c>
      <c r="L244" s="52">
        <f t="shared" si="3"/>
        <v>57000</v>
      </c>
    </row>
    <row r="245" spans="1:12">
      <c r="A245" s="51">
        <v>243</v>
      </c>
      <c r="B245" s="46">
        <v>40121</v>
      </c>
      <c r="C245" s="45" t="s">
        <v>260</v>
      </c>
      <c r="D245" s="47">
        <v>406</v>
      </c>
      <c r="E245" s="66" t="s">
        <v>75</v>
      </c>
      <c r="F245" s="66" t="s">
        <v>44</v>
      </c>
      <c r="G245" s="47" t="s">
        <v>369</v>
      </c>
      <c r="H245" s="48">
        <v>39</v>
      </c>
      <c r="I245" s="48">
        <v>18</v>
      </c>
      <c r="J245" s="48">
        <v>2</v>
      </c>
      <c r="K245" s="48">
        <v>2</v>
      </c>
      <c r="L245" s="52">
        <f t="shared" si="3"/>
        <v>114000</v>
      </c>
    </row>
    <row r="246" spans="1:12">
      <c r="A246" s="51">
        <v>244</v>
      </c>
      <c r="B246" s="46">
        <v>40121</v>
      </c>
      <c r="C246" s="45" t="s">
        <v>522</v>
      </c>
      <c r="D246" s="47">
        <v>527</v>
      </c>
      <c r="E246" s="66" t="s">
        <v>75</v>
      </c>
      <c r="F246" s="66" t="s">
        <v>470</v>
      </c>
      <c r="G246" s="47" t="s">
        <v>23</v>
      </c>
      <c r="H246" s="48">
        <v>39</v>
      </c>
      <c r="I246" s="48">
        <v>18</v>
      </c>
      <c r="J246" s="48">
        <v>15</v>
      </c>
      <c r="K246" s="48">
        <v>15</v>
      </c>
      <c r="L246" s="52">
        <f t="shared" si="3"/>
        <v>855000</v>
      </c>
    </row>
    <row r="247" spans="1:12">
      <c r="A247" s="51">
        <v>245</v>
      </c>
      <c r="B247" s="46">
        <v>40121</v>
      </c>
      <c r="C247" s="45" t="s">
        <v>505</v>
      </c>
      <c r="D247" s="47">
        <v>533</v>
      </c>
      <c r="E247" s="66" t="s">
        <v>75</v>
      </c>
      <c r="F247" s="66" t="s">
        <v>470</v>
      </c>
      <c r="G247" s="47" t="s">
        <v>23</v>
      </c>
      <c r="H247" s="48">
        <v>39</v>
      </c>
      <c r="I247" s="48">
        <v>18</v>
      </c>
      <c r="J247" s="48">
        <v>15</v>
      </c>
      <c r="K247" s="48">
        <v>15</v>
      </c>
      <c r="L247" s="52">
        <f t="shared" si="3"/>
        <v>855000</v>
      </c>
    </row>
    <row r="248" spans="1:12">
      <c r="A248" s="51">
        <v>246</v>
      </c>
      <c r="B248" s="46">
        <v>40121</v>
      </c>
      <c r="C248" s="45" t="s">
        <v>297</v>
      </c>
      <c r="D248" s="47">
        <v>440</v>
      </c>
      <c r="E248" s="66" t="s">
        <v>75</v>
      </c>
      <c r="F248" s="66" t="s">
        <v>34</v>
      </c>
      <c r="G248" s="47" t="s">
        <v>388</v>
      </c>
      <c r="H248" s="48">
        <v>39</v>
      </c>
      <c r="I248" s="48">
        <v>18</v>
      </c>
      <c r="J248" s="48">
        <v>5</v>
      </c>
      <c r="K248" s="48">
        <v>5</v>
      </c>
      <c r="L248" s="52">
        <f t="shared" si="3"/>
        <v>285000</v>
      </c>
    </row>
    <row r="249" spans="1:12">
      <c r="A249" s="51">
        <v>247</v>
      </c>
      <c r="B249" s="46">
        <v>40123</v>
      </c>
      <c r="C249" s="45" t="s">
        <v>586</v>
      </c>
      <c r="D249" s="47">
        <v>529</v>
      </c>
      <c r="E249" s="66" t="s">
        <v>75</v>
      </c>
      <c r="F249" s="66" t="s">
        <v>44</v>
      </c>
      <c r="G249" s="47" t="s">
        <v>369</v>
      </c>
      <c r="H249" s="48">
        <v>39</v>
      </c>
      <c r="I249" s="48">
        <v>18</v>
      </c>
      <c r="J249" s="48">
        <v>2</v>
      </c>
      <c r="K249" s="48">
        <v>2</v>
      </c>
      <c r="L249" s="52">
        <f t="shared" si="3"/>
        <v>114000</v>
      </c>
    </row>
    <row r="250" spans="1:12">
      <c r="A250" s="51">
        <v>248</v>
      </c>
      <c r="B250" s="46">
        <v>40123</v>
      </c>
      <c r="C250" s="45" t="s">
        <v>285</v>
      </c>
      <c r="D250" s="47">
        <v>470</v>
      </c>
      <c r="E250" s="66" t="s">
        <v>75</v>
      </c>
      <c r="F250" s="66" t="s">
        <v>44</v>
      </c>
      <c r="G250" s="47" t="s">
        <v>23</v>
      </c>
      <c r="H250" s="48">
        <v>39</v>
      </c>
      <c r="I250" s="48">
        <v>18</v>
      </c>
      <c r="J250" s="48">
        <v>2</v>
      </c>
      <c r="K250" s="48">
        <v>2</v>
      </c>
      <c r="L250" s="52">
        <f t="shared" si="3"/>
        <v>114000</v>
      </c>
    </row>
    <row r="251" spans="1:12">
      <c r="A251" s="51">
        <v>249</v>
      </c>
      <c r="B251" s="46">
        <v>40123</v>
      </c>
      <c r="C251" s="45" t="s">
        <v>226</v>
      </c>
      <c r="D251" s="47">
        <v>532</v>
      </c>
      <c r="E251" s="66" t="s">
        <v>75</v>
      </c>
      <c r="F251" s="66" t="s">
        <v>27</v>
      </c>
      <c r="G251" s="47" t="s">
        <v>23</v>
      </c>
      <c r="H251" s="48">
        <v>39</v>
      </c>
      <c r="I251" s="48">
        <v>18</v>
      </c>
      <c r="J251" s="48">
        <v>1</v>
      </c>
      <c r="K251" s="48">
        <v>1</v>
      </c>
      <c r="L251" s="52">
        <f t="shared" si="3"/>
        <v>57000</v>
      </c>
    </row>
    <row r="252" spans="1:12">
      <c r="A252" s="51">
        <v>250</v>
      </c>
      <c r="B252" s="46">
        <v>40123</v>
      </c>
      <c r="C252" s="45" t="s">
        <v>518</v>
      </c>
      <c r="D252" s="47">
        <v>537</v>
      </c>
      <c r="E252" s="66" t="s">
        <v>75</v>
      </c>
      <c r="F252" s="66" t="s">
        <v>48</v>
      </c>
      <c r="G252" s="47" t="s">
        <v>23</v>
      </c>
      <c r="H252" s="48">
        <v>39</v>
      </c>
      <c r="I252" s="48">
        <v>18</v>
      </c>
      <c r="J252" s="48">
        <v>3</v>
      </c>
      <c r="K252" s="48">
        <v>3</v>
      </c>
      <c r="L252" s="52">
        <f t="shared" si="3"/>
        <v>171000</v>
      </c>
    </row>
    <row r="253" spans="1:12">
      <c r="A253" s="51">
        <v>251</v>
      </c>
      <c r="B253" s="46">
        <v>40123</v>
      </c>
      <c r="C253" s="45" t="s">
        <v>510</v>
      </c>
      <c r="D253" s="47">
        <v>544</v>
      </c>
      <c r="E253" s="66" t="s">
        <v>75</v>
      </c>
      <c r="F253" s="66" t="s">
        <v>27</v>
      </c>
      <c r="G253" s="47" t="s">
        <v>23</v>
      </c>
      <c r="H253" s="48">
        <v>39</v>
      </c>
      <c r="I253" s="48">
        <v>18</v>
      </c>
      <c r="J253" s="48">
        <v>1</v>
      </c>
      <c r="K253" s="48">
        <v>1</v>
      </c>
      <c r="L253" s="52">
        <f t="shared" si="3"/>
        <v>57000</v>
      </c>
    </row>
    <row r="254" spans="1:12">
      <c r="A254" s="51">
        <v>252</v>
      </c>
      <c r="B254" s="46">
        <v>40123</v>
      </c>
      <c r="C254" s="45" t="s">
        <v>105</v>
      </c>
      <c r="D254" s="47">
        <v>538</v>
      </c>
      <c r="E254" s="66" t="s">
        <v>75</v>
      </c>
      <c r="F254" s="66" t="s">
        <v>27</v>
      </c>
      <c r="G254" s="47" t="s">
        <v>23</v>
      </c>
      <c r="H254" s="48">
        <v>39</v>
      </c>
      <c r="I254" s="48">
        <v>18</v>
      </c>
      <c r="J254" s="48">
        <v>1</v>
      </c>
      <c r="K254" s="48">
        <v>1</v>
      </c>
      <c r="L254" s="52">
        <f t="shared" si="3"/>
        <v>57000</v>
      </c>
    </row>
    <row r="255" spans="1:12">
      <c r="A255" s="51">
        <v>253</v>
      </c>
      <c r="B255" s="46">
        <v>40123</v>
      </c>
      <c r="C255" s="45" t="s">
        <v>507</v>
      </c>
      <c r="D255" s="47">
        <v>539</v>
      </c>
      <c r="E255" s="66" t="s">
        <v>75</v>
      </c>
      <c r="F255" s="66" t="s">
        <v>27</v>
      </c>
      <c r="G255" s="47" t="s">
        <v>23</v>
      </c>
      <c r="H255" s="48">
        <v>39</v>
      </c>
      <c r="I255" s="48">
        <v>18</v>
      </c>
      <c r="J255" s="48">
        <v>1</v>
      </c>
      <c r="K255" s="48">
        <v>1</v>
      </c>
      <c r="L255" s="52">
        <f t="shared" si="3"/>
        <v>57000</v>
      </c>
    </row>
    <row r="256" spans="1:12">
      <c r="A256" s="51">
        <v>254</v>
      </c>
      <c r="B256" s="46">
        <v>40127</v>
      </c>
      <c r="C256" s="45" t="s">
        <v>253</v>
      </c>
      <c r="D256" s="47">
        <v>345</v>
      </c>
      <c r="E256" s="66" t="s">
        <v>75</v>
      </c>
      <c r="F256" s="66" t="s">
        <v>34</v>
      </c>
      <c r="G256" s="47" t="s">
        <v>369</v>
      </c>
      <c r="H256" s="48">
        <v>39</v>
      </c>
      <c r="I256" s="48">
        <v>18</v>
      </c>
      <c r="J256" s="48">
        <v>5</v>
      </c>
      <c r="K256" s="48">
        <v>5</v>
      </c>
      <c r="L256" s="52">
        <f t="shared" si="3"/>
        <v>285000</v>
      </c>
    </row>
    <row r="257" spans="1:12">
      <c r="A257" s="51">
        <v>255</v>
      </c>
      <c r="B257" s="46">
        <v>40127</v>
      </c>
      <c r="C257" s="45" t="s">
        <v>236</v>
      </c>
      <c r="D257" s="47">
        <v>361</v>
      </c>
      <c r="E257" s="66" t="s">
        <v>75</v>
      </c>
      <c r="F257" s="66" t="s">
        <v>34</v>
      </c>
      <c r="G257" s="47" t="s">
        <v>23</v>
      </c>
      <c r="H257" s="48">
        <v>39</v>
      </c>
      <c r="I257" s="48">
        <v>18</v>
      </c>
      <c r="J257" s="48">
        <v>5</v>
      </c>
      <c r="K257" s="48">
        <v>5</v>
      </c>
      <c r="L257" s="52">
        <f t="shared" si="3"/>
        <v>285000</v>
      </c>
    </row>
    <row r="258" spans="1:12">
      <c r="A258" s="51">
        <v>256</v>
      </c>
      <c r="B258" s="46">
        <v>40127</v>
      </c>
      <c r="C258" s="45" t="s">
        <v>940</v>
      </c>
      <c r="D258" s="47">
        <v>540</v>
      </c>
      <c r="E258" s="66" t="s">
        <v>75</v>
      </c>
      <c r="F258" s="66" t="s">
        <v>27</v>
      </c>
      <c r="G258" s="47" t="s">
        <v>23</v>
      </c>
      <c r="H258" s="48">
        <v>39</v>
      </c>
      <c r="I258" s="48">
        <v>18</v>
      </c>
      <c r="J258" s="48">
        <v>1</v>
      </c>
      <c r="K258" s="48">
        <v>1</v>
      </c>
      <c r="L258" s="52">
        <f t="shared" si="3"/>
        <v>57000</v>
      </c>
    </row>
    <row r="259" spans="1:12">
      <c r="A259" s="51">
        <v>257</v>
      </c>
      <c r="B259" s="46">
        <v>40128</v>
      </c>
      <c r="C259" s="45" t="s">
        <v>225</v>
      </c>
      <c r="D259" s="47"/>
      <c r="E259" s="66" t="s">
        <v>75</v>
      </c>
      <c r="F259" s="66" t="s">
        <v>44</v>
      </c>
      <c r="G259" s="47" t="s">
        <v>23</v>
      </c>
      <c r="H259" s="48">
        <v>39</v>
      </c>
      <c r="I259" s="48">
        <v>18</v>
      </c>
      <c r="J259" s="48">
        <v>2</v>
      </c>
      <c r="K259" s="48">
        <v>2</v>
      </c>
      <c r="L259" s="52">
        <f t="shared" ref="L259:L322" si="4">(H259*J259+I259*K259)*1000</f>
        <v>114000</v>
      </c>
    </row>
    <row r="260" spans="1:12">
      <c r="A260" s="51">
        <v>258</v>
      </c>
      <c r="B260" s="46">
        <v>40128</v>
      </c>
      <c r="C260" s="45" t="s">
        <v>510</v>
      </c>
      <c r="D260" s="47">
        <v>544</v>
      </c>
      <c r="E260" s="66" t="s">
        <v>75</v>
      </c>
      <c r="F260" s="66" t="s">
        <v>44</v>
      </c>
      <c r="G260" s="47" t="s">
        <v>23</v>
      </c>
      <c r="H260" s="48">
        <v>39</v>
      </c>
      <c r="I260" s="48">
        <v>18</v>
      </c>
      <c r="J260" s="48">
        <v>2</v>
      </c>
      <c r="K260" s="48">
        <v>2</v>
      </c>
      <c r="L260" s="52">
        <f t="shared" si="4"/>
        <v>114000</v>
      </c>
    </row>
    <row r="261" spans="1:12">
      <c r="A261" s="51">
        <v>259</v>
      </c>
      <c r="B261" s="46">
        <v>40128</v>
      </c>
      <c r="C261" s="45" t="s">
        <v>84</v>
      </c>
      <c r="D261" s="47">
        <v>535</v>
      </c>
      <c r="E261" s="66" t="s">
        <v>75</v>
      </c>
      <c r="F261" s="66" t="s">
        <v>34</v>
      </c>
      <c r="G261" s="47" t="s">
        <v>23</v>
      </c>
      <c r="H261" s="48">
        <v>39</v>
      </c>
      <c r="I261" s="48">
        <v>18</v>
      </c>
      <c r="J261" s="48">
        <v>5</v>
      </c>
      <c r="K261" s="48">
        <v>5</v>
      </c>
      <c r="L261" s="52">
        <f t="shared" si="4"/>
        <v>285000</v>
      </c>
    </row>
    <row r="262" spans="1:12">
      <c r="A262" s="51">
        <v>260</v>
      </c>
      <c r="B262" s="46">
        <v>40129</v>
      </c>
      <c r="C262" s="45" t="s">
        <v>501</v>
      </c>
      <c r="D262" s="47">
        <v>536</v>
      </c>
      <c r="E262" s="66" t="s">
        <v>75</v>
      </c>
      <c r="F262" s="66" t="s">
        <v>48</v>
      </c>
      <c r="G262" s="47" t="s">
        <v>23</v>
      </c>
      <c r="H262" s="48">
        <v>39</v>
      </c>
      <c r="I262" s="48">
        <v>18</v>
      </c>
      <c r="J262" s="48">
        <v>3</v>
      </c>
      <c r="K262" s="48">
        <v>3</v>
      </c>
      <c r="L262" s="52">
        <f t="shared" si="4"/>
        <v>171000</v>
      </c>
    </row>
    <row r="263" spans="1:12">
      <c r="A263" s="51">
        <v>261</v>
      </c>
      <c r="B263" s="46">
        <v>40130</v>
      </c>
      <c r="C263" s="45" t="s">
        <v>513</v>
      </c>
      <c r="D263" s="47">
        <v>542</v>
      </c>
      <c r="E263" s="66" t="s">
        <v>75</v>
      </c>
      <c r="F263" s="66" t="s">
        <v>44</v>
      </c>
      <c r="G263" s="47" t="s">
        <v>23</v>
      </c>
      <c r="H263" s="48">
        <v>39</v>
      </c>
      <c r="I263" s="48">
        <v>18</v>
      </c>
      <c r="J263" s="48">
        <v>2</v>
      </c>
      <c r="K263" s="48">
        <v>2</v>
      </c>
      <c r="L263" s="52">
        <f t="shared" si="4"/>
        <v>114000</v>
      </c>
    </row>
    <row r="264" spans="1:12">
      <c r="A264" s="51">
        <v>262</v>
      </c>
      <c r="B264" s="46">
        <v>40130</v>
      </c>
      <c r="C264" s="45" t="s">
        <v>70</v>
      </c>
      <c r="D264" s="47">
        <v>541</v>
      </c>
      <c r="E264" s="66" t="s">
        <v>75</v>
      </c>
      <c r="F264" s="66" t="s">
        <v>27</v>
      </c>
      <c r="G264" s="47" t="s">
        <v>23</v>
      </c>
      <c r="H264" s="48">
        <v>39</v>
      </c>
      <c r="I264" s="48">
        <v>18</v>
      </c>
      <c r="J264" s="48">
        <v>1</v>
      </c>
      <c r="K264" s="48">
        <v>1</v>
      </c>
      <c r="L264" s="52">
        <f t="shared" si="4"/>
        <v>57000</v>
      </c>
    </row>
    <row r="265" spans="1:12">
      <c r="A265" s="51">
        <v>263</v>
      </c>
      <c r="B265" s="46">
        <v>40133</v>
      </c>
      <c r="C265" s="45" t="s">
        <v>524</v>
      </c>
      <c r="D265" s="47">
        <v>543</v>
      </c>
      <c r="E265" s="66" t="s">
        <v>75</v>
      </c>
      <c r="F265" s="66" t="s">
        <v>44</v>
      </c>
      <c r="G265" s="47" t="s">
        <v>23</v>
      </c>
      <c r="H265" s="48">
        <v>39</v>
      </c>
      <c r="I265" s="48">
        <v>18</v>
      </c>
      <c r="J265" s="48">
        <v>2</v>
      </c>
      <c r="K265" s="48">
        <v>2</v>
      </c>
      <c r="L265" s="52">
        <f t="shared" si="4"/>
        <v>114000</v>
      </c>
    </row>
    <row r="266" spans="1:12">
      <c r="A266" s="51">
        <v>264</v>
      </c>
      <c r="B266" s="46">
        <v>40133</v>
      </c>
      <c r="C266" s="45" t="s">
        <v>283</v>
      </c>
      <c r="D266" s="47">
        <v>441</v>
      </c>
      <c r="E266" s="66" t="s">
        <v>75</v>
      </c>
      <c r="F266" s="66" t="s">
        <v>51</v>
      </c>
      <c r="G266" s="47" t="s">
        <v>388</v>
      </c>
      <c r="H266" s="48">
        <v>39</v>
      </c>
      <c r="I266" s="48">
        <v>18</v>
      </c>
      <c r="J266" s="48">
        <v>10</v>
      </c>
      <c r="K266" s="48">
        <v>10</v>
      </c>
      <c r="L266" s="52">
        <f t="shared" si="4"/>
        <v>570000</v>
      </c>
    </row>
    <row r="267" spans="1:12">
      <c r="A267" s="51">
        <v>265</v>
      </c>
      <c r="B267" s="46">
        <v>40135</v>
      </c>
      <c r="C267" s="45" t="s">
        <v>311</v>
      </c>
      <c r="D267" s="47"/>
      <c r="E267" s="66" t="s">
        <v>75</v>
      </c>
      <c r="F267" s="66" t="s">
        <v>27</v>
      </c>
      <c r="G267" s="47" t="s">
        <v>369</v>
      </c>
      <c r="H267" s="48">
        <v>39</v>
      </c>
      <c r="I267" s="48">
        <v>18</v>
      </c>
      <c r="J267" s="48">
        <v>1</v>
      </c>
      <c r="K267" s="48">
        <v>1</v>
      </c>
      <c r="L267" s="52">
        <f t="shared" si="4"/>
        <v>57000</v>
      </c>
    </row>
    <row r="268" spans="1:12">
      <c r="A268" s="51">
        <v>266</v>
      </c>
      <c r="B268" s="46">
        <v>40136</v>
      </c>
      <c r="C268" s="45" t="s">
        <v>257</v>
      </c>
      <c r="D268" s="47">
        <v>321</v>
      </c>
      <c r="E268" s="66" t="s">
        <v>75</v>
      </c>
      <c r="F268" s="66" t="s">
        <v>48</v>
      </c>
      <c r="G268" s="47" t="s">
        <v>369</v>
      </c>
      <c r="H268" s="48">
        <v>39</v>
      </c>
      <c r="I268" s="48">
        <v>18</v>
      </c>
      <c r="J268" s="48">
        <v>3</v>
      </c>
      <c r="K268" s="48">
        <v>3</v>
      </c>
      <c r="L268" s="52">
        <f t="shared" si="4"/>
        <v>171000</v>
      </c>
    </row>
    <row r="269" spans="1:12">
      <c r="A269" s="51">
        <v>267</v>
      </c>
      <c r="B269" s="46">
        <v>40136</v>
      </c>
      <c r="C269" s="45" t="s">
        <v>506</v>
      </c>
      <c r="D269" s="47">
        <v>550</v>
      </c>
      <c r="E269" s="66" t="s">
        <v>75</v>
      </c>
      <c r="F269" s="66" t="s">
        <v>34</v>
      </c>
      <c r="G269" s="47" t="s">
        <v>23</v>
      </c>
      <c r="H269" s="48">
        <v>39</v>
      </c>
      <c r="I269" s="48">
        <v>18</v>
      </c>
      <c r="J269" s="48">
        <v>5</v>
      </c>
      <c r="K269" s="48">
        <v>5</v>
      </c>
      <c r="L269" s="52">
        <f t="shared" si="4"/>
        <v>285000</v>
      </c>
    </row>
    <row r="270" spans="1:12">
      <c r="A270" s="51">
        <v>268</v>
      </c>
      <c r="B270" s="46">
        <v>40137</v>
      </c>
      <c r="C270" s="45" t="s">
        <v>581</v>
      </c>
      <c r="D270" s="47">
        <v>461</v>
      </c>
      <c r="E270" s="66" t="s">
        <v>75</v>
      </c>
      <c r="F270" s="66" t="s">
        <v>44</v>
      </c>
      <c r="G270" s="47" t="s">
        <v>369</v>
      </c>
      <c r="H270" s="48">
        <v>39</v>
      </c>
      <c r="I270" s="48">
        <v>18</v>
      </c>
      <c r="J270" s="48">
        <v>2</v>
      </c>
      <c r="K270" s="48">
        <v>2</v>
      </c>
      <c r="L270" s="52">
        <f t="shared" si="4"/>
        <v>114000</v>
      </c>
    </row>
    <row r="271" spans="1:12">
      <c r="A271" s="51">
        <v>269</v>
      </c>
      <c r="B271" s="46">
        <v>40137</v>
      </c>
      <c r="C271" s="45" t="s">
        <v>306</v>
      </c>
      <c r="D271" s="47">
        <v>425</v>
      </c>
      <c r="E271" s="66" t="s">
        <v>75</v>
      </c>
      <c r="F271" s="66" t="s">
        <v>119</v>
      </c>
      <c r="G271" s="47" t="s">
        <v>23</v>
      </c>
      <c r="H271" s="48">
        <v>39</v>
      </c>
      <c r="I271" s="48">
        <v>18</v>
      </c>
      <c r="J271" s="48">
        <v>20</v>
      </c>
      <c r="K271" s="48">
        <v>20</v>
      </c>
      <c r="L271" s="52">
        <f t="shared" si="4"/>
        <v>1140000</v>
      </c>
    </row>
    <row r="272" spans="1:12">
      <c r="A272" s="51">
        <v>270</v>
      </c>
      <c r="B272" s="46">
        <v>40137</v>
      </c>
      <c r="C272" s="45" t="s">
        <v>306</v>
      </c>
      <c r="D272" s="47">
        <v>425</v>
      </c>
      <c r="E272" s="66" t="s">
        <v>75</v>
      </c>
      <c r="F272" s="66" t="s">
        <v>51</v>
      </c>
      <c r="G272" s="47" t="s">
        <v>23</v>
      </c>
      <c r="H272" s="48">
        <v>39</v>
      </c>
      <c r="I272" s="48">
        <v>18</v>
      </c>
      <c r="J272" s="48">
        <v>10</v>
      </c>
      <c r="K272" s="48">
        <v>10</v>
      </c>
      <c r="L272" s="52">
        <f t="shared" si="4"/>
        <v>570000</v>
      </c>
    </row>
    <row r="273" spans="1:12">
      <c r="A273" s="51">
        <v>271</v>
      </c>
      <c r="B273" s="46">
        <v>40137</v>
      </c>
      <c r="C273" s="45" t="s">
        <v>68</v>
      </c>
      <c r="D273" s="47">
        <v>551</v>
      </c>
      <c r="E273" s="66" t="s">
        <v>75</v>
      </c>
      <c r="F273" s="66" t="s">
        <v>27</v>
      </c>
      <c r="G273" s="47" t="s">
        <v>23</v>
      </c>
      <c r="H273" s="48">
        <v>39</v>
      </c>
      <c r="I273" s="48">
        <v>18</v>
      </c>
      <c r="J273" s="48">
        <v>1</v>
      </c>
      <c r="K273" s="48">
        <v>1</v>
      </c>
      <c r="L273" s="52">
        <f t="shared" si="4"/>
        <v>57000</v>
      </c>
    </row>
    <row r="274" spans="1:12">
      <c r="A274" s="51">
        <v>272</v>
      </c>
      <c r="B274" s="46">
        <v>40140</v>
      </c>
      <c r="C274" s="45" t="s">
        <v>586</v>
      </c>
      <c r="D274" s="47">
        <v>529</v>
      </c>
      <c r="E274" s="66" t="s">
        <v>75</v>
      </c>
      <c r="F274" s="66" t="s">
        <v>34</v>
      </c>
      <c r="G274" s="47" t="s">
        <v>369</v>
      </c>
      <c r="H274" s="48">
        <v>39</v>
      </c>
      <c r="I274" s="48">
        <v>18</v>
      </c>
      <c r="J274" s="48">
        <v>5</v>
      </c>
      <c r="K274" s="48">
        <v>5</v>
      </c>
      <c r="L274" s="52">
        <f t="shared" si="4"/>
        <v>285000</v>
      </c>
    </row>
    <row r="275" spans="1:12">
      <c r="A275" s="51">
        <v>273</v>
      </c>
      <c r="B275" s="46">
        <v>40141</v>
      </c>
      <c r="C275" s="45" t="s">
        <v>137</v>
      </c>
      <c r="D275" s="47">
        <v>435</v>
      </c>
      <c r="E275" s="68">
        <v>18</v>
      </c>
      <c r="F275" s="68">
        <v>10</v>
      </c>
      <c r="G275" s="47" t="s">
        <v>369</v>
      </c>
      <c r="H275" s="50">
        <v>18</v>
      </c>
      <c r="I275" s="50"/>
      <c r="J275" s="50">
        <v>10</v>
      </c>
      <c r="K275" s="48"/>
      <c r="L275" s="52">
        <f t="shared" si="4"/>
        <v>180000</v>
      </c>
    </row>
    <row r="276" spans="1:12">
      <c r="A276" s="51">
        <v>274</v>
      </c>
      <c r="B276" s="46">
        <v>40141</v>
      </c>
      <c r="C276" s="45" t="s">
        <v>137</v>
      </c>
      <c r="D276" s="47">
        <v>435</v>
      </c>
      <c r="E276" s="66" t="s">
        <v>75</v>
      </c>
      <c r="F276" s="66" t="s">
        <v>44</v>
      </c>
      <c r="G276" s="47" t="s">
        <v>369</v>
      </c>
      <c r="H276" s="48">
        <v>39</v>
      </c>
      <c r="I276" s="48">
        <v>18</v>
      </c>
      <c r="J276" s="48">
        <v>2</v>
      </c>
      <c r="K276" s="48">
        <v>2</v>
      </c>
      <c r="L276" s="52">
        <f t="shared" si="4"/>
        <v>114000</v>
      </c>
    </row>
    <row r="277" spans="1:12">
      <c r="A277" s="51">
        <v>275</v>
      </c>
      <c r="B277" s="46">
        <v>40141</v>
      </c>
      <c r="C277" s="45" t="s">
        <v>230</v>
      </c>
      <c r="D277" s="47">
        <v>501</v>
      </c>
      <c r="E277" s="66" t="s">
        <v>75</v>
      </c>
      <c r="F277" s="66" t="s">
        <v>523</v>
      </c>
      <c r="G277" s="47" t="s">
        <v>23</v>
      </c>
      <c r="H277" s="48">
        <v>39</v>
      </c>
      <c r="I277" s="48">
        <v>18</v>
      </c>
      <c r="J277" s="48">
        <v>18</v>
      </c>
      <c r="K277" s="48">
        <v>18</v>
      </c>
      <c r="L277" s="52">
        <f t="shared" si="4"/>
        <v>1026000</v>
      </c>
    </row>
    <row r="278" spans="1:12">
      <c r="A278" s="51">
        <v>276</v>
      </c>
      <c r="B278" s="46">
        <v>40141</v>
      </c>
      <c r="C278" s="45" t="s">
        <v>228</v>
      </c>
      <c r="D278" s="47">
        <v>552</v>
      </c>
      <c r="E278" s="66" t="s">
        <v>75</v>
      </c>
      <c r="F278" s="66" t="s">
        <v>34</v>
      </c>
      <c r="G278" s="47" t="s">
        <v>23</v>
      </c>
      <c r="H278" s="48">
        <v>39</v>
      </c>
      <c r="I278" s="48">
        <v>18</v>
      </c>
      <c r="J278" s="48">
        <v>5</v>
      </c>
      <c r="K278" s="48">
        <v>5</v>
      </c>
      <c r="L278" s="52">
        <f t="shared" si="4"/>
        <v>285000</v>
      </c>
    </row>
    <row r="279" spans="1:12">
      <c r="A279" s="51">
        <v>277</v>
      </c>
      <c r="B279" s="46">
        <v>40141</v>
      </c>
      <c r="C279" s="45" t="s">
        <v>37</v>
      </c>
      <c r="D279" s="47">
        <v>553</v>
      </c>
      <c r="E279" s="66" t="s">
        <v>75</v>
      </c>
      <c r="F279" s="66" t="s">
        <v>44</v>
      </c>
      <c r="G279" s="47" t="s">
        <v>23</v>
      </c>
      <c r="H279" s="48">
        <v>39</v>
      </c>
      <c r="I279" s="48">
        <v>18</v>
      </c>
      <c r="J279" s="48">
        <v>2</v>
      </c>
      <c r="K279" s="48">
        <v>2</v>
      </c>
      <c r="L279" s="52">
        <f t="shared" si="4"/>
        <v>114000</v>
      </c>
    </row>
    <row r="280" spans="1:12">
      <c r="A280" s="51">
        <v>278</v>
      </c>
      <c r="B280" s="46">
        <v>40142</v>
      </c>
      <c r="C280" s="45" t="s">
        <v>562</v>
      </c>
      <c r="D280" s="47">
        <v>454</v>
      </c>
      <c r="E280" s="66" t="s">
        <v>75</v>
      </c>
      <c r="F280" s="66" t="s">
        <v>27</v>
      </c>
      <c r="G280" s="47" t="s">
        <v>369</v>
      </c>
      <c r="H280" s="48">
        <v>39</v>
      </c>
      <c r="I280" s="48">
        <v>18</v>
      </c>
      <c r="J280" s="48">
        <v>1</v>
      </c>
      <c r="K280" s="48">
        <v>1</v>
      </c>
      <c r="L280" s="52">
        <f t="shared" si="4"/>
        <v>57000</v>
      </c>
    </row>
    <row r="281" spans="1:12">
      <c r="A281" s="51">
        <v>279</v>
      </c>
      <c r="B281" s="46">
        <v>40142</v>
      </c>
      <c r="C281" s="45" t="s">
        <v>20</v>
      </c>
      <c r="D281" s="47">
        <v>350</v>
      </c>
      <c r="E281" s="66" t="s">
        <v>75</v>
      </c>
      <c r="F281" s="66" t="s">
        <v>141</v>
      </c>
      <c r="G281" s="47" t="s">
        <v>23</v>
      </c>
      <c r="H281" s="48">
        <v>39</v>
      </c>
      <c r="I281" s="48">
        <v>18</v>
      </c>
      <c r="J281" s="48">
        <v>6</v>
      </c>
      <c r="K281" s="48">
        <v>6</v>
      </c>
      <c r="L281" s="52">
        <f t="shared" si="4"/>
        <v>342000</v>
      </c>
    </row>
    <row r="282" spans="1:12">
      <c r="A282" s="51">
        <v>280</v>
      </c>
      <c r="B282" s="46">
        <v>40144</v>
      </c>
      <c r="C282" s="45" t="s">
        <v>519</v>
      </c>
      <c r="D282" s="47">
        <v>555</v>
      </c>
      <c r="E282" s="66" t="s">
        <v>75</v>
      </c>
      <c r="F282" s="66" t="s">
        <v>27</v>
      </c>
      <c r="G282" s="47" t="s">
        <v>23</v>
      </c>
      <c r="H282" s="48">
        <v>39</v>
      </c>
      <c r="I282" s="48">
        <v>18</v>
      </c>
      <c r="J282" s="48">
        <v>1</v>
      </c>
      <c r="K282" s="48">
        <v>1</v>
      </c>
      <c r="L282" s="52">
        <f t="shared" si="4"/>
        <v>57000</v>
      </c>
    </row>
    <row r="283" spans="1:12">
      <c r="A283" s="51">
        <v>281</v>
      </c>
      <c r="B283" s="46">
        <v>40144</v>
      </c>
      <c r="C283" s="45" t="s">
        <v>215</v>
      </c>
      <c r="D283" s="47"/>
      <c r="E283" s="66" t="s">
        <v>75</v>
      </c>
      <c r="F283" s="66" t="s">
        <v>27</v>
      </c>
      <c r="G283" s="47" t="s">
        <v>23</v>
      </c>
      <c r="H283" s="48">
        <v>39</v>
      </c>
      <c r="I283" s="48">
        <v>18</v>
      </c>
      <c r="J283" s="48">
        <v>1</v>
      </c>
      <c r="K283" s="48">
        <v>1</v>
      </c>
      <c r="L283" s="52">
        <f t="shared" si="4"/>
        <v>57000</v>
      </c>
    </row>
    <row r="284" spans="1:12">
      <c r="A284" s="51">
        <v>282</v>
      </c>
      <c r="B284" s="46">
        <v>40144</v>
      </c>
      <c r="C284" s="45" t="s">
        <v>81</v>
      </c>
      <c r="D284" s="47">
        <v>554</v>
      </c>
      <c r="E284" s="66" t="s">
        <v>75</v>
      </c>
      <c r="F284" s="66" t="s">
        <v>27</v>
      </c>
      <c r="G284" s="47" t="s">
        <v>23</v>
      </c>
      <c r="H284" s="48">
        <v>39</v>
      </c>
      <c r="I284" s="48">
        <v>18</v>
      </c>
      <c r="J284" s="48">
        <v>1</v>
      </c>
      <c r="K284" s="48">
        <v>1</v>
      </c>
      <c r="L284" s="52">
        <f t="shared" si="4"/>
        <v>57000</v>
      </c>
    </row>
    <row r="285" spans="1:12">
      <c r="A285" s="51">
        <v>283</v>
      </c>
      <c r="B285" s="46">
        <v>40144</v>
      </c>
      <c r="C285" s="45" t="s">
        <v>74</v>
      </c>
      <c r="D285" s="47">
        <v>556</v>
      </c>
      <c r="E285" s="66" t="s">
        <v>75</v>
      </c>
      <c r="F285" s="66" t="s">
        <v>44</v>
      </c>
      <c r="G285" s="47" t="s">
        <v>23</v>
      </c>
      <c r="H285" s="48">
        <v>39</v>
      </c>
      <c r="I285" s="48">
        <v>18</v>
      </c>
      <c r="J285" s="48">
        <v>2</v>
      </c>
      <c r="K285" s="48">
        <v>2</v>
      </c>
      <c r="L285" s="52">
        <f t="shared" si="4"/>
        <v>114000</v>
      </c>
    </row>
    <row r="286" spans="1:12">
      <c r="A286" s="51">
        <v>284</v>
      </c>
      <c r="B286" s="46">
        <v>40146</v>
      </c>
      <c r="C286" s="45" t="s">
        <v>72</v>
      </c>
      <c r="D286" s="47">
        <v>410</v>
      </c>
      <c r="E286" s="66" t="s">
        <v>75</v>
      </c>
      <c r="F286" s="66" t="s">
        <v>27</v>
      </c>
      <c r="G286" s="47" t="s">
        <v>23</v>
      </c>
      <c r="H286" s="48">
        <v>39</v>
      </c>
      <c r="I286" s="48">
        <v>18</v>
      </c>
      <c r="J286" s="48">
        <v>1</v>
      </c>
      <c r="K286" s="48">
        <v>1</v>
      </c>
      <c r="L286" s="52">
        <f t="shared" si="4"/>
        <v>57000</v>
      </c>
    </row>
    <row r="287" spans="1:12">
      <c r="A287" s="51">
        <v>285</v>
      </c>
      <c r="B287" s="46">
        <v>40147</v>
      </c>
      <c r="C287" s="45" t="s">
        <v>143</v>
      </c>
      <c r="D287" s="47">
        <v>411</v>
      </c>
      <c r="E287" s="66" t="s">
        <v>75</v>
      </c>
      <c r="F287" s="66" t="s">
        <v>48</v>
      </c>
      <c r="G287" s="47" t="s">
        <v>369</v>
      </c>
      <c r="H287" s="48">
        <v>39</v>
      </c>
      <c r="I287" s="48">
        <v>18</v>
      </c>
      <c r="J287" s="48">
        <v>3</v>
      </c>
      <c r="K287" s="48">
        <v>3</v>
      </c>
      <c r="L287" s="52">
        <f t="shared" si="4"/>
        <v>171000</v>
      </c>
    </row>
    <row r="288" spans="1:12">
      <c r="A288" s="51">
        <v>286</v>
      </c>
      <c r="B288" s="46">
        <v>40147</v>
      </c>
      <c r="C288" s="45" t="s">
        <v>518</v>
      </c>
      <c r="D288" s="47">
        <v>537</v>
      </c>
      <c r="E288" s="66" t="s">
        <v>75</v>
      </c>
      <c r="F288" s="66" t="s">
        <v>34</v>
      </c>
      <c r="G288" s="47" t="s">
        <v>23</v>
      </c>
      <c r="H288" s="48">
        <v>39</v>
      </c>
      <c r="I288" s="48">
        <v>18</v>
      </c>
      <c r="J288" s="48">
        <v>5</v>
      </c>
      <c r="K288" s="48">
        <v>5</v>
      </c>
      <c r="L288" s="52">
        <f t="shared" si="4"/>
        <v>285000</v>
      </c>
    </row>
    <row r="289" spans="1:12">
      <c r="A289" s="51">
        <v>287</v>
      </c>
      <c r="B289" s="46">
        <v>40147</v>
      </c>
      <c r="C289" s="45" t="s">
        <v>278</v>
      </c>
      <c r="D289" s="47">
        <v>569</v>
      </c>
      <c r="E289" s="66" t="s">
        <v>75</v>
      </c>
      <c r="F289" s="66" t="s">
        <v>27</v>
      </c>
      <c r="G289" s="47" t="s">
        <v>388</v>
      </c>
      <c r="H289" s="48">
        <v>39</v>
      </c>
      <c r="I289" s="48">
        <v>18</v>
      </c>
      <c r="J289" s="48">
        <v>1</v>
      </c>
      <c r="K289" s="48">
        <v>1</v>
      </c>
      <c r="L289" s="52">
        <f t="shared" si="4"/>
        <v>57000</v>
      </c>
    </row>
    <row r="290" spans="1:12">
      <c r="A290" s="51">
        <v>288</v>
      </c>
      <c r="B290" s="46">
        <v>40150</v>
      </c>
      <c r="C290" s="45" t="s">
        <v>156</v>
      </c>
      <c r="D290" s="47">
        <v>339</v>
      </c>
      <c r="E290" s="66" t="s">
        <v>75</v>
      </c>
      <c r="F290" s="66" t="s">
        <v>34</v>
      </c>
      <c r="G290" s="47" t="s">
        <v>369</v>
      </c>
      <c r="H290" s="48">
        <v>39</v>
      </c>
      <c r="I290" s="48">
        <v>18</v>
      </c>
      <c r="J290" s="48">
        <v>5</v>
      </c>
      <c r="K290" s="48">
        <v>5</v>
      </c>
      <c r="L290" s="52">
        <f t="shared" si="4"/>
        <v>285000</v>
      </c>
    </row>
    <row r="291" spans="1:12">
      <c r="A291" s="51">
        <v>289</v>
      </c>
      <c r="B291" s="46">
        <v>40151</v>
      </c>
      <c r="C291" s="45" t="s">
        <v>256</v>
      </c>
      <c r="D291" s="47">
        <v>344</v>
      </c>
      <c r="E291" s="66" t="s">
        <v>75</v>
      </c>
      <c r="F291" s="66" t="s">
        <v>51</v>
      </c>
      <c r="G291" s="47" t="s">
        <v>369</v>
      </c>
      <c r="H291" s="48">
        <v>39</v>
      </c>
      <c r="I291" s="48">
        <v>18</v>
      </c>
      <c r="J291" s="48">
        <v>10</v>
      </c>
      <c r="K291" s="48">
        <v>10</v>
      </c>
      <c r="L291" s="52">
        <f t="shared" si="4"/>
        <v>570000</v>
      </c>
    </row>
    <row r="292" spans="1:12">
      <c r="A292" s="51">
        <v>290</v>
      </c>
      <c r="B292" s="46">
        <v>40151</v>
      </c>
      <c r="C292" s="45" t="s">
        <v>154</v>
      </c>
      <c r="D292" s="47">
        <v>557</v>
      </c>
      <c r="E292" s="66" t="s">
        <v>75</v>
      </c>
      <c r="F292" s="66" t="s">
        <v>27</v>
      </c>
      <c r="G292" s="47" t="s">
        <v>369</v>
      </c>
      <c r="H292" s="48">
        <v>39</v>
      </c>
      <c r="I292" s="48">
        <v>18</v>
      </c>
      <c r="J292" s="48">
        <v>1</v>
      </c>
      <c r="K292" s="48">
        <v>1</v>
      </c>
      <c r="L292" s="52">
        <f t="shared" si="4"/>
        <v>57000</v>
      </c>
    </row>
    <row r="293" spans="1:12">
      <c r="A293" s="51">
        <v>291</v>
      </c>
      <c r="B293" s="46">
        <v>40154</v>
      </c>
      <c r="C293" s="45" t="s">
        <v>69</v>
      </c>
      <c r="D293" s="47">
        <v>438</v>
      </c>
      <c r="E293" s="66" t="s">
        <v>75</v>
      </c>
      <c r="F293" s="66" t="s">
        <v>51</v>
      </c>
      <c r="G293" s="47" t="s">
        <v>23</v>
      </c>
      <c r="H293" s="48">
        <v>39</v>
      </c>
      <c r="I293" s="48">
        <v>18</v>
      </c>
      <c r="J293" s="48">
        <v>10</v>
      </c>
      <c r="K293" s="48">
        <v>10</v>
      </c>
      <c r="L293" s="52">
        <f t="shared" si="4"/>
        <v>570000</v>
      </c>
    </row>
    <row r="294" spans="1:12">
      <c r="A294" s="51">
        <v>292</v>
      </c>
      <c r="B294" s="46">
        <v>40155</v>
      </c>
      <c r="C294" s="45" t="s">
        <v>490</v>
      </c>
      <c r="D294" s="47">
        <v>560</v>
      </c>
      <c r="E294" s="66" t="s">
        <v>75</v>
      </c>
      <c r="F294" s="66" t="s">
        <v>51</v>
      </c>
      <c r="G294" s="47" t="s">
        <v>59</v>
      </c>
      <c r="H294" s="48">
        <v>39</v>
      </c>
      <c r="I294" s="48">
        <v>18</v>
      </c>
      <c r="J294" s="48">
        <v>10</v>
      </c>
      <c r="K294" s="48">
        <v>10</v>
      </c>
      <c r="L294" s="52">
        <f t="shared" si="4"/>
        <v>570000</v>
      </c>
    </row>
    <row r="295" spans="1:12">
      <c r="A295" s="51">
        <v>293</v>
      </c>
      <c r="B295" s="46">
        <v>40156</v>
      </c>
      <c r="C295" s="45" t="s">
        <v>109</v>
      </c>
      <c r="D295" s="47">
        <v>561</v>
      </c>
      <c r="E295" s="66" t="s">
        <v>75</v>
      </c>
      <c r="F295" s="66" t="s">
        <v>34</v>
      </c>
      <c r="G295" s="47" t="s">
        <v>23</v>
      </c>
      <c r="H295" s="48">
        <v>39</v>
      </c>
      <c r="I295" s="48">
        <v>18</v>
      </c>
      <c r="J295" s="48">
        <v>5</v>
      </c>
      <c r="K295" s="48">
        <v>5</v>
      </c>
      <c r="L295" s="52">
        <f t="shared" si="4"/>
        <v>285000</v>
      </c>
    </row>
    <row r="296" spans="1:12">
      <c r="A296" s="51">
        <v>294</v>
      </c>
      <c r="B296" s="46">
        <v>40156</v>
      </c>
      <c r="C296" s="45" t="s">
        <v>105</v>
      </c>
      <c r="D296" s="47">
        <v>538</v>
      </c>
      <c r="E296" s="66" t="s">
        <v>75</v>
      </c>
      <c r="F296" s="66" t="s">
        <v>509</v>
      </c>
      <c r="G296" s="47" t="s">
        <v>23</v>
      </c>
      <c r="H296" s="48">
        <v>39</v>
      </c>
      <c r="I296" s="48">
        <v>18</v>
      </c>
      <c r="J296" s="48">
        <v>11</v>
      </c>
      <c r="K296" s="48">
        <v>11</v>
      </c>
      <c r="L296" s="52">
        <f t="shared" si="4"/>
        <v>627000</v>
      </c>
    </row>
    <row r="297" spans="1:12">
      <c r="A297" s="51">
        <v>295</v>
      </c>
      <c r="B297" s="46">
        <v>40157</v>
      </c>
      <c r="C297" s="45" t="s">
        <v>123</v>
      </c>
      <c r="D297" s="47">
        <v>563</v>
      </c>
      <c r="E297" s="66" t="s">
        <v>75</v>
      </c>
      <c r="F297" s="66" t="s">
        <v>51</v>
      </c>
      <c r="G297" s="47" t="s">
        <v>369</v>
      </c>
      <c r="H297" s="48">
        <v>39</v>
      </c>
      <c r="I297" s="48">
        <v>18</v>
      </c>
      <c r="J297" s="48">
        <v>10</v>
      </c>
      <c r="K297" s="48">
        <v>10</v>
      </c>
      <c r="L297" s="52">
        <f t="shared" si="4"/>
        <v>570000</v>
      </c>
    </row>
    <row r="298" spans="1:12">
      <c r="A298" s="51">
        <v>296</v>
      </c>
      <c r="B298" s="46">
        <v>40157</v>
      </c>
      <c r="C298" s="45" t="s">
        <v>561</v>
      </c>
      <c r="D298" s="47">
        <v>395</v>
      </c>
      <c r="E298" s="66" t="s">
        <v>75</v>
      </c>
      <c r="F298" s="66" t="s">
        <v>27</v>
      </c>
      <c r="G298" s="47" t="s">
        <v>369</v>
      </c>
      <c r="H298" s="48">
        <v>39</v>
      </c>
      <c r="I298" s="48">
        <v>18</v>
      </c>
      <c r="J298" s="48">
        <v>1</v>
      </c>
      <c r="K298" s="48">
        <v>1</v>
      </c>
      <c r="L298" s="52">
        <f t="shared" si="4"/>
        <v>57000</v>
      </c>
    </row>
    <row r="299" spans="1:12">
      <c r="A299" s="51">
        <v>297</v>
      </c>
      <c r="B299" s="46">
        <v>40157</v>
      </c>
      <c r="C299" s="45" t="s">
        <v>213</v>
      </c>
      <c r="D299" s="47">
        <v>570</v>
      </c>
      <c r="E299" s="66" t="s">
        <v>75</v>
      </c>
      <c r="F299" s="66" t="s">
        <v>27</v>
      </c>
      <c r="G299" s="47" t="s">
        <v>23</v>
      </c>
      <c r="H299" s="48">
        <v>39</v>
      </c>
      <c r="I299" s="48">
        <v>18</v>
      </c>
      <c r="J299" s="48">
        <v>1</v>
      </c>
      <c r="K299" s="48">
        <v>1</v>
      </c>
      <c r="L299" s="52">
        <f t="shared" si="4"/>
        <v>57000</v>
      </c>
    </row>
    <row r="300" spans="1:12">
      <c r="A300" s="51">
        <v>298</v>
      </c>
      <c r="B300" s="46">
        <v>40158</v>
      </c>
      <c r="C300" s="45" t="s">
        <v>178</v>
      </c>
      <c r="D300" s="47">
        <v>567</v>
      </c>
      <c r="E300" s="66" t="s">
        <v>75</v>
      </c>
      <c r="F300" s="66" t="s">
        <v>27</v>
      </c>
      <c r="G300" s="47" t="s">
        <v>369</v>
      </c>
      <c r="H300" s="48">
        <v>39</v>
      </c>
      <c r="I300" s="48">
        <v>18</v>
      </c>
      <c r="J300" s="48">
        <v>1</v>
      </c>
      <c r="K300" s="48">
        <v>1</v>
      </c>
      <c r="L300" s="52">
        <f t="shared" si="4"/>
        <v>57000</v>
      </c>
    </row>
    <row r="301" spans="1:12">
      <c r="A301" s="51">
        <v>299</v>
      </c>
      <c r="B301" s="46">
        <v>40158</v>
      </c>
      <c r="C301" s="45" t="s">
        <v>176</v>
      </c>
      <c r="D301" s="47">
        <v>487</v>
      </c>
      <c r="E301" s="66" t="s">
        <v>75</v>
      </c>
      <c r="F301" s="66" t="s">
        <v>34</v>
      </c>
      <c r="G301" s="47" t="s">
        <v>369</v>
      </c>
      <c r="H301" s="48">
        <v>39</v>
      </c>
      <c r="I301" s="48">
        <v>18</v>
      </c>
      <c r="J301" s="48">
        <v>5</v>
      </c>
      <c r="K301" s="48">
        <v>5</v>
      </c>
      <c r="L301" s="52">
        <f t="shared" si="4"/>
        <v>285000</v>
      </c>
    </row>
    <row r="302" spans="1:12">
      <c r="A302" s="51">
        <v>300</v>
      </c>
      <c r="B302" s="46">
        <v>40161</v>
      </c>
      <c r="C302" s="45" t="s">
        <v>286</v>
      </c>
      <c r="D302" s="47">
        <v>564</v>
      </c>
      <c r="E302" s="66" t="s">
        <v>75</v>
      </c>
      <c r="F302" s="66" t="s">
        <v>48</v>
      </c>
      <c r="G302" s="47" t="s">
        <v>369</v>
      </c>
      <c r="H302" s="48">
        <v>39</v>
      </c>
      <c r="I302" s="48">
        <v>18</v>
      </c>
      <c r="J302" s="48">
        <v>3</v>
      </c>
      <c r="K302" s="48">
        <v>3</v>
      </c>
      <c r="L302" s="52">
        <f t="shared" si="4"/>
        <v>171000</v>
      </c>
    </row>
    <row r="303" spans="1:12">
      <c r="A303" s="51">
        <v>301</v>
      </c>
      <c r="B303" s="46">
        <v>40162</v>
      </c>
      <c r="C303" s="45" t="s">
        <v>55</v>
      </c>
      <c r="D303" s="47">
        <v>571</v>
      </c>
      <c r="E303" s="66" t="s">
        <v>75</v>
      </c>
      <c r="F303" s="66" t="s">
        <v>27</v>
      </c>
      <c r="G303" s="47" t="s">
        <v>23</v>
      </c>
      <c r="H303" s="48">
        <v>39</v>
      </c>
      <c r="I303" s="48">
        <v>18</v>
      </c>
      <c r="J303" s="48">
        <v>1</v>
      </c>
      <c r="K303" s="48">
        <v>1</v>
      </c>
      <c r="L303" s="52">
        <f t="shared" si="4"/>
        <v>57000</v>
      </c>
    </row>
    <row r="304" spans="1:12">
      <c r="A304" s="51">
        <v>302</v>
      </c>
      <c r="B304" s="46">
        <v>40164</v>
      </c>
      <c r="C304" s="45" t="s">
        <v>133</v>
      </c>
      <c r="D304" s="47">
        <v>320</v>
      </c>
      <c r="E304" s="66" t="s">
        <v>75</v>
      </c>
      <c r="F304" s="66" t="s">
        <v>141</v>
      </c>
      <c r="G304" s="47" t="s">
        <v>369</v>
      </c>
      <c r="H304" s="48">
        <v>39</v>
      </c>
      <c r="I304" s="48">
        <v>18</v>
      </c>
      <c r="J304" s="48">
        <v>6</v>
      </c>
      <c r="K304" s="48">
        <v>6</v>
      </c>
      <c r="L304" s="52">
        <f t="shared" si="4"/>
        <v>342000</v>
      </c>
    </row>
    <row r="305" spans="1:12">
      <c r="A305" s="51">
        <v>303</v>
      </c>
      <c r="B305" s="46">
        <v>40164</v>
      </c>
      <c r="C305" s="45" t="s">
        <v>289</v>
      </c>
      <c r="D305" s="47">
        <v>572</v>
      </c>
      <c r="E305" s="66" t="s">
        <v>75</v>
      </c>
      <c r="F305" s="66" t="s">
        <v>34</v>
      </c>
      <c r="G305" s="47" t="s">
        <v>23</v>
      </c>
      <c r="H305" s="48">
        <v>39</v>
      </c>
      <c r="I305" s="48">
        <v>18</v>
      </c>
      <c r="J305" s="48">
        <v>5</v>
      </c>
      <c r="K305" s="48">
        <v>5</v>
      </c>
      <c r="L305" s="52">
        <f t="shared" si="4"/>
        <v>285000</v>
      </c>
    </row>
    <row r="306" spans="1:12">
      <c r="A306" s="51">
        <v>304</v>
      </c>
      <c r="B306" s="46">
        <v>40168</v>
      </c>
      <c r="C306" s="45" t="s">
        <v>148</v>
      </c>
      <c r="D306" s="47">
        <v>568</v>
      </c>
      <c r="E306" s="66" t="s">
        <v>75</v>
      </c>
      <c r="F306" s="66" t="s">
        <v>51</v>
      </c>
      <c r="G306" s="47" t="s">
        <v>369</v>
      </c>
      <c r="H306" s="48">
        <v>39</v>
      </c>
      <c r="I306" s="48">
        <v>18</v>
      </c>
      <c r="J306" s="48">
        <v>10</v>
      </c>
      <c r="K306" s="48">
        <v>10</v>
      </c>
      <c r="L306" s="52">
        <f t="shared" si="4"/>
        <v>570000</v>
      </c>
    </row>
    <row r="307" spans="1:12">
      <c r="A307" s="51">
        <v>305</v>
      </c>
      <c r="B307" s="46">
        <v>40168</v>
      </c>
      <c r="C307" s="45" t="s">
        <v>514</v>
      </c>
      <c r="D307" s="47">
        <v>573</v>
      </c>
      <c r="E307" s="66" t="s">
        <v>75</v>
      </c>
      <c r="F307" s="66" t="s">
        <v>51</v>
      </c>
      <c r="G307" s="47" t="s">
        <v>23</v>
      </c>
      <c r="H307" s="48">
        <v>39</v>
      </c>
      <c r="I307" s="48">
        <v>18</v>
      </c>
      <c r="J307" s="48">
        <v>10</v>
      </c>
      <c r="K307" s="48">
        <v>10</v>
      </c>
      <c r="L307" s="52">
        <f t="shared" si="4"/>
        <v>570000</v>
      </c>
    </row>
    <row r="308" spans="1:12">
      <c r="A308" s="51">
        <v>306</v>
      </c>
      <c r="B308" s="46">
        <v>40169</v>
      </c>
      <c r="C308" s="45" t="s">
        <v>252</v>
      </c>
      <c r="D308" s="47">
        <v>409</v>
      </c>
      <c r="E308" s="66" t="s">
        <v>75</v>
      </c>
      <c r="F308" s="66" t="s">
        <v>44</v>
      </c>
      <c r="G308" s="47" t="s">
        <v>369</v>
      </c>
      <c r="H308" s="48">
        <v>39</v>
      </c>
      <c r="I308" s="48">
        <v>18</v>
      </c>
      <c r="J308" s="48">
        <v>2</v>
      </c>
      <c r="K308" s="48">
        <v>2</v>
      </c>
      <c r="L308" s="52">
        <f t="shared" si="4"/>
        <v>114000</v>
      </c>
    </row>
    <row r="309" spans="1:12">
      <c r="A309" s="51">
        <v>307</v>
      </c>
      <c r="B309" s="46">
        <v>40170</v>
      </c>
      <c r="C309" s="45" t="s">
        <v>186</v>
      </c>
      <c r="D309" s="47">
        <v>421</v>
      </c>
      <c r="E309" s="66" t="s">
        <v>75</v>
      </c>
      <c r="F309" s="66" t="s">
        <v>48</v>
      </c>
      <c r="G309" s="47" t="s">
        <v>369</v>
      </c>
      <c r="H309" s="48">
        <v>39</v>
      </c>
      <c r="I309" s="48">
        <v>18</v>
      </c>
      <c r="J309" s="48">
        <v>3</v>
      </c>
      <c r="K309" s="48">
        <v>3</v>
      </c>
      <c r="L309" s="52">
        <f t="shared" si="4"/>
        <v>171000</v>
      </c>
    </row>
    <row r="310" spans="1:12">
      <c r="A310" s="51">
        <v>308</v>
      </c>
      <c r="B310" s="46">
        <v>40172</v>
      </c>
      <c r="C310" s="45" t="s">
        <v>23</v>
      </c>
      <c r="D310" s="47">
        <v>422</v>
      </c>
      <c r="E310" s="66" t="s">
        <v>75</v>
      </c>
      <c r="F310" s="66" t="s">
        <v>470</v>
      </c>
      <c r="G310" s="47" t="s">
        <v>23</v>
      </c>
      <c r="H310" s="48">
        <v>39</v>
      </c>
      <c r="I310" s="48">
        <v>18</v>
      </c>
      <c r="J310" s="48">
        <v>15</v>
      </c>
      <c r="K310" s="48">
        <v>15</v>
      </c>
      <c r="L310" s="52">
        <f t="shared" si="4"/>
        <v>855000</v>
      </c>
    </row>
    <row r="311" spans="1:12">
      <c r="A311" s="51">
        <v>309</v>
      </c>
      <c r="B311" s="46">
        <v>40190</v>
      </c>
      <c r="C311" s="45" t="s">
        <v>274</v>
      </c>
      <c r="D311" s="47">
        <v>416</v>
      </c>
      <c r="E311" s="66" t="s">
        <v>75</v>
      </c>
      <c r="F311" s="66" t="s">
        <v>44</v>
      </c>
      <c r="G311" s="47" t="s">
        <v>59</v>
      </c>
      <c r="H311" s="48">
        <v>39</v>
      </c>
      <c r="I311" s="48">
        <v>18</v>
      </c>
      <c r="J311" s="48">
        <v>2</v>
      </c>
      <c r="K311" s="48">
        <v>2</v>
      </c>
      <c r="L311" s="52">
        <f t="shared" si="4"/>
        <v>114000</v>
      </c>
    </row>
    <row r="312" spans="1:12">
      <c r="A312" s="51">
        <v>310</v>
      </c>
      <c r="B312" s="46">
        <v>40191</v>
      </c>
      <c r="C312" s="45" t="s">
        <v>147</v>
      </c>
      <c r="D312" s="47">
        <v>578</v>
      </c>
      <c r="E312" s="66" t="s">
        <v>75</v>
      </c>
      <c r="F312" s="66" t="s">
        <v>27</v>
      </c>
      <c r="G312" s="47" t="s">
        <v>369</v>
      </c>
      <c r="H312" s="48">
        <v>39</v>
      </c>
      <c r="I312" s="48">
        <v>18</v>
      </c>
      <c r="J312" s="48">
        <v>1</v>
      </c>
      <c r="K312" s="48">
        <v>1</v>
      </c>
      <c r="L312" s="52">
        <f t="shared" si="4"/>
        <v>57000</v>
      </c>
    </row>
    <row r="313" spans="1:12">
      <c r="A313" s="51">
        <v>311</v>
      </c>
      <c r="B313" s="46">
        <v>40196</v>
      </c>
      <c r="C313" s="45" t="s">
        <v>526</v>
      </c>
      <c r="D313" s="47"/>
      <c r="E313" s="66" t="s">
        <v>75</v>
      </c>
      <c r="F313" s="66" t="s">
        <v>27</v>
      </c>
      <c r="G313" s="47" t="s">
        <v>23</v>
      </c>
      <c r="H313" s="48">
        <v>39</v>
      </c>
      <c r="I313" s="48">
        <v>18</v>
      </c>
      <c r="J313" s="48">
        <v>1</v>
      </c>
      <c r="K313" s="48">
        <v>1</v>
      </c>
      <c r="L313" s="52">
        <f t="shared" si="4"/>
        <v>57000</v>
      </c>
    </row>
    <row r="314" spans="1:12">
      <c r="A314" s="51">
        <v>312</v>
      </c>
      <c r="B314" s="46">
        <v>40196</v>
      </c>
      <c r="C314" s="45" t="s">
        <v>517</v>
      </c>
      <c r="D314" s="47"/>
      <c r="E314" s="66" t="s">
        <v>75</v>
      </c>
      <c r="F314" s="66" t="s">
        <v>44</v>
      </c>
      <c r="G314" s="47" t="s">
        <v>23</v>
      </c>
      <c r="H314" s="48">
        <v>39</v>
      </c>
      <c r="I314" s="48">
        <v>18</v>
      </c>
      <c r="J314" s="48">
        <v>2</v>
      </c>
      <c r="K314" s="48">
        <v>2</v>
      </c>
      <c r="L314" s="52">
        <f t="shared" si="4"/>
        <v>114000</v>
      </c>
    </row>
    <row r="315" spans="1:12">
      <c r="A315" s="51">
        <v>313</v>
      </c>
      <c r="B315" s="46">
        <v>40196</v>
      </c>
      <c r="C315" s="45" t="s">
        <v>516</v>
      </c>
      <c r="D315" s="47"/>
      <c r="E315" s="66" t="s">
        <v>75</v>
      </c>
      <c r="F315" s="66" t="s">
        <v>27</v>
      </c>
      <c r="G315" s="47" t="s">
        <v>23</v>
      </c>
      <c r="H315" s="48">
        <v>39</v>
      </c>
      <c r="I315" s="48">
        <v>18</v>
      </c>
      <c r="J315" s="48">
        <v>1</v>
      </c>
      <c r="K315" s="48">
        <v>1</v>
      </c>
      <c r="L315" s="52">
        <f t="shared" si="4"/>
        <v>57000</v>
      </c>
    </row>
    <row r="316" spans="1:12">
      <c r="A316" s="51">
        <v>314</v>
      </c>
      <c r="B316" s="46">
        <v>40196</v>
      </c>
      <c r="C316" s="45" t="s">
        <v>107</v>
      </c>
      <c r="D316" s="47"/>
      <c r="E316" s="66" t="s">
        <v>75</v>
      </c>
      <c r="F316" s="66" t="s">
        <v>48</v>
      </c>
      <c r="G316" s="47" t="s">
        <v>23</v>
      </c>
      <c r="H316" s="48">
        <v>39</v>
      </c>
      <c r="I316" s="48">
        <v>18</v>
      </c>
      <c r="J316" s="48">
        <v>3</v>
      </c>
      <c r="K316" s="48">
        <v>3</v>
      </c>
      <c r="L316" s="52">
        <f t="shared" si="4"/>
        <v>171000</v>
      </c>
    </row>
    <row r="317" spans="1:12">
      <c r="A317" s="51">
        <v>315</v>
      </c>
      <c r="B317" s="46">
        <v>40197</v>
      </c>
      <c r="C317" s="45" t="s">
        <v>558</v>
      </c>
      <c r="D317" s="47">
        <v>580</v>
      </c>
      <c r="E317" s="66" t="s">
        <v>75</v>
      </c>
      <c r="F317" s="66" t="s">
        <v>44</v>
      </c>
      <c r="G317" s="47" t="s">
        <v>369</v>
      </c>
      <c r="H317" s="48">
        <v>39</v>
      </c>
      <c r="I317" s="48">
        <v>18</v>
      </c>
      <c r="J317" s="48">
        <v>2</v>
      </c>
      <c r="K317" s="48">
        <v>2</v>
      </c>
      <c r="L317" s="52">
        <f t="shared" si="4"/>
        <v>114000</v>
      </c>
    </row>
    <row r="318" spans="1:12">
      <c r="A318" s="51">
        <v>316</v>
      </c>
      <c r="B318" s="46">
        <v>40197</v>
      </c>
      <c r="C318" s="45" t="s">
        <v>285</v>
      </c>
      <c r="D318" s="47">
        <v>470</v>
      </c>
      <c r="E318" s="66" t="s">
        <v>75</v>
      </c>
      <c r="F318" s="66" t="s">
        <v>34</v>
      </c>
      <c r="G318" s="47" t="s">
        <v>23</v>
      </c>
      <c r="H318" s="48">
        <v>39</v>
      </c>
      <c r="I318" s="48">
        <v>18</v>
      </c>
      <c r="J318" s="48">
        <v>5</v>
      </c>
      <c r="K318" s="48">
        <v>5</v>
      </c>
      <c r="L318" s="52">
        <f t="shared" si="4"/>
        <v>285000</v>
      </c>
    </row>
    <row r="319" spans="1:12">
      <c r="A319" s="51">
        <v>317</v>
      </c>
      <c r="B319" s="46">
        <v>40198</v>
      </c>
      <c r="C319" s="45" t="s">
        <v>293</v>
      </c>
      <c r="D319" s="47">
        <v>450</v>
      </c>
      <c r="E319" s="66" t="s">
        <v>75</v>
      </c>
      <c r="F319" s="66" t="s">
        <v>27</v>
      </c>
      <c r="G319" s="47" t="s">
        <v>369</v>
      </c>
      <c r="H319" s="48">
        <v>39</v>
      </c>
      <c r="I319" s="48">
        <v>18</v>
      </c>
      <c r="J319" s="48">
        <v>1</v>
      </c>
      <c r="K319" s="48">
        <v>1</v>
      </c>
      <c r="L319" s="52">
        <f t="shared" si="4"/>
        <v>57000</v>
      </c>
    </row>
    <row r="320" spans="1:12">
      <c r="A320" s="51">
        <v>318</v>
      </c>
      <c r="B320" s="46">
        <v>40200</v>
      </c>
      <c r="C320" s="45" t="s">
        <v>57</v>
      </c>
      <c r="D320" s="47">
        <v>581</v>
      </c>
      <c r="E320" s="66" t="s">
        <v>75</v>
      </c>
      <c r="F320" s="66" t="s">
        <v>502</v>
      </c>
      <c r="G320" s="47" t="s">
        <v>23</v>
      </c>
      <c r="H320" s="48">
        <v>39</v>
      </c>
      <c r="I320" s="48">
        <v>18</v>
      </c>
      <c r="J320" s="48">
        <v>25</v>
      </c>
      <c r="K320" s="48">
        <v>25</v>
      </c>
      <c r="L320" s="52">
        <f t="shared" si="4"/>
        <v>1425000</v>
      </c>
    </row>
    <row r="321" spans="1:12">
      <c r="A321" s="51">
        <v>319</v>
      </c>
      <c r="B321" s="46">
        <v>40200</v>
      </c>
      <c r="C321" s="45" t="s">
        <v>494</v>
      </c>
      <c r="D321" s="47">
        <v>582</v>
      </c>
      <c r="E321" s="66" t="s">
        <v>75</v>
      </c>
      <c r="F321" s="66" t="s">
        <v>44</v>
      </c>
      <c r="G321" s="47" t="s">
        <v>59</v>
      </c>
      <c r="H321" s="48">
        <v>39</v>
      </c>
      <c r="I321" s="48">
        <v>18</v>
      </c>
      <c r="J321" s="48">
        <v>2</v>
      </c>
      <c r="K321" s="48">
        <v>2</v>
      </c>
      <c r="L321" s="52">
        <f t="shared" si="4"/>
        <v>114000</v>
      </c>
    </row>
    <row r="322" spans="1:12">
      <c r="A322" s="51">
        <v>320</v>
      </c>
      <c r="B322" s="46">
        <v>40204</v>
      </c>
      <c r="C322" s="45" t="s">
        <v>587</v>
      </c>
      <c r="D322" s="47">
        <v>583</v>
      </c>
      <c r="E322" s="66" t="s">
        <v>75</v>
      </c>
      <c r="F322" s="66" t="s">
        <v>34</v>
      </c>
      <c r="G322" s="47" t="s">
        <v>369</v>
      </c>
      <c r="H322" s="48">
        <v>39</v>
      </c>
      <c r="I322" s="48">
        <v>18</v>
      </c>
      <c r="J322" s="48">
        <v>5</v>
      </c>
      <c r="K322" s="48">
        <v>5</v>
      </c>
      <c r="L322" s="52">
        <f t="shared" si="4"/>
        <v>285000</v>
      </c>
    </row>
    <row r="323" spans="1:12">
      <c r="A323" s="51">
        <v>321</v>
      </c>
      <c r="B323" s="46">
        <v>40205</v>
      </c>
      <c r="C323" s="45" t="s">
        <v>515</v>
      </c>
      <c r="D323" s="47">
        <v>584</v>
      </c>
      <c r="E323" s="66" t="s">
        <v>75</v>
      </c>
      <c r="F323" s="66" t="s">
        <v>34</v>
      </c>
      <c r="G323" s="47" t="s">
        <v>23</v>
      </c>
      <c r="H323" s="48">
        <v>39</v>
      </c>
      <c r="I323" s="48">
        <v>18</v>
      </c>
      <c r="J323" s="48">
        <v>5</v>
      </c>
      <c r="K323" s="48">
        <v>5</v>
      </c>
      <c r="L323" s="52">
        <f t="shared" ref="L323:L370" si="5">(H323*J323+I323*K323)*1000</f>
        <v>285000</v>
      </c>
    </row>
    <row r="324" spans="1:12">
      <c r="A324" s="51">
        <v>322</v>
      </c>
      <c r="B324" s="46">
        <v>40211</v>
      </c>
      <c r="C324" s="45" t="s">
        <v>503</v>
      </c>
      <c r="D324" s="47"/>
      <c r="E324" s="66" t="s">
        <v>75</v>
      </c>
      <c r="F324" s="66" t="s">
        <v>27</v>
      </c>
      <c r="G324" s="47" t="s">
        <v>23</v>
      </c>
      <c r="H324" s="48">
        <v>39</v>
      </c>
      <c r="I324" s="48">
        <v>18</v>
      </c>
      <c r="J324" s="48">
        <v>1</v>
      </c>
      <c r="K324" s="48">
        <v>1</v>
      </c>
      <c r="L324" s="52">
        <f t="shared" si="5"/>
        <v>57000</v>
      </c>
    </row>
    <row r="325" spans="1:12">
      <c r="A325" s="51">
        <v>323</v>
      </c>
      <c r="B325" s="46">
        <v>40212</v>
      </c>
      <c r="C325" s="45" t="s">
        <v>246</v>
      </c>
      <c r="D325" s="47">
        <v>585</v>
      </c>
      <c r="E325" s="66" t="s">
        <v>75</v>
      </c>
      <c r="F325" s="66" t="s">
        <v>27</v>
      </c>
      <c r="G325" s="47" t="s">
        <v>369</v>
      </c>
      <c r="H325" s="48">
        <v>39</v>
      </c>
      <c r="I325" s="48">
        <v>18</v>
      </c>
      <c r="J325" s="48">
        <v>1</v>
      </c>
      <c r="K325" s="48">
        <v>1</v>
      </c>
      <c r="L325" s="52">
        <f t="shared" si="5"/>
        <v>57000</v>
      </c>
    </row>
    <row r="326" spans="1:12">
      <c r="A326" s="51">
        <v>324</v>
      </c>
      <c r="B326" s="46">
        <v>40212</v>
      </c>
      <c r="C326" s="45" t="s">
        <v>547</v>
      </c>
      <c r="D326" s="47">
        <v>588</v>
      </c>
      <c r="E326" s="66" t="s">
        <v>75</v>
      </c>
      <c r="F326" s="66" t="s">
        <v>44</v>
      </c>
      <c r="G326" s="47" t="s">
        <v>23</v>
      </c>
      <c r="H326" s="48">
        <v>39</v>
      </c>
      <c r="I326" s="48">
        <v>18</v>
      </c>
      <c r="J326" s="48">
        <v>2</v>
      </c>
      <c r="K326" s="48">
        <v>2</v>
      </c>
      <c r="L326" s="52">
        <f t="shared" si="5"/>
        <v>114000</v>
      </c>
    </row>
    <row r="327" spans="1:12">
      <c r="A327" s="51">
        <v>325</v>
      </c>
      <c r="B327" s="46">
        <v>40212</v>
      </c>
      <c r="C327" s="45" t="s">
        <v>489</v>
      </c>
      <c r="D327" s="47"/>
      <c r="E327" s="66" t="s">
        <v>75</v>
      </c>
      <c r="F327" s="66" t="s">
        <v>27</v>
      </c>
      <c r="G327" s="47" t="s">
        <v>59</v>
      </c>
      <c r="H327" s="48">
        <v>39</v>
      </c>
      <c r="I327" s="48">
        <v>18</v>
      </c>
      <c r="J327" s="48">
        <v>1</v>
      </c>
      <c r="K327" s="48">
        <v>1</v>
      </c>
      <c r="L327" s="52">
        <f t="shared" si="5"/>
        <v>57000</v>
      </c>
    </row>
    <row r="328" spans="1:12">
      <c r="A328" s="51">
        <v>326</v>
      </c>
      <c r="B328" s="46">
        <v>40213</v>
      </c>
      <c r="C328" s="45" t="s">
        <v>304</v>
      </c>
      <c r="D328" s="47"/>
      <c r="E328" s="66" t="s">
        <v>75</v>
      </c>
      <c r="F328" s="66" t="s">
        <v>27</v>
      </c>
      <c r="G328" s="47" t="s">
        <v>59</v>
      </c>
      <c r="H328" s="48">
        <v>39</v>
      </c>
      <c r="I328" s="48">
        <v>18</v>
      </c>
      <c r="J328" s="48">
        <v>1</v>
      </c>
      <c r="K328" s="48">
        <v>1</v>
      </c>
      <c r="L328" s="52">
        <f t="shared" si="5"/>
        <v>57000</v>
      </c>
    </row>
    <row r="329" spans="1:12">
      <c r="A329" s="51">
        <v>327</v>
      </c>
      <c r="B329" s="46">
        <v>40214</v>
      </c>
      <c r="C329" s="45" t="s">
        <v>485</v>
      </c>
      <c r="D329" s="47">
        <v>589</v>
      </c>
      <c r="E329" s="66" t="s">
        <v>75</v>
      </c>
      <c r="F329" s="66" t="s">
        <v>27</v>
      </c>
      <c r="G329" s="47" t="s">
        <v>388</v>
      </c>
      <c r="H329" s="48">
        <v>39</v>
      </c>
      <c r="I329" s="48">
        <v>18</v>
      </c>
      <c r="J329" s="48">
        <v>1</v>
      </c>
      <c r="K329" s="48">
        <v>1</v>
      </c>
      <c r="L329" s="52">
        <f t="shared" si="5"/>
        <v>57000</v>
      </c>
    </row>
    <row r="330" spans="1:12">
      <c r="A330" s="51">
        <v>328</v>
      </c>
      <c r="B330" s="46">
        <v>40219</v>
      </c>
      <c r="C330" s="45" t="s">
        <v>527</v>
      </c>
      <c r="D330" s="47">
        <v>590</v>
      </c>
      <c r="E330" s="66" t="s">
        <v>75</v>
      </c>
      <c r="F330" s="66" t="s">
        <v>51</v>
      </c>
      <c r="G330" s="47" t="s">
        <v>23</v>
      </c>
      <c r="H330" s="48">
        <v>39</v>
      </c>
      <c r="I330" s="48">
        <v>18</v>
      </c>
      <c r="J330" s="48">
        <v>10</v>
      </c>
      <c r="K330" s="48">
        <v>10</v>
      </c>
      <c r="L330" s="52">
        <f t="shared" si="5"/>
        <v>570000</v>
      </c>
    </row>
    <row r="331" spans="1:12">
      <c r="A331" s="51">
        <v>329</v>
      </c>
      <c r="B331" s="46">
        <v>40238</v>
      </c>
      <c r="C331" s="45" t="s">
        <v>575</v>
      </c>
      <c r="D331" s="47">
        <v>1137</v>
      </c>
      <c r="E331" s="66" t="s">
        <v>75</v>
      </c>
      <c r="F331" s="66" t="s">
        <v>44</v>
      </c>
      <c r="G331" s="47" t="s">
        <v>369</v>
      </c>
      <c r="H331" s="48">
        <v>39</v>
      </c>
      <c r="I331" s="48">
        <v>18</v>
      </c>
      <c r="J331" s="48">
        <v>2</v>
      </c>
      <c r="K331" s="48">
        <v>2</v>
      </c>
      <c r="L331" s="52">
        <f t="shared" si="5"/>
        <v>114000</v>
      </c>
    </row>
    <row r="332" spans="1:12">
      <c r="A332" s="51">
        <v>330</v>
      </c>
      <c r="B332" s="46">
        <v>40238</v>
      </c>
      <c r="C332" s="45" t="s">
        <v>500</v>
      </c>
      <c r="D332" s="47"/>
      <c r="E332" s="66" t="s">
        <v>75</v>
      </c>
      <c r="F332" s="66" t="s">
        <v>51</v>
      </c>
      <c r="G332" s="47" t="s">
        <v>23</v>
      </c>
      <c r="H332" s="48">
        <v>39</v>
      </c>
      <c r="I332" s="48">
        <v>18</v>
      </c>
      <c r="J332" s="48">
        <v>10</v>
      </c>
      <c r="K332" s="48">
        <v>10</v>
      </c>
      <c r="L332" s="52">
        <f t="shared" si="5"/>
        <v>570000</v>
      </c>
    </row>
    <row r="333" spans="1:12">
      <c r="A333" s="51">
        <v>331</v>
      </c>
      <c r="B333" s="46">
        <v>40240</v>
      </c>
      <c r="C333" s="45" t="s">
        <v>548</v>
      </c>
      <c r="D333" s="47"/>
      <c r="E333" s="66" t="s">
        <v>75</v>
      </c>
      <c r="F333" s="66" t="s">
        <v>27</v>
      </c>
      <c r="G333" s="47" t="s">
        <v>23</v>
      </c>
      <c r="H333" s="48">
        <v>39</v>
      </c>
      <c r="I333" s="48">
        <v>18</v>
      </c>
      <c r="J333" s="48">
        <v>1</v>
      </c>
      <c r="K333" s="48">
        <v>1</v>
      </c>
      <c r="L333" s="52">
        <f t="shared" si="5"/>
        <v>57000</v>
      </c>
    </row>
    <row r="334" spans="1:12">
      <c r="A334" s="51">
        <v>332</v>
      </c>
      <c r="B334" s="46">
        <v>40240</v>
      </c>
      <c r="C334" s="45" t="s">
        <v>292</v>
      </c>
      <c r="D334" s="47">
        <v>449</v>
      </c>
      <c r="E334" s="66" t="s">
        <v>75</v>
      </c>
      <c r="F334" s="66" t="s">
        <v>27</v>
      </c>
      <c r="G334" s="47" t="s">
        <v>23</v>
      </c>
      <c r="H334" s="48">
        <v>39</v>
      </c>
      <c r="I334" s="48">
        <v>18</v>
      </c>
      <c r="J334" s="48">
        <v>1</v>
      </c>
      <c r="K334" s="48">
        <v>1</v>
      </c>
      <c r="L334" s="52">
        <f t="shared" si="5"/>
        <v>57000</v>
      </c>
    </row>
    <row r="335" spans="1:12">
      <c r="A335" s="51">
        <v>333</v>
      </c>
      <c r="B335" s="46">
        <v>40240</v>
      </c>
      <c r="C335" s="45" t="s">
        <v>516</v>
      </c>
      <c r="D335" s="47"/>
      <c r="E335" s="66" t="s">
        <v>75</v>
      </c>
      <c r="F335" s="66" t="s">
        <v>27</v>
      </c>
      <c r="G335" s="47" t="s">
        <v>23</v>
      </c>
      <c r="H335" s="48">
        <v>39</v>
      </c>
      <c r="I335" s="48">
        <v>18</v>
      </c>
      <c r="J335" s="48">
        <v>1</v>
      </c>
      <c r="K335" s="48">
        <v>1</v>
      </c>
      <c r="L335" s="52">
        <f t="shared" si="5"/>
        <v>57000</v>
      </c>
    </row>
    <row r="336" spans="1:12">
      <c r="A336" s="51">
        <v>334</v>
      </c>
      <c r="B336" s="46">
        <v>40240</v>
      </c>
      <c r="C336" s="45" t="s">
        <v>107</v>
      </c>
      <c r="D336" s="47"/>
      <c r="E336" s="66" t="s">
        <v>75</v>
      </c>
      <c r="F336" s="66" t="s">
        <v>48</v>
      </c>
      <c r="G336" s="47" t="s">
        <v>23</v>
      </c>
      <c r="H336" s="48">
        <v>39</v>
      </c>
      <c r="I336" s="48">
        <v>18</v>
      </c>
      <c r="J336" s="48">
        <v>3</v>
      </c>
      <c r="K336" s="48">
        <v>3</v>
      </c>
      <c r="L336" s="52">
        <f t="shared" si="5"/>
        <v>171000</v>
      </c>
    </row>
    <row r="337" spans="1:12">
      <c r="A337" s="51">
        <v>335</v>
      </c>
      <c r="B337" s="46">
        <v>40240</v>
      </c>
      <c r="C337" s="45" t="s">
        <v>23</v>
      </c>
      <c r="D337" s="47">
        <v>422</v>
      </c>
      <c r="E337" s="66" t="s">
        <v>75</v>
      </c>
      <c r="F337" s="66" t="s">
        <v>51</v>
      </c>
      <c r="G337" s="47" t="s">
        <v>23</v>
      </c>
      <c r="H337" s="48">
        <v>39</v>
      </c>
      <c r="I337" s="48">
        <v>18</v>
      </c>
      <c r="J337" s="48">
        <v>10</v>
      </c>
      <c r="K337" s="48">
        <v>10</v>
      </c>
      <c r="L337" s="52">
        <f t="shared" si="5"/>
        <v>570000</v>
      </c>
    </row>
    <row r="338" spans="1:12" s="44" customFormat="1">
      <c r="A338" s="51">
        <v>336</v>
      </c>
      <c r="B338" s="87">
        <v>41278</v>
      </c>
      <c r="C338" s="88" t="s">
        <v>936</v>
      </c>
      <c r="D338" s="89"/>
      <c r="E338" s="97" t="s">
        <v>483</v>
      </c>
      <c r="F338" s="90">
        <v>10</v>
      </c>
      <c r="G338" s="89" t="s">
        <v>388</v>
      </c>
      <c r="H338" s="82">
        <v>43</v>
      </c>
      <c r="I338" s="83">
        <v>19</v>
      </c>
      <c r="J338" s="83">
        <v>5</v>
      </c>
      <c r="K338" s="82">
        <v>5</v>
      </c>
      <c r="L338" s="52">
        <f t="shared" si="5"/>
        <v>310000</v>
      </c>
    </row>
    <row r="339" spans="1:12">
      <c r="A339" s="51">
        <v>337</v>
      </c>
      <c r="B339" s="46">
        <v>41367</v>
      </c>
      <c r="C339" s="45" t="s">
        <v>297</v>
      </c>
      <c r="D339" s="47">
        <v>770</v>
      </c>
      <c r="E339" s="68">
        <v>58</v>
      </c>
      <c r="F339" s="68">
        <v>5</v>
      </c>
      <c r="G339" s="47" t="s">
        <v>388</v>
      </c>
      <c r="H339" s="50">
        <v>58</v>
      </c>
      <c r="I339" s="50"/>
      <c r="J339" s="50">
        <v>5</v>
      </c>
      <c r="K339" s="48"/>
      <c r="L339" s="52">
        <f t="shared" si="5"/>
        <v>290000</v>
      </c>
    </row>
    <row r="340" spans="1:12">
      <c r="A340" s="51">
        <v>338</v>
      </c>
      <c r="B340" s="46">
        <v>41382</v>
      </c>
      <c r="C340" s="45" t="s">
        <v>352</v>
      </c>
      <c r="D340" s="47">
        <v>808</v>
      </c>
      <c r="E340" s="68">
        <v>39</v>
      </c>
      <c r="F340" s="68">
        <v>1</v>
      </c>
      <c r="G340" s="47" t="s">
        <v>320</v>
      </c>
      <c r="H340" s="50">
        <v>39</v>
      </c>
      <c r="I340" s="50"/>
      <c r="J340" s="50">
        <v>1</v>
      </c>
      <c r="K340" s="48"/>
      <c r="L340" s="52">
        <f t="shared" si="5"/>
        <v>39000</v>
      </c>
    </row>
    <row r="341" spans="1:12">
      <c r="A341" s="51">
        <v>339</v>
      </c>
      <c r="B341" s="46">
        <v>41382</v>
      </c>
      <c r="C341" s="45" t="s">
        <v>340</v>
      </c>
      <c r="D341" s="47">
        <v>807</v>
      </c>
      <c r="E341" s="68">
        <v>39</v>
      </c>
      <c r="F341" s="68">
        <v>1</v>
      </c>
      <c r="G341" s="47" t="s">
        <v>320</v>
      </c>
      <c r="H341" s="50">
        <v>39</v>
      </c>
      <c r="I341" s="50"/>
      <c r="J341" s="50">
        <v>1</v>
      </c>
      <c r="K341" s="48"/>
      <c r="L341" s="52">
        <f t="shared" si="5"/>
        <v>39000</v>
      </c>
    </row>
    <row r="342" spans="1:12">
      <c r="A342" s="51">
        <v>340</v>
      </c>
      <c r="B342" s="46">
        <v>41388</v>
      </c>
      <c r="C342" s="45" t="s">
        <v>569</v>
      </c>
      <c r="D342" s="47">
        <v>811</v>
      </c>
      <c r="E342" s="68">
        <v>39</v>
      </c>
      <c r="F342" s="68">
        <v>2</v>
      </c>
      <c r="G342" s="47" t="s">
        <v>369</v>
      </c>
      <c r="H342" s="50">
        <v>39</v>
      </c>
      <c r="I342" s="50"/>
      <c r="J342" s="50">
        <v>2</v>
      </c>
      <c r="K342" s="48"/>
      <c r="L342" s="52">
        <f t="shared" si="5"/>
        <v>78000</v>
      </c>
    </row>
    <row r="343" spans="1:12">
      <c r="A343" s="51">
        <v>341</v>
      </c>
      <c r="B343" s="46">
        <v>41388</v>
      </c>
      <c r="C343" s="45" t="s">
        <v>430</v>
      </c>
      <c r="D343" s="47">
        <v>812</v>
      </c>
      <c r="E343" s="68">
        <v>39</v>
      </c>
      <c r="F343" s="68">
        <v>10</v>
      </c>
      <c r="G343" s="47" t="s">
        <v>388</v>
      </c>
      <c r="H343" s="50">
        <v>39</v>
      </c>
      <c r="I343" s="50"/>
      <c r="J343" s="50">
        <v>10</v>
      </c>
      <c r="K343" s="48"/>
      <c r="L343" s="52">
        <f t="shared" si="5"/>
        <v>390000</v>
      </c>
    </row>
    <row r="344" spans="1:12">
      <c r="A344" s="51">
        <v>342</v>
      </c>
      <c r="B344" s="46">
        <v>41388</v>
      </c>
      <c r="C344" s="45" t="s">
        <v>332</v>
      </c>
      <c r="D344" s="47">
        <v>810</v>
      </c>
      <c r="E344" s="68">
        <v>39</v>
      </c>
      <c r="F344" s="68">
        <v>8</v>
      </c>
      <c r="G344" s="47" t="s">
        <v>320</v>
      </c>
      <c r="H344" s="50">
        <v>39</v>
      </c>
      <c r="I344" s="50"/>
      <c r="J344" s="50">
        <v>8</v>
      </c>
      <c r="K344" s="48"/>
      <c r="L344" s="52">
        <f t="shared" si="5"/>
        <v>312000</v>
      </c>
    </row>
    <row r="345" spans="1:12">
      <c r="A345" s="51">
        <v>343</v>
      </c>
      <c r="B345" s="46">
        <v>41388</v>
      </c>
      <c r="C345" s="45" t="s">
        <v>324</v>
      </c>
      <c r="D345" s="47">
        <v>809</v>
      </c>
      <c r="E345" s="68">
        <v>39</v>
      </c>
      <c r="F345" s="68">
        <v>21</v>
      </c>
      <c r="G345" s="47" t="s">
        <v>320</v>
      </c>
      <c r="H345" s="50">
        <v>39</v>
      </c>
      <c r="I345" s="50"/>
      <c r="J345" s="50">
        <v>21</v>
      </c>
      <c r="K345" s="48"/>
      <c r="L345" s="52">
        <f t="shared" si="5"/>
        <v>819000</v>
      </c>
    </row>
    <row r="346" spans="1:12">
      <c r="A346" s="51">
        <v>344</v>
      </c>
      <c r="B346" s="46">
        <v>41389</v>
      </c>
      <c r="C346" s="45" t="s">
        <v>107</v>
      </c>
      <c r="D346" s="47"/>
      <c r="E346" s="68">
        <v>39</v>
      </c>
      <c r="F346" s="68">
        <v>3</v>
      </c>
      <c r="G346" s="47" t="s">
        <v>23</v>
      </c>
      <c r="H346" s="50">
        <v>39</v>
      </c>
      <c r="I346" s="50"/>
      <c r="J346" s="50">
        <v>3</v>
      </c>
      <c r="K346" s="48"/>
      <c r="L346" s="52">
        <f t="shared" si="5"/>
        <v>117000</v>
      </c>
    </row>
    <row r="347" spans="1:12">
      <c r="A347" s="51">
        <v>345</v>
      </c>
      <c r="B347" s="46">
        <v>41389</v>
      </c>
      <c r="C347" s="45" t="s">
        <v>473</v>
      </c>
      <c r="D347" s="47">
        <v>815</v>
      </c>
      <c r="E347" s="68">
        <v>39</v>
      </c>
      <c r="F347" s="68">
        <v>15</v>
      </c>
      <c r="G347" s="47" t="s">
        <v>388</v>
      </c>
      <c r="H347" s="50">
        <v>39</v>
      </c>
      <c r="I347" s="50"/>
      <c r="J347" s="50">
        <v>15</v>
      </c>
      <c r="K347" s="48"/>
      <c r="L347" s="52">
        <f t="shared" si="5"/>
        <v>585000</v>
      </c>
    </row>
    <row r="348" spans="1:12">
      <c r="A348" s="51">
        <v>346</v>
      </c>
      <c r="B348" s="46">
        <v>41389</v>
      </c>
      <c r="C348" s="45" t="s">
        <v>326</v>
      </c>
      <c r="D348" s="47">
        <v>813</v>
      </c>
      <c r="E348" s="68">
        <v>39</v>
      </c>
      <c r="F348" s="68">
        <v>40</v>
      </c>
      <c r="G348" s="47" t="s">
        <v>320</v>
      </c>
      <c r="H348" s="50">
        <v>39</v>
      </c>
      <c r="I348" s="50"/>
      <c r="J348" s="50">
        <v>40</v>
      </c>
      <c r="K348" s="48"/>
      <c r="L348" s="52">
        <f t="shared" si="5"/>
        <v>1560000</v>
      </c>
    </row>
    <row r="349" spans="1:12">
      <c r="A349" s="51">
        <v>347</v>
      </c>
      <c r="B349" s="46">
        <v>41390</v>
      </c>
      <c r="C349" s="45" t="s">
        <v>536</v>
      </c>
      <c r="D349" s="47">
        <v>818</v>
      </c>
      <c r="E349" s="68">
        <v>39</v>
      </c>
      <c r="F349" s="68">
        <v>2</v>
      </c>
      <c r="G349" s="47" t="s">
        <v>23</v>
      </c>
      <c r="H349" s="50">
        <v>39</v>
      </c>
      <c r="I349" s="50"/>
      <c r="J349" s="50">
        <v>2</v>
      </c>
      <c r="K349" s="48"/>
      <c r="L349" s="52">
        <f t="shared" si="5"/>
        <v>78000</v>
      </c>
    </row>
    <row r="350" spans="1:12">
      <c r="A350" s="51">
        <v>348</v>
      </c>
      <c r="B350" s="46">
        <v>41390</v>
      </c>
      <c r="C350" s="45" t="s">
        <v>23</v>
      </c>
      <c r="D350" s="47"/>
      <c r="E350" s="68">
        <v>39</v>
      </c>
      <c r="F350" s="68">
        <v>10</v>
      </c>
      <c r="G350" s="47" t="s">
        <v>23</v>
      </c>
      <c r="H350" s="50">
        <v>39</v>
      </c>
      <c r="I350" s="50"/>
      <c r="J350" s="50">
        <v>10</v>
      </c>
      <c r="K350" s="48"/>
      <c r="L350" s="52">
        <f t="shared" si="5"/>
        <v>390000</v>
      </c>
    </row>
    <row r="351" spans="1:12">
      <c r="A351" s="51">
        <v>349</v>
      </c>
      <c r="B351" s="46">
        <v>41390</v>
      </c>
      <c r="C351" s="45" t="s">
        <v>533</v>
      </c>
      <c r="D351" s="47">
        <v>822</v>
      </c>
      <c r="E351" s="68">
        <v>39</v>
      </c>
      <c r="F351" s="68">
        <v>3</v>
      </c>
      <c r="G351" s="47" t="s">
        <v>23</v>
      </c>
      <c r="H351" s="50">
        <v>39</v>
      </c>
      <c r="I351" s="50"/>
      <c r="J351" s="50">
        <v>3</v>
      </c>
      <c r="K351" s="48"/>
      <c r="L351" s="52">
        <f t="shared" si="5"/>
        <v>117000</v>
      </c>
    </row>
    <row r="352" spans="1:12">
      <c r="A352" s="51">
        <v>350</v>
      </c>
      <c r="B352" s="46">
        <v>41390</v>
      </c>
      <c r="C352" s="45" t="s">
        <v>532</v>
      </c>
      <c r="D352" s="47"/>
      <c r="E352" s="68">
        <v>39</v>
      </c>
      <c r="F352" s="68">
        <v>2</v>
      </c>
      <c r="G352" s="47" t="s">
        <v>23</v>
      </c>
      <c r="H352" s="50">
        <v>39</v>
      </c>
      <c r="I352" s="50"/>
      <c r="J352" s="50">
        <v>2</v>
      </c>
      <c r="K352" s="48"/>
      <c r="L352" s="52">
        <f t="shared" si="5"/>
        <v>78000</v>
      </c>
    </row>
    <row r="353" spans="1:12">
      <c r="A353" s="51">
        <v>351</v>
      </c>
      <c r="B353" s="46">
        <v>41390</v>
      </c>
      <c r="C353" s="45" t="s">
        <v>531</v>
      </c>
      <c r="D353" s="47"/>
      <c r="E353" s="68">
        <v>39</v>
      </c>
      <c r="F353" s="68">
        <v>20</v>
      </c>
      <c r="G353" s="47" t="s">
        <v>23</v>
      </c>
      <c r="H353" s="50">
        <v>39</v>
      </c>
      <c r="I353" s="50"/>
      <c r="J353" s="50">
        <v>20</v>
      </c>
      <c r="K353" s="48"/>
      <c r="L353" s="52">
        <f t="shared" si="5"/>
        <v>780000</v>
      </c>
    </row>
    <row r="354" spans="1:12">
      <c r="A354" s="51">
        <v>352</v>
      </c>
      <c r="B354" s="46">
        <v>41390</v>
      </c>
      <c r="C354" s="45" t="s">
        <v>530</v>
      </c>
      <c r="D354" s="47"/>
      <c r="E354" s="68">
        <v>39</v>
      </c>
      <c r="F354" s="68">
        <v>1</v>
      </c>
      <c r="G354" s="47" t="s">
        <v>23</v>
      </c>
      <c r="H354" s="50">
        <v>39</v>
      </c>
      <c r="I354" s="50"/>
      <c r="J354" s="50">
        <v>1</v>
      </c>
      <c r="K354" s="48"/>
      <c r="L354" s="52">
        <f t="shared" si="5"/>
        <v>39000</v>
      </c>
    </row>
    <row r="355" spans="1:12">
      <c r="A355" s="51">
        <v>353</v>
      </c>
      <c r="B355" s="46">
        <v>41390</v>
      </c>
      <c r="C355" s="45" t="s">
        <v>488</v>
      </c>
      <c r="D355" s="47">
        <v>819</v>
      </c>
      <c r="E355" s="68">
        <v>39</v>
      </c>
      <c r="F355" s="68">
        <v>10</v>
      </c>
      <c r="G355" s="47" t="s">
        <v>388</v>
      </c>
      <c r="H355" s="50">
        <v>39</v>
      </c>
      <c r="I355" s="50"/>
      <c r="J355" s="50">
        <v>10</v>
      </c>
      <c r="K355" s="48"/>
      <c r="L355" s="52">
        <f t="shared" si="5"/>
        <v>390000</v>
      </c>
    </row>
    <row r="356" spans="1:12">
      <c r="A356" s="51">
        <v>354</v>
      </c>
      <c r="B356" s="46">
        <v>41390</v>
      </c>
      <c r="C356" s="45" t="s">
        <v>487</v>
      </c>
      <c r="D356" s="47"/>
      <c r="E356" s="68">
        <v>39</v>
      </c>
      <c r="F356" s="68">
        <v>1</v>
      </c>
      <c r="G356" s="47" t="s">
        <v>388</v>
      </c>
      <c r="H356" s="50">
        <v>39</v>
      </c>
      <c r="I356" s="50"/>
      <c r="J356" s="50">
        <v>1</v>
      </c>
      <c r="K356" s="48"/>
      <c r="L356" s="52">
        <f t="shared" si="5"/>
        <v>39000</v>
      </c>
    </row>
    <row r="357" spans="1:12">
      <c r="A357" s="51">
        <v>355</v>
      </c>
      <c r="B357" s="46">
        <v>41390</v>
      </c>
      <c r="C357" s="45" t="s">
        <v>359</v>
      </c>
      <c r="D357" s="47">
        <v>814</v>
      </c>
      <c r="E357" s="68">
        <v>39</v>
      </c>
      <c r="F357" s="68">
        <v>10</v>
      </c>
      <c r="G357" s="47" t="s">
        <v>320</v>
      </c>
      <c r="H357" s="50">
        <v>39</v>
      </c>
      <c r="I357" s="50"/>
      <c r="J357" s="50">
        <v>10</v>
      </c>
      <c r="K357" s="48"/>
      <c r="L357" s="52">
        <f t="shared" si="5"/>
        <v>390000</v>
      </c>
    </row>
    <row r="358" spans="1:12">
      <c r="A358" s="51">
        <v>356</v>
      </c>
      <c r="B358" s="46">
        <v>41390</v>
      </c>
      <c r="C358" s="45" t="s">
        <v>350</v>
      </c>
      <c r="D358" s="47">
        <v>863</v>
      </c>
      <c r="E358" s="68">
        <v>39</v>
      </c>
      <c r="F358" s="68">
        <v>5</v>
      </c>
      <c r="G358" s="47" t="s">
        <v>320</v>
      </c>
      <c r="H358" s="50">
        <v>39</v>
      </c>
      <c r="I358" s="50"/>
      <c r="J358" s="50">
        <v>5</v>
      </c>
      <c r="K358" s="48"/>
      <c r="L358" s="52">
        <f t="shared" si="5"/>
        <v>195000</v>
      </c>
    </row>
    <row r="359" spans="1:12">
      <c r="A359" s="51">
        <v>357</v>
      </c>
      <c r="B359" s="46">
        <v>41390</v>
      </c>
      <c r="C359" s="45" t="s">
        <v>345</v>
      </c>
      <c r="D359" s="47">
        <v>816</v>
      </c>
      <c r="E359" s="68">
        <v>39</v>
      </c>
      <c r="F359" s="68">
        <v>3</v>
      </c>
      <c r="G359" s="47" t="s">
        <v>320</v>
      </c>
      <c r="H359" s="50">
        <v>39</v>
      </c>
      <c r="I359" s="50"/>
      <c r="J359" s="50">
        <v>3</v>
      </c>
      <c r="K359" s="48"/>
      <c r="L359" s="52">
        <f t="shared" si="5"/>
        <v>117000</v>
      </c>
    </row>
    <row r="360" spans="1:12">
      <c r="A360" s="51">
        <v>358</v>
      </c>
      <c r="B360" s="46">
        <v>41393</v>
      </c>
      <c r="C360" s="45" t="s">
        <v>535</v>
      </c>
      <c r="D360" s="47">
        <v>882</v>
      </c>
      <c r="E360" s="68">
        <v>39</v>
      </c>
      <c r="F360" s="68">
        <v>6</v>
      </c>
      <c r="G360" s="47" t="s">
        <v>23</v>
      </c>
      <c r="H360" s="50">
        <v>39</v>
      </c>
      <c r="I360" s="50"/>
      <c r="J360" s="50">
        <v>6</v>
      </c>
      <c r="K360" s="48"/>
      <c r="L360" s="52">
        <f t="shared" si="5"/>
        <v>234000</v>
      </c>
    </row>
    <row r="361" spans="1:12">
      <c r="A361" s="51">
        <v>359</v>
      </c>
      <c r="B361" s="46">
        <v>41393</v>
      </c>
      <c r="C361" s="45" t="s">
        <v>87</v>
      </c>
      <c r="D361" s="47"/>
      <c r="E361" s="68">
        <v>39</v>
      </c>
      <c r="F361" s="68">
        <v>60</v>
      </c>
      <c r="G361" s="47" t="s">
        <v>23</v>
      </c>
      <c r="H361" s="50">
        <v>39</v>
      </c>
      <c r="I361" s="50"/>
      <c r="J361" s="50">
        <v>60</v>
      </c>
      <c r="K361" s="48"/>
      <c r="L361" s="52">
        <f t="shared" si="5"/>
        <v>2340000</v>
      </c>
    </row>
    <row r="362" spans="1:12">
      <c r="A362" s="51">
        <v>360</v>
      </c>
      <c r="B362" s="46">
        <v>41393</v>
      </c>
      <c r="C362" s="45" t="s">
        <v>486</v>
      </c>
      <c r="D362" s="47"/>
      <c r="E362" s="68">
        <v>39</v>
      </c>
      <c r="F362" s="68">
        <v>1</v>
      </c>
      <c r="G362" s="47" t="s">
        <v>388</v>
      </c>
      <c r="H362" s="50">
        <v>39</v>
      </c>
      <c r="I362" s="50"/>
      <c r="J362" s="50">
        <v>1</v>
      </c>
      <c r="K362" s="48"/>
      <c r="L362" s="52">
        <f t="shared" si="5"/>
        <v>39000</v>
      </c>
    </row>
    <row r="363" spans="1:12">
      <c r="A363" s="51">
        <v>361</v>
      </c>
      <c r="B363" s="46">
        <v>41393</v>
      </c>
      <c r="C363" s="45" t="s">
        <v>463</v>
      </c>
      <c r="D363" s="47"/>
      <c r="E363" s="68">
        <v>39</v>
      </c>
      <c r="F363" s="68">
        <v>8</v>
      </c>
      <c r="G363" s="47" t="s">
        <v>388</v>
      </c>
      <c r="H363" s="50">
        <v>39</v>
      </c>
      <c r="I363" s="50"/>
      <c r="J363" s="50">
        <v>8</v>
      </c>
      <c r="K363" s="48"/>
      <c r="L363" s="52">
        <f t="shared" si="5"/>
        <v>312000</v>
      </c>
    </row>
    <row r="364" spans="1:12">
      <c r="A364" s="51">
        <v>362</v>
      </c>
      <c r="B364" s="46">
        <v>41393</v>
      </c>
      <c r="C364" s="45" t="s">
        <v>480</v>
      </c>
      <c r="D364" s="47">
        <v>824</v>
      </c>
      <c r="E364" s="68">
        <v>39</v>
      </c>
      <c r="F364" s="68">
        <v>2</v>
      </c>
      <c r="G364" s="47" t="s">
        <v>388</v>
      </c>
      <c r="H364" s="50">
        <v>39</v>
      </c>
      <c r="I364" s="50"/>
      <c r="J364" s="50">
        <v>2</v>
      </c>
      <c r="K364" s="48"/>
      <c r="L364" s="52">
        <f t="shared" si="5"/>
        <v>78000</v>
      </c>
    </row>
    <row r="365" spans="1:12">
      <c r="A365" s="51">
        <v>363</v>
      </c>
      <c r="B365" s="46">
        <v>41393</v>
      </c>
      <c r="C365" s="45" t="s">
        <v>409</v>
      </c>
      <c r="D365" s="47"/>
      <c r="E365" s="68">
        <v>39</v>
      </c>
      <c r="F365" s="68">
        <v>3</v>
      </c>
      <c r="G365" s="47" t="s">
        <v>388</v>
      </c>
      <c r="H365" s="50">
        <v>39</v>
      </c>
      <c r="I365" s="50"/>
      <c r="J365" s="50">
        <v>3</v>
      </c>
      <c r="K365" s="48"/>
      <c r="L365" s="52">
        <f t="shared" si="5"/>
        <v>117000</v>
      </c>
    </row>
    <row r="366" spans="1:12">
      <c r="A366" s="51">
        <v>364</v>
      </c>
      <c r="B366" s="46">
        <v>41393</v>
      </c>
      <c r="C366" s="45" t="s">
        <v>477</v>
      </c>
      <c r="D366" s="47"/>
      <c r="E366" s="68">
        <v>39</v>
      </c>
      <c r="F366" s="68">
        <v>3</v>
      </c>
      <c r="G366" s="47" t="s">
        <v>388</v>
      </c>
      <c r="H366" s="50">
        <v>39</v>
      </c>
      <c r="I366" s="50"/>
      <c r="J366" s="50">
        <v>3</v>
      </c>
      <c r="K366" s="48"/>
      <c r="L366" s="52">
        <f t="shared" si="5"/>
        <v>117000</v>
      </c>
    </row>
    <row r="367" spans="1:12">
      <c r="A367" s="51">
        <v>365</v>
      </c>
      <c r="B367" s="46">
        <v>41393</v>
      </c>
      <c r="C367" s="45" t="s">
        <v>477</v>
      </c>
      <c r="D367" s="47"/>
      <c r="E367" s="68">
        <v>39</v>
      </c>
      <c r="F367" s="68">
        <v>10</v>
      </c>
      <c r="G367" s="47" t="s">
        <v>388</v>
      </c>
      <c r="H367" s="50">
        <v>39</v>
      </c>
      <c r="I367" s="50"/>
      <c r="J367" s="50">
        <v>10</v>
      </c>
      <c r="K367" s="48"/>
      <c r="L367" s="52">
        <f t="shared" si="5"/>
        <v>390000</v>
      </c>
    </row>
    <row r="368" spans="1:12">
      <c r="A368" s="51">
        <v>366</v>
      </c>
      <c r="B368" s="46">
        <v>41393</v>
      </c>
      <c r="C368" s="45" t="s">
        <v>474</v>
      </c>
      <c r="D368" s="47"/>
      <c r="E368" s="68">
        <v>39</v>
      </c>
      <c r="F368" s="68">
        <v>2</v>
      </c>
      <c r="G368" s="47" t="s">
        <v>388</v>
      </c>
      <c r="H368" s="50">
        <v>39</v>
      </c>
      <c r="I368" s="50"/>
      <c r="J368" s="50">
        <v>2</v>
      </c>
      <c r="K368" s="48"/>
      <c r="L368" s="52">
        <f t="shared" si="5"/>
        <v>78000</v>
      </c>
    </row>
    <row r="369" spans="1:12">
      <c r="A369" s="51">
        <v>367</v>
      </c>
      <c r="B369" s="46">
        <v>41393</v>
      </c>
      <c r="C369" s="45" t="s">
        <v>92</v>
      </c>
      <c r="D369" s="47">
        <v>881</v>
      </c>
      <c r="E369" s="68">
        <v>39</v>
      </c>
      <c r="F369" s="68">
        <v>8</v>
      </c>
      <c r="G369" s="47" t="s">
        <v>23</v>
      </c>
      <c r="H369" s="50">
        <v>39</v>
      </c>
      <c r="I369" s="50"/>
      <c r="J369" s="50">
        <v>8</v>
      </c>
      <c r="K369" s="48"/>
      <c r="L369" s="52">
        <f t="shared" si="5"/>
        <v>312000</v>
      </c>
    </row>
    <row r="370" spans="1:12">
      <c r="A370" s="51">
        <v>368</v>
      </c>
      <c r="B370" s="46">
        <v>41393</v>
      </c>
      <c r="C370" s="45" t="s">
        <v>361</v>
      </c>
      <c r="D370" s="47">
        <v>1010</v>
      </c>
      <c r="E370" s="68">
        <v>39</v>
      </c>
      <c r="F370" s="68">
        <v>2</v>
      </c>
      <c r="G370" s="47" t="s">
        <v>320</v>
      </c>
      <c r="H370" s="50">
        <v>39</v>
      </c>
      <c r="I370" s="50"/>
      <c r="J370" s="50">
        <v>2</v>
      </c>
      <c r="K370" s="48"/>
      <c r="L370" s="52">
        <f t="shared" si="5"/>
        <v>78000</v>
      </c>
    </row>
    <row r="371" spans="1:12">
      <c r="A371" s="51">
        <v>369</v>
      </c>
      <c r="B371" s="46">
        <v>41393</v>
      </c>
      <c r="C371" s="45" t="s">
        <v>357</v>
      </c>
      <c r="D371" s="47">
        <v>857</v>
      </c>
      <c r="E371" s="68">
        <v>39</v>
      </c>
      <c r="F371" s="66" t="s">
        <v>356</v>
      </c>
      <c r="G371" s="47" t="s">
        <v>320</v>
      </c>
      <c r="H371" s="50">
        <v>39</v>
      </c>
      <c r="I371" s="48"/>
      <c r="J371" s="48" t="s">
        <v>356</v>
      </c>
      <c r="K371" s="48"/>
      <c r="L371" s="52">
        <v>0</v>
      </c>
    </row>
    <row r="372" spans="1:12">
      <c r="A372" s="51">
        <v>370</v>
      </c>
      <c r="B372" s="46">
        <v>41393</v>
      </c>
      <c r="C372" s="45" t="s">
        <v>349</v>
      </c>
      <c r="D372" s="47">
        <v>863</v>
      </c>
      <c r="E372" s="68">
        <v>39</v>
      </c>
      <c r="F372" s="68">
        <v>5</v>
      </c>
      <c r="G372" s="47" t="s">
        <v>320</v>
      </c>
      <c r="H372" s="50">
        <v>39</v>
      </c>
      <c r="I372" s="50"/>
      <c r="J372" s="50">
        <v>5</v>
      </c>
      <c r="K372" s="48"/>
      <c r="L372" s="52">
        <f t="shared" ref="L372:L403" si="6">(H372*J372+I372*K372)*1000</f>
        <v>195000</v>
      </c>
    </row>
    <row r="373" spans="1:12">
      <c r="A373" s="51">
        <v>371</v>
      </c>
      <c r="B373" s="46">
        <v>41393</v>
      </c>
      <c r="C373" s="45" t="s">
        <v>343</v>
      </c>
      <c r="D373" s="47">
        <v>862</v>
      </c>
      <c r="E373" s="68">
        <v>39</v>
      </c>
      <c r="F373" s="68">
        <v>5</v>
      </c>
      <c r="G373" s="47" t="s">
        <v>320</v>
      </c>
      <c r="H373" s="50">
        <v>39</v>
      </c>
      <c r="I373" s="50"/>
      <c r="J373" s="50">
        <v>5</v>
      </c>
      <c r="K373" s="48"/>
      <c r="L373" s="52">
        <f t="shared" si="6"/>
        <v>195000</v>
      </c>
    </row>
    <row r="374" spans="1:12">
      <c r="A374" s="51">
        <v>372</v>
      </c>
      <c r="B374" s="46">
        <v>41393</v>
      </c>
      <c r="C374" s="45" t="s">
        <v>342</v>
      </c>
      <c r="D374" s="47">
        <v>878</v>
      </c>
      <c r="E374" s="68">
        <v>39</v>
      </c>
      <c r="F374" s="68">
        <v>75</v>
      </c>
      <c r="G374" s="47" t="s">
        <v>320</v>
      </c>
      <c r="H374" s="50">
        <v>39</v>
      </c>
      <c r="I374" s="50"/>
      <c r="J374" s="50">
        <v>75</v>
      </c>
      <c r="K374" s="48"/>
      <c r="L374" s="52">
        <f t="shared" si="6"/>
        <v>2925000</v>
      </c>
    </row>
    <row r="375" spans="1:12">
      <c r="A375" s="51">
        <v>373</v>
      </c>
      <c r="B375" s="46">
        <v>41393</v>
      </c>
      <c r="C375" s="45" t="s">
        <v>335</v>
      </c>
      <c r="D375" s="47">
        <v>872</v>
      </c>
      <c r="E375" s="68">
        <v>39</v>
      </c>
      <c r="F375" s="68">
        <v>40</v>
      </c>
      <c r="G375" s="47" t="s">
        <v>320</v>
      </c>
      <c r="H375" s="50">
        <v>39</v>
      </c>
      <c r="I375" s="50"/>
      <c r="J375" s="50">
        <v>40</v>
      </c>
      <c r="K375" s="48"/>
      <c r="L375" s="52">
        <f t="shared" si="6"/>
        <v>1560000</v>
      </c>
    </row>
    <row r="376" spans="1:12">
      <c r="A376" s="51">
        <v>374</v>
      </c>
      <c r="B376" s="46">
        <v>41394</v>
      </c>
      <c r="C376" s="45" t="s">
        <v>540</v>
      </c>
      <c r="D376" s="47"/>
      <c r="E376" s="68">
        <v>399</v>
      </c>
      <c r="F376" s="68">
        <v>20</v>
      </c>
      <c r="G376" s="47" t="s">
        <v>23</v>
      </c>
      <c r="H376" s="50">
        <v>399</v>
      </c>
      <c r="I376" s="50"/>
      <c r="J376" s="50">
        <v>20</v>
      </c>
      <c r="K376" s="48"/>
      <c r="L376" s="52">
        <f t="shared" si="6"/>
        <v>7980000</v>
      </c>
    </row>
    <row r="377" spans="1:12">
      <c r="A377" s="51">
        <v>375</v>
      </c>
      <c r="B377" s="46">
        <v>41394</v>
      </c>
      <c r="C377" s="45" t="s">
        <v>539</v>
      </c>
      <c r="D377" s="47">
        <v>883</v>
      </c>
      <c r="E377" s="68">
        <v>39</v>
      </c>
      <c r="F377" s="68">
        <v>3</v>
      </c>
      <c r="G377" s="47" t="s">
        <v>23</v>
      </c>
      <c r="H377" s="50">
        <v>39</v>
      </c>
      <c r="I377" s="50"/>
      <c r="J377" s="50">
        <v>3</v>
      </c>
      <c r="K377" s="48"/>
      <c r="L377" s="52">
        <f t="shared" si="6"/>
        <v>117000</v>
      </c>
    </row>
    <row r="378" spans="1:12">
      <c r="A378" s="51">
        <v>376</v>
      </c>
      <c r="B378" s="46">
        <v>41394</v>
      </c>
      <c r="C378" s="45" t="s">
        <v>538</v>
      </c>
      <c r="D378" s="47">
        <v>820</v>
      </c>
      <c r="E378" s="68">
        <v>39</v>
      </c>
      <c r="F378" s="68">
        <v>3</v>
      </c>
      <c r="G378" s="47" t="s">
        <v>23</v>
      </c>
      <c r="H378" s="50">
        <v>39</v>
      </c>
      <c r="I378" s="50"/>
      <c r="J378" s="50">
        <v>3</v>
      </c>
      <c r="K378" s="48"/>
      <c r="L378" s="52">
        <f t="shared" si="6"/>
        <v>117000</v>
      </c>
    </row>
    <row r="379" spans="1:12">
      <c r="A379" s="51">
        <v>377</v>
      </c>
      <c r="B379" s="46">
        <v>41394</v>
      </c>
      <c r="C379" s="45" t="s">
        <v>47</v>
      </c>
      <c r="D379" s="47">
        <v>854</v>
      </c>
      <c r="E379" s="68">
        <v>39</v>
      </c>
      <c r="F379" s="68">
        <v>2</v>
      </c>
      <c r="G379" s="47" t="s">
        <v>23</v>
      </c>
      <c r="H379" s="50">
        <v>39</v>
      </c>
      <c r="I379" s="50"/>
      <c r="J379" s="50">
        <v>2</v>
      </c>
      <c r="K379" s="48"/>
      <c r="L379" s="52">
        <f t="shared" si="6"/>
        <v>78000</v>
      </c>
    </row>
    <row r="380" spans="1:12">
      <c r="A380" s="51">
        <v>378</v>
      </c>
      <c r="B380" s="46">
        <v>41394</v>
      </c>
      <c r="C380" s="45" t="s">
        <v>537</v>
      </c>
      <c r="D380" s="47">
        <v>871</v>
      </c>
      <c r="E380" s="68">
        <v>39</v>
      </c>
      <c r="F380" s="68">
        <v>10</v>
      </c>
      <c r="G380" s="47" t="s">
        <v>23</v>
      </c>
      <c r="H380" s="50">
        <v>39</v>
      </c>
      <c r="I380" s="50"/>
      <c r="J380" s="50">
        <v>10</v>
      </c>
      <c r="K380" s="48"/>
      <c r="L380" s="52">
        <f t="shared" si="6"/>
        <v>390000</v>
      </c>
    </row>
    <row r="381" spans="1:12">
      <c r="A381" s="51">
        <v>379</v>
      </c>
      <c r="B381" s="46">
        <v>41394</v>
      </c>
      <c r="C381" s="45" t="s">
        <v>534</v>
      </c>
      <c r="D381" s="47"/>
      <c r="E381" s="68">
        <v>39</v>
      </c>
      <c r="F381" s="68">
        <v>1</v>
      </c>
      <c r="G381" s="47" t="s">
        <v>23</v>
      </c>
      <c r="H381" s="50">
        <v>39</v>
      </c>
      <c r="I381" s="50"/>
      <c r="J381" s="50">
        <v>1</v>
      </c>
      <c r="K381" s="48"/>
      <c r="L381" s="52">
        <f t="shared" si="6"/>
        <v>39000</v>
      </c>
    </row>
    <row r="382" spans="1:12">
      <c r="A382" s="51">
        <v>380</v>
      </c>
      <c r="B382" s="46">
        <v>41394</v>
      </c>
      <c r="C382" s="45" t="s">
        <v>534</v>
      </c>
      <c r="D382" s="47"/>
      <c r="E382" s="68">
        <v>39</v>
      </c>
      <c r="F382" s="68">
        <v>5</v>
      </c>
      <c r="G382" s="47" t="s">
        <v>23</v>
      </c>
      <c r="H382" s="50">
        <v>39</v>
      </c>
      <c r="I382" s="50"/>
      <c r="J382" s="50">
        <v>5</v>
      </c>
      <c r="K382" s="48"/>
      <c r="L382" s="52">
        <f t="shared" si="6"/>
        <v>195000</v>
      </c>
    </row>
    <row r="383" spans="1:12">
      <c r="A383" s="51">
        <v>381</v>
      </c>
      <c r="B383" s="46">
        <v>41394</v>
      </c>
      <c r="C383" s="45" t="s">
        <v>529</v>
      </c>
      <c r="D383" s="47">
        <v>823</v>
      </c>
      <c r="E383" s="68">
        <v>39</v>
      </c>
      <c r="F383" s="68">
        <v>5</v>
      </c>
      <c r="G383" s="47" t="s">
        <v>23</v>
      </c>
      <c r="H383" s="50">
        <v>39</v>
      </c>
      <c r="I383" s="50"/>
      <c r="J383" s="50">
        <v>5</v>
      </c>
      <c r="K383" s="48"/>
      <c r="L383" s="52">
        <f t="shared" si="6"/>
        <v>195000</v>
      </c>
    </row>
    <row r="384" spans="1:12">
      <c r="A384" s="51">
        <v>382</v>
      </c>
      <c r="B384" s="46">
        <v>41394</v>
      </c>
      <c r="C384" s="45" t="s">
        <v>484</v>
      </c>
      <c r="D384" s="47"/>
      <c r="E384" s="68">
        <v>39</v>
      </c>
      <c r="F384" s="68">
        <v>3</v>
      </c>
      <c r="G384" s="47" t="s">
        <v>388</v>
      </c>
      <c r="H384" s="50">
        <v>39</v>
      </c>
      <c r="I384" s="50"/>
      <c r="J384" s="50">
        <v>3</v>
      </c>
      <c r="K384" s="48"/>
      <c r="L384" s="52">
        <f t="shared" si="6"/>
        <v>117000</v>
      </c>
    </row>
    <row r="385" spans="1:12">
      <c r="A385" s="51">
        <v>383</v>
      </c>
      <c r="B385" s="46">
        <v>41394</v>
      </c>
      <c r="C385" s="45" t="s">
        <v>388</v>
      </c>
      <c r="D385" s="47"/>
      <c r="E385" s="68">
        <v>39</v>
      </c>
      <c r="F385" s="68">
        <v>3</v>
      </c>
      <c r="G385" s="47" t="s">
        <v>388</v>
      </c>
      <c r="H385" s="50">
        <v>39</v>
      </c>
      <c r="I385" s="50"/>
      <c r="J385" s="50">
        <v>3</v>
      </c>
      <c r="K385" s="48"/>
      <c r="L385" s="52">
        <f t="shared" si="6"/>
        <v>117000</v>
      </c>
    </row>
    <row r="386" spans="1:12">
      <c r="A386" s="51">
        <v>384</v>
      </c>
      <c r="B386" s="46">
        <v>41394</v>
      </c>
      <c r="C386" s="45" t="s">
        <v>418</v>
      </c>
      <c r="D386" s="47"/>
      <c r="E386" s="68">
        <v>39</v>
      </c>
      <c r="F386" s="68">
        <v>2</v>
      </c>
      <c r="G386" s="47" t="s">
        <v>388</v>
      </c>
      <c r="H386" s="50">
        <v>39</v>
      </c>
      <c r="I386" s="50"/>
      <c r="J386" s="50">
        <v>2</v>
      </c>
      <c r="K386" s="48"/>
      <c r="L386" s="52">
        <f t="shared" si="6"/>
        <v>78000</v>
      </c>
    </row>
    <row r="387" spans="1:12">
      <c r="A387" s="51">
        <v>385</v>
      </c>
      <c r="B387" s="46">
        <v>41394</v>
      </c>
      <c r="C387" s="45" t="s">
        <v>482</v>
      </c>
      <c r="D387" s="47"/>
      <c r="E387" s="68">
        <v>39</v>
      </c>
      <c r="F387" s="68">
        <v>1</v>
      </c>
      <c r="G387" s="47" t="s">
        <v>388</v>
      </c>
      <c r="H387" s="50">
        <v>39</v>
      </c>
      <c r="I387" s="50"/>
      <c r="J387" s="50">
        <v>1</v>
      </c>
      <c r="K387" s="48"/>
      <c r="L387" s="52">
        <f t="shared" si="6"/>
        <v>39000</v>
      </c>
    </row>
    <row r="388" spans="1:12">
      <c r="A388" s="51">
        <v>386</v>
      </c>
      <c r="B388" s="46">
        <v>41394</v>
      </c>
      <c r="C388" s="45" t="s">
        <v>389</v>
      </c>
      <c r="D388" s="47"/>
      <c r="E388" s="68">
        <v>39</v>
      </c>
      <c r="F388" s="68">
        <v>2</v>
      </c>
      <c r="G388" s="47" t="s">
        <v>388</v>
      </c>
      <c r="H388" s="50">
        <v>39</v>
      </c>
      <c r="I388" s="50"/>
      <c r="J388" s="50">
        <v>2</v>
      </c>
      <c r="K388" s="48"/>
      <c r="L388" s="52">
        <f t="shared" si="6"/>
        <v>78000</v>
      </c>
    </row>
    <row r="389" spans="1:12">
      <c r="A389" s="51">
        <v>387</v>
      </c>
      <c r="B389" s="46">
        <v>41394</v>
      </c>
      <c r="C389" s="45" t="s">
        <v>481</v>
      </c>
      <c r="D389" s="47"/>
      <c r="E389" s="68">
        <v>39</v>
      </c>
      <c r="F389" s="68">
        <v>1</v>
      </c>
      <c r="G389" s="47" t="s">
        <v>388</v>
      </c>
      <c r="H389" s="50">
        <v>39</v>
      </c>
      <c r="I389" s="50"/>
      <c r="J389" s="50">
        <v>1</v>
      </c>
      <c r="K389" s="48"/>
      <c r="L389" s="52">
        <f t="shared" si="6"/>
        <v>39000</v>
      </c>
    </row>
    <row r="390" spans="1:12">
      <c r="A390" s="51">
        <v>388</v>
      </c>
      <c r="B390" s="46">
        <v>41394</v>
      </c>
      <c r="C390" s="45" t="s">
        <v>479</v>
      </c>
      <c r="D390" s="47"/>
      <c r="E390" s="68">
        <v>39</v>
      </c>
      <c r="F390" s="68">
        <v>1</v>
      </c>
      <c r="G390" s="47" t="s">
        <v>388</v>
      </c>
      <c r="H390" s="50">
        <v>39</v>
      </c>
      <c r="I390" s="50"/>
      <c r="J390" s="50">
        <v>1</v>
      </c>
      <c r="K390" s="48"/>
      <c r="L390" s="52">
        <f t="shared" si="6"/>
        <v>39000</v>
      </c>
    </row>
    <row r="391" spans="1:12">
      <c r="A391" s="51">
        <v>389</v>
      </c>
      <c r="B391" s="46">
        <v>41394</v>
      </c>
      <c r="C391" s="45" t="s">
        <v>417</v>
      </c>
      <c r="D391" s="47"/>
      <c r="E391" s="68">
        <v>39</v>
      </c>
      <c r="F391" s="68">
        <v>1</v>
      </c>
      <c r="G391" s="47" t="s">
        <v>388</v>
      </c>
      <c r="H391" s="50">
        <v>39</v>
      </c>
      <c r="I391" s="50"/>
      <c r="J391" s="50">
        <v>1</v>
      </c>
      <c r="K391" s="48"/>
      <c r="L391" s="52">
        <f t="shared" si="6"/>
        <v>39000</v>
      </c>
    </row>
    <row r="392" spans="1:12">
      <c r="A392" s="51">
        <v>390</v>
      </c>
      <c r="B392" s="46">
        <v>41394</v>
      </c>
      <c r="C392" s="45" t="s">
        <v>476</v>
      </c>
      <c r="D392" s="47"/>
      <c r="E392" s="68">
        <v>39</v>
      </c>
      <c r="F392" s="68">
        <v>2</v>
      </c>
      <c r="G392" s="47" t="s">
        <v>388</v>
      </c>
      <c r="H392" s="50">
        <v>39</v>
      </c>
      <c r="I392" s="50"/>
      <c r="J392" s="50">
        <v>2</v>
      </c>
      <c r="K392" s="48"/>
      <c r="L392" s="52">
        <f t="shared" si="6"/>
        <v>78000</v>
      </c>
    </row>
    <row r="393" spans="1:12">
      <c r="A393" s="51">
        <v>391</v>
      </c>
      <c r="B393" s="46">
        <v>41394</v>
      </c>
      <c r="C393" s="45" t="s">
        <v>427</v>
      </c>
      <c r="D393" s="47">
        <v>867</v>
      </c>
      <c r="E393" s="68">
        <v>39</v>
      </c>
      <c r="F393" s="68">
        <v>2</v>
      </c>
      <c r="G393" s="47" t="s">
        <v>23</v>
      </c>
      <c r="H393" s="50">
        <v>39</v>
      </c>
      <c r="I393" s="50"/>
      <c r="J393" s="50">
        <v>2</v>
      </c>
      <c r="K393" s="48"/>
      <c r="L393" s="52">
        <f t="shared" si="6"/>
        <v>78000</v>
      </c>
    </row>
    <row r="394" spans="1:12">
      <c r="A394" s="51">
        <v>392</v>
      </c>
      <c r="B394" s="46">
        <v>41394</v>
      </c>
      <c r="C394" s="45" t="s">
        <v>46</v>
      </c>
      <c r="D394" s="47">
        <v>869</v>
      </c>
      <c r="E394" s="68">
        <v>39</v>
      </c>
      <c r="F394" s="68">
        <v>4</v>
      </c>
      <c r="G394" s="47" t="s">
        <v>23</v>
      </c>
      <c r="H394" s="50">
        <v>39</v>
      </c>
      <c r="I394" s="50"/>
      <c r="J394" s="50">
        <v>4</v>
      </c>
      <c r="K394" s="48"/>
      <c r="L394" s="52">
        <f t="shared" si="6"/>
        <v>156000</v>
      </c>
    </row>
    <row r="395" spans="1:12">
      <c r="A395" s="51">
        <v>393</v>
      </c>
      <c r="B395" s="46">
        <v>41394</v>
      </c>
      <c r="C395" s="45" t="s">
        <v>426</v>
      </c>
      <c r="D395" s="47">
        <v>855</v>
      </c>
      <c r="E395" s="68">
        <v>39</v>
      </c>
      <c r="F395" s="68">
        <v>2</v>
      </c>
      <c r="G395" s="47" t="s">
        <v>23</v>
      </c>
      <c r="H395" s="50">
        <v>39</v>
      </c>
      <c r="I395" s="50"/>
      <c r="J395" s="50">
        <v>2</v>
      </c>
      <c r="K395" s="48"/>
      <c r="L395" s="52">
        <f t="shared" si="6"/>
        <v>78000</v>
      </c>
    </row>
    <row r="396" spans="1:12" s="44" customFormat="1">
      <c r="A396" s="51">
        <v>394</v>
      </c>
      <c r="B396" s="87">
        <v>41394</v>
      </c>
      <c r="C396" s="88" t="s">
        <v>45</v>
      </c>
      <c r="D396" s="89">
        <v>852</v>
      </c>
      <c r="E396" s="97" t="s">
        <v>425</v>
      </c>
      <c r="F396" s="90">
        <v>2</v>
      </c>
      <c r="G396" s="89" t="s">
        <v>23</v>
      </c>
      <c r="H396" s="82">
        <v>59</v>
      </c>
      <c r="I396" s="83">
        <v>28</v>
      </c>
      <c r="J396" s="83">
        <v>1</v>
      </c>
      <c r="K396" s="82">
        <v>1</v>
      </c>
      <c r="L396" s="52">
        <f t="shared" si="6"/>
        <v>87000</v>
      </c>
    </row>
    <row r="397" spans="1:12">
      <c r="A397" s="51">
        <v>395</v>
      </c>
      <c r="B397" s="46">
        <v>41394</v>
      </c>
      <c r="C397" s="45" t="s">
        <v>424</v>
      </c>
      <c r="D397" s="47">
        <v>853</v>
      </c>
      <c r="E397" s="68">
        <v>39</v>
      </c>
      <c r="F397" s="68">
        <v>2</v>
      </c>
      <c r="G397" s="47" t="s">
        <v>23</v>
      </c>
      <c r="H397" s="50">
        <v>39</v>
      </c>
      <c r="I397" s="50"/>
      <c r="J397" s="50">
        <v>2</v>
      </c>
      <c r="K397" s="48"/>
      <c r="L397" s="52">
        <f t="shared" si="6"/>
        <v>78000</v>
      </c>
    </row>
    <row r="398" spans="1:12">
      <c r="A398" s="51">
        <v>396</v>
      </c>
      <c r="B398" s="46">
        <v>41394</v>
      </c>
      <c r="C398" s="45" t="s">
        <v>423</v>
      </c>
      <c r="D398" s="47">
        <v>868</v>
      </c>
      <c r="E398" s="68">
        <v>39</v>
      </c>
      <c r="F398" s="68">
        <v>4</v>
      </c>
      <c r="G398" s="47" t="s">
        <v>23</v>
      </c>
      <c r="H398" s="50">
        <v>39</v>
      </c>
      <c r="I398" s="50"/>
      <c r="J398" s="50">
        <v>4</v>
      </c>
      <c r="K398" s="48"/>
      <c r="L398" s="52">
        <f t="shared" si="6"/>
        <v>156000</v>
      </c>
    </row>
    <row r="399" spans="1:12">
      <c r="A399" s="51">
        <v>397</v>
      </c>
      <c r="B399" s="46">
        <v>41394</v>
      </c>
      <c r="C399" s="45" t="s">
        <v>368</v>
      </c>
      <c r="D399" s="47">
        <v>860</v>
      </c>
      <c r="E399" s="68">
        <v>39</v>
      </c>
      <c r="F399" s="68">
        <v>4</v>
      </c>
      <c r="G399" s="47" t="s">
        <v>320</v>
      </c>
      <c r="H399" s="50">
        <v>39</v>
      </c>
      <c r="I399" s="50"/>
      <c r="J399" s="50">
        <v>4</v>
      </c>
      <c r="K399" s="48"/>
      <c r="L399" s="52">
        <f t="shared" si="6"/>
        <v>156000</v>
      </c>
    </row>
    <row r="400" spans="1:12">
      <c r="A400" s="51">
        <v>398</v>
      </c>
      <c r="B400" s="46">
        <v>41394</v>
      </c>
      <c r="C400" s="45" t="s">
        <v>364</v>
      </c>
      <c r="D400" s="47">
        <v>821</v>
      </c>
      <c r="E400" s="68">
        <v>39</v>
      </c>
      <c r="F400" s="68">
        <v>2</v>
      </c>
      <c r="G400" s="47" t="s">
        <v>320</v>
      </c>
      <c r="H400" s="50">
        <v>39</v>
      </c>
      <c r="I400" s="50"/>
      <c r="J400" s="50">
        <v>2</v>
      </c>
      <c r="K400" s="48"/>
      <c r="L400" s="52">
        <f t="shared" si="6"/>
        <v>78000</v>
      </c>
    </row>
    <row r="401" spans="1:12">
      <c r="A401" s="51">
        <v>399</v>
      </c>
      <c r="B401" s="46">
        <v>41394</v>
      </c>
      <c r="C401" s="45" t="s">
        <v>363</v>
      </c>
      <c r="D401" s="47">
        <v>887</v>
      </c>
      <c r="E401" s="68">
        <v>39</v>
      </c>
      <c r="F401" s="68">
        <v>50</v>
      </c>
      <c r="G401" s="47" t="s">
        <v>320</v>
      </c>
      <c r="H401" s="50">
        <v>39</v>
      </c>
      <c r="I401" s="50"/>
      <c r="J401" s="50">
        <v>50</v>
      </c>
      <c r="K401" s="48"/>
      <c r="L401" s="52">
        <f t="shared" si="6"/>
        <v>1950000</v>
      </c>
    </row>
    <row r="402" spans="1:12">
      <c r="A402" s="51">
        <v>400</v>
      </c>
      <c r="B402" s="46">
        <v>41394</v>
      </c>
      <c r="C402" s="45" t="s">
        <v>362</v>
      </c>
      <c r="D402" s="47">
        <v>876</v>
      </c>
      <c r="E402" s="68">
        <v>39</v>
      </c>
      <c r="F402" s="68">
        <v>10</v>
      </c>
      <c r="G402" s="47" t="s">
        <v>320</v>
      </c>
      <c r="H402" s="50">
        <v>39</v>
      </c>
      <c r="I402" s="50"/>
      <c r="J402" s="50">
        <v>10</v>
      </c>
      <c r="K402" s="48"/>
      <c r="L402" s="52">
        <f t="shared" si="6"/>
        <v>390000</v>
      </c>
    </row>
    <row r="403" spans="1:12">
      <c r="A403" s="51">
        <v>401</v>
      </c>
      <c r="B403" s="46">
        <v>41394</v>
      </c>
      <c r="C403" s="45" t="s">
        <v>360</v>
      </c>
      <c r="D403" s="47">
        <v>841</v>
      </c>
      <c r="E403" s="68">
        <v>39</v>
      </c>
      <c r="F403" s="68">
        <v>1</v>
      </c>
      <c r="G403" s="47" t="s">
        <v>320</v>
      </c>
      <c r="H403" s="50">
        <v>39</v>
      </c>
      <c r="I403" s="50"/>
      <c r="J403" s="50">
        <v>1</v>
      </c>
      <c r="K403" s="48"/>
      <c r="L403" s="52">
        <f t="shared" si="6"/>
        <v>39000</v>
      </c>
    </row>
    <row r="404" spans="1:12">
      <c r="A404" s="51">
        <v>402</v>
      </c>
      <c r="B404" s="46">
        <v>41394</v>
      </c>
      <c r="C404" s="45" t="s">
        <v>353</v>
      </c>
      <c r="D404" s="47">
        <v>877</v>
      </c>
      <c r="E404" s="68">
        <v>39</v>
      </c>
      <c r="F404" s="68">
        <v>15</v>
      </c>
      <c r="G404" s="47" t="s">
        <v>320</v>
      </c>
      <c r="H404" s="50">
        <v>39</v>
      </c>
      <c r="I404" s="50"/>
      <c r="J404" s="50">
        <v>15</v>
      </c>
      <c r="K404" s="48"/>
      <c r="L404" s="52">
        <f t="shared" ref="L404:L435" si="7">(H404*J404+I404*K404)*1000</f>
        <v>585000</v>
      </c>
    </row>
    <row r="405" spans="1:12">
      <c r="A405" s="51">
        <v>403</v>
      </c>
      <c r="B405" s="46">
        <v>41394</v>
      </c>
      <c r="C405" s="45" t="s">
        <v>351</v>
      </c>
      <c r="D405" s="47">
        <v>873</v>
      </c>
      <c r="E405" s="68">
        <v>39</v>
      </c>
      <c r="F405" s="68">
        <v>20</v>
      </c>
      <c r="G405" s="47" t="s">
        <v>320</v>
      </c>
      <c r="H405" s="50">
        <v>39</v>
      </c>
      <c r="I405" s="50"/>
      <c r="J405" s="50">
        <v>20</v>
      </c>
      <c r="K405" s="48"/>
      <c r="L405" s="52">
        <f t="shared" si="7"/>
        <v>780000</v>
      </c>
    </row>
    <row r="406" spans="1:12">
      <c r="A406" s="51">
        <v>404</v>
      </c>
      <c r="B406" s="46">
        <v>41394</v>
      </c>
      <c r="C406" s="45" t="s">
        <v>320</v>
      </c>
      <c r="D406" s="47">
        <v>947</v>
      </c>
      <c r="E406" s="68">
        <v>49</v>
      </c>
      <c r="F406" s="68">
        <v>10</v>
      </c>
      <c r="G406" s="47" t="s">
        <v>320</v>
      </c>
      <c r="H406" s="50">
        <v>49</v>
      </c>
      <c r="I406" s="50"/>
      <c r="J406" s="50">
        <v>10</v>
      </c>
      <c r="K406" s="48"/>
      <c r="L406" s="52">
        <f t="shared" si="7"/>
        <v>490000</v>
      </c>
    </row>
    <row r="407" spans="1:12">
      <c r="A407" s="51">
        <v>405</v>
      </c>
      <c r="B407" s="46">
        <v>41394</v>
      </c>
      <c r="C407" s="45" t="s">
        <v>341</v>
      </c>
      <c r="D407" s="47">
        <v>875</v>
      </c>
      <c r="E407" s="68">
        <v>39</v>
      </c>
      <c r="F407" s="68">
        <v>20</v>
      </c>
      <c r="G407" s="47" t="s">
        <v>320</v>
      </c>
      <c r="H407" s="50">
        <v>39</v>
      </c>
      <c r="I407" s="50"/>
      <c r="J407" s="50">
        <v>20</v>
      </c>
      <c r="K407" s="48"/>
      <c r="L407" s="52">
        <f t="shared" si="7"/>
        <v>780000</v>
      </c>
    </row>
    <row r="408" spans="1:12">
      <c r="A408" s="51">
        <v>406</v>
      </c>
      <c r="B408" s="46">
        <v>41394</v>
      </c>
      <c r="C408" s="45" t="s">
        <v>327</v>
      </c>
      <c r="D408" s="47">
        <v>864</v>
      </c>
      <c r="E408" s="68">
        <v>39</v>
      </c>
      <c r="F408" s="68">
        <v>80</v>
      </c>
      <c r="G408" s="47" t="s">
        <v>320</v>
      </c>
      <c r="H408" s="50">
        <v>39</v>
      </c>
      <c r="I408" s="50"/>
      <c r="J408" s="50">
        <v>80</v>
      </c>
      <c r="K408" s="48"/>
      <c r="L408" s="52">
        <f t="shared" si="7"/>
        <v>3120000</v>
      </c>
    </row>
    <row r="409" spans="1:12">
      <c r="A409" s="51">
        <v>407</v>
      </c>
      <c r="B409" s="46">
        <v>41394</v>
      </c>
      <c r="C409" s="45" t="s">
        <v>325</v>
      </c>
      <c r="D409" s="47">
        <v>886</v>
      </c>
      <c r="E409" s="68">
        <v>39</v>
      </c>
      <c r="F409" s="68">
        <v>60</v>
      </c>
      <c r="G409" s="47" t="s">
        <v>320</v>
      </c>
      <c r="H409" s="50">
        <v>39</v>
      </c>
      <c r="I409" s="50"/>
      <c r="J409" s="50">
        <v>60</v>
      </c>
      <c r="K409" s="48"/>
      <c r="L409" s="52">
        <f t="shared" si="7"/>
        <v>2340000</v>
      </c>
    </row>
    <row r="410" spans="1:12">
      <c r="A410" s="51">
        <v>408</v>
      </c>
      <c r="B410" s="46">
        <v>41403</v>
      </c>
      <c r="C410" s="45" t="s">
        <v>541</v>
      </c>
      <c r="D410" s="47"/>
      <c r="E410" s="68">
        <v>49</v>
      </c>
      <c r="F410" s="68">
        <v>10</v>
      </c>
      <c r="G410" s="47" t="s">
        <v>23</v>
      </c>
      <c r="H410" s="50">
        <v>49</v>
      </c>
      <c r="I410" s="50"/>
      <c r="J410" s="50">
        <v>10</v>
      </c>
      <c r="K410" s="48"/>
      <c r="L410" s="52">
        <f t="shared" si="7"/>
        <v>490000</v>
      </c>
    </row>
    <row r="411" spans="1:12">
      <c r="A411" s="51">
        <v>409</v>
      </c>
      <c r="B411" s="46">
        <v>41404</v>
      </c>
      <c r="C411" s="45" t="s">
        <v>372</v>
      </c>
      <c r="D411" s="47"/>
      <c r="E411" s="68">
        <v>49</v>
      </c>
      <c r="F411" s="68">
        <v>20</v>
      </c>
      <c r="G411" s="47" t="s">
        <v>369</v>
      </c>
      <c r="H411" s="50">
        <v>49</v>
      </c>
      <c r="I411" s="50"/>
      <c r="J411" s="50">
        <v>20</v>
      </c>
      <c r="K411" s="48"/>
      <c r="L411" s="52">
        <f t="shared" si="7"/>
        <v>980000</v>
      </c>
    </row>
    <row r="412" spans="1:12">
      <c r="A412" s="51">
        <v>410</v>
      </c>
      <c r="B412" s="46">
        <v>41404</v>
      </c>
      <c r="C412" s="45" t="s">
        <v>572</v>
      </c>
      <c r="D412" s="47"/>
      <c r="E412" s="68">
        <v>49</v>
      </c>
      <c r="F412" s="68">
        <v>6</v>
      </c>
      <c r="G412" s="47" t="s">
        <v>369</v>
      </c>
      <c r="H412" s="50">
        <v>49</v>
      </c>
      <c r="I412" s="50"/>
      <c r="J412" s="50">
        <v>6</v>
      </c>
      <c r="K412" s="48"/>
      <c r="L412" s="52">
        <f t="shared" si="7"/>
        <v>294000</v>
      </c>
    </row>
    <row r="413" spans="1:12">
      <c r="A413" s="51">
        <v>411</v>
      </c>
      <c r="B413" s="46">
        <v>41411</v>
      </c>
      <c r="C413" s="45" t="s">
        <v>174</v>
      </c>
      <c r="D413" s="47"/>
      <c r="E413" s="68">
        <v>49</v>
      </c>
      <c r="F413" s="68">
        <v>2</v>
      </c>
      <c r="G413" s="47" t="s">
        <v>369</v>
      </c>
      <c r="H413" s="50">
        <v>49</v>
      </c>
      <c r="I413" s="50"/>
      <c r="J413" s="50">
        <v>2</v>
      </c>
      <c r="K413" s="48"/>
      <c r="L413" s="52">
        <f t="shared" si="7"/>
        <v>98000</v>
      </c>
    </row>
    <row r="414" spans="1:12">
      <c r="A414" s="51">
        <v>412</v>
      </c>
      <c r="B414" s="46">
        <v>41414</v>
      </c>
      <c r="C414" s="45" t="s">
        <v>467</v>
      </c>
      <c r="D414" s="47"/>
      <c r="E414" s="68">
        <v>49</v>
      </c>
      <c r="F414" s="68">
        <v>2</v>
      </c>
      <c r="G414" s="47" t="s">
        <v>388</v>
      </c>
      <c r="H414" s="50">
        <v>49</v>
      </c>
      <c r="I414" s="50"/>
      <c r="J414" s="50">
        <v>2</v>
      </c>
      <c r="K414" s="48"/>
      <c r="L414" s="52">
        <f t="shared" si="7"/>
        <v>98000</v>
      </c>
    </row>
    <row r="415" spans="1:12">
      <c r="A415" s="51">
        <v>413</v>
      </c>
      <c r="B415" s="46">
        <v>41414</v>
      </c>
      <c r="C415" s="45" t="s">
        <v>421</v>
      </c>
      <c r="D415" s="47"/>
      <c r="E415" s="68">
        <v>49</v>
      </c>
      <c r="F415" s="68">
        <v>7</v>
      </c>
      <c r="G415" s="47" t="s">
        <v>369</v>
      </c>
      <c r="H415" s="50">
        <v>49</v>
      </c>
      <c r="I415" s="50"/>
      <c r="J415" s="50">
        <v>7</v>
      </c>
      <c r="K415" s="48"/>
      <c r="L415" s="52">
        <f t="shared" si="7"/>
        <v>343000</v>
      </c>
    </row>
    <row r="416" spans="1:12">
      <c r="A416" s="51">
        <v>414</v>
      </c>
      <c r="B416" s="46">
        <v>41414</v>
      </c>
      <c r="C416" s="45" t="s">
        <v>420</v>
      </c>
      <c r="D416" s="47"/>
      <c r="E416" s="68">
        <v>49</v>
      </c>
      <c r="F416" s="68">
        <v>4</v>
      </c>
      <c r="G416" s="47" t="s">
        <v>369</v>
      </c>
      <c r="H416" s="50">
        <v>49</v>
      </c>
      <c r="I416" s="50"/>
      <c r="J416" s="50">
        <v>4</v>
      </c>
      <c r="K416" s="48"/>
      <c r="L416" s="52">
        <f t="shared" si="7"/>
        <v>196000</v>
      </c>
    </row>
    <row r="417" spans="1:12">
      <c r="A417" s="51">
        <v>415</v>
      </c>
      <c r="B417" s="46">
        <v>41414</v>
      </c>
      <c r="C417" s="45" t="s">
        <v>177</v>
      </c>
      <c r="D417" s="47"/>
      <c r="E417" s="68">
        <v>49</v>
      </c>
      <c r="F417" s="68">
        <v>1</v>
      </c>
      <c r="G417" s="47" t="s">
        <v>369</v>
      </c>
      <c r="H417" s="50">
        <v>49</v>
      </c>
      <c r="I417" s="50"/>
      <c r="J417" s="50">
        <v>1</v>
      </c>
      <c r="K417" s="48"/>
      <c r="L417" s="52">
        <f t="shared" si="7"/>
        <v>49000</v>
      </c>
    </row>
    <row r="418" spans="1:12">
      <c r="A418" s="51">
        <v>416</v>
      </c>
      <c r="B418" s="46">
        <v>41414</v>
      </c>
      <c r="C418" s="45" t="s">
        <v>461</v>
      </c>
      <c r="D418" s="47"/>
      <c r="E418" s="68">
        <v>49</v>
      </c>
      <c r="F418" s="68">
        <v>8</v>
      </c>
      <c r="G418" s="47" t="s">
        <v>369</v>
      </c>
      <c r="H418" s="50">
        <v>49</v>
      </c>
      <c r="I418" s="50"/>
      <c r="J418" s="50">
        <v>8</v>
      </c>
      <c r="K418" s="48"/>
      <c r="L418" s="52">
        <f t="shared" si="7"/>
        <v>392000</v>
      </c>
    </row>
    <row r="419" spans="1:12">
      <c r="A419" s="51">
        <v>417</v>
      </c>
      <c r="B419" s="46">
        <v>41416</v>
      </c>
      <c r="C419" s="45" t="s">
        <v>468</v>
      </c>
      <c r="D419" s="47"/>
      <c r="E419" s="68">
        <v>49</v>
      </c>
      <c r="F419" s="68">
        <v>3</v>
      </c>
      <c r="G419" s="47" t="s">
        <v>23</v>
      </c>
      <c r="H419" s="50">
        <v>49</v>
      </c>
      <c r="I419" s="50"/>
      <c r="J419" s="50">
        <v>3</v>
      </c>
      <c r="K419" s="48"/>
      <c r="L419" s="52">
        <f t="shared" si="7"/>
        <v>147000</v>
      </c>
    </row>
    <row r="420" spans="1:12">
      <c r="A420" s="51">
        <v>418</v>
      </c>
      <c r="B420" s="46">
        <v>41416</v>
      </c>
      <c r="C420" s="45" t="s">
        <v>458</v>
      </c>
      <c r="D420" s="47"/>
      <c r="E420" s="68">
        <v>49</v>
      </c>
      <c r="F420" s="68">
        <v>5</v>
      </c>
      <c r="G420" s="47" t="s">
        <v>369</v>
      </c>
      <c r="H420" s="50">
        <v>49</v>
      </c>
      <c r="I420" s="50"/>
      <c r="J420" s="50">
        <v>5</v>
      </c>
      <c r="K420" s="48"/>
      <c r="L420" s="52">
        <f t="shared" si="7"/>
        <v>245000</v>
      </c>
    </row>
    <row r="421" spans="1:12">
      <c r="A421" s="51">
        <v>419</v>
      </c>
      <c r="B421" s="46">
        <v>41417</v>
      </c>
      <c r="C421" s="45" t="s">
        <v>465</v>
      </c>
      <c r="D421" s="47"/>
      <c r="E421" s="68">
        <v>49</v>
      </c>
      <c r="F421" s="68">
        <v>1</v>
      </c>
      <c r="G421" s="47" t="s">
        <v>369</v>
      </c>
      <c r="H421" s="50">
        <v>49</v>
      </c>
      <c r="I421" s="50"/>
      <c r="J421" s="50">
        <v>1</v>
      </c>
      <c r="K421" s="48"/>
      <c r="L421" s="52">
        <f t="shared" si="7"/>
        <v>49000</v>
      </c>
    </row>
    <row r="422" spans="1:12">
      <c r="A422" s="51">
        <v>420</v>
      </c>
      <c r="B422" s="46">
        <v>41418</v>
      </c>
      <c r="C422" s="45" t="s">
        <v>466</v>
      </c>
      <c r="D422" s="47"/>
      <c r="E422" s="68">
        <v>49</v>
      </c>
      <c r="F422" s="68">
        <v>10</v>
      </c>
      <c r="G422" s="47" t="s">
        <v>388</v>
      </c>
      <c r="H422" s="50">
        <v>49</v>
      </c>
      <c r="I422" s="50"/>
      <c r="J422" s="50">
        <v>10</v>
      </c>
      <c r="K422" s="48"/>
      <c r="L422" s="52">
        <f t="shared" si="7"/>
        <v>490000</v>
      </c>
    </row>
    <row r="423" spans="1:12">
      <c r="A423" s="51">
        <v>421</v>
      </c>
      <c r="B423" s="46">
        <v>41421</v>
      </c>
      <c r="C423" s="45" t="s">
        <v>457</v>
      </c>
      <c r="D423" s="47"/>
      <c r="E423" s="68">
        <v>49</v>
      </c>
      <c r="F423" s="68">
        <v>1</v>
      </c>
      <c r="G423" s="47" t="s">
        <v>369</v>
      </c>
      <c r="H423" s="50">
        <v>49</v>
      </c>
      <c r="I423" s="50"/>
      <c r="J423" s="50">
        <v>1</v>
      </c>
      <c r="K423" s="48"/>
      <c r="L423" s="52">
        <f t="shared" si="7"/>
        <v>49000</v>
      </c>
    </row>
    <row r="424" spans="1:12">
      <c r="A424" s="51">
        <v>422</v>
      </c>
      <c r="B424" s="46">
        <v>41422</v>
      </c>
      <c r="C424" s="45" t="s">
        <v>64</v>
      </c>
      <c r="D424" s="47">
        <v>466</v>
      </c>
      <c r="E424" s="68">
        <v>49</v>
      </c>
      <c r="F424" s="68">
        <v>10</v>
      </c>
      <c r="G424" s="47" t="s">
        <v>23</v>
      </c>
      <c r="H424" s="50">
        <v>49</v>
      </c>
      <c r="I424" s="50"/>
      <c r="J424" s="50">
        <v>10</v>
      </c>
      <c r="K424" s="48"/>
      <c r="L424" s="52">
        <f t="shared" si="7"/>
        <v>490000</v>
      </c>
    </row>
    <row r="425" spans="1:12">
      <c r="A425" s="51">
        <v>423</v>
      </c>
      <c r="B425" s="46">
        <v>41422</v>
      </c>
      <c r="C425" s="45" t="s">
        <v>460</v>
      </c>
      <c r="D425" s="47"/>
      <c r="E425" s="68">
        <v>49</v>
      </c>
      <c r="F425" s="68">
        <v>2</v>
      </c>
      <c r="G425" s="47" t="s">
        <v>369</v>
      </c>
      <c r="H425" s="50">
        <v>49</v>
      </c>
      <c r="I425" s="50"/>
      <c r="J425" s="50">
        <v>2</v>
      </c>
      <c r="K425" s="48"/>
      <c r="L425" s="52">
        <f t="shared" si="7"/>
        <v>98000</v>
      </c>
    </row>
    <row r="426" spans="1:12">
      <c r="A426" s="51">
        <v>424</v>
      </c>
      <c r="B426" s="46">
        <v>41422</v>
      </c>
      <c r="C426" s="45" t="s">
        <v>456</v>
      </c>
      <c r="D426" s="47"/>
      <c r="E426" s="68">
        <v>49</v>
      </c>
      <c r="F426" s="68">
        <v>10</v>
      </c>
      <c r="G426" s="47" t="s">
        <v>23</v>
      </c>
      <c r="H426" s="50">
        <v>49</v>
      </c>
      <c r="I426" s="50"/>
      <c r="J426" s="50">
        <v>10</v>
      </c>
      <c r="K426" s="48"/>
      <c r="L426" s="52">
        <f t="shared" si="7"/>
        <v>490000</v>
      </c>
    </row>
    <row r="427" spans="1:12">
      <c r="A427" s="51">
        <v>425</v>
      </c>
      <c r="B427" s="46">
        <v>41422</v>
      </c>
      <c r="C427" s="45" t="s">
        <v>358</v>
      </c>
      <c r="D427" s="47">
        <v>888</v>
      </c>
      <c r="E427" s="68">
        <v>49</v>
      </c>
      <c r="F427" s="68">
        <v>10</v>
      </c>
      <c r="G427" s="47" t="s">
        <v>320</v>
      </c>
      <c r="H427" s="50">
        <v>49</v>
      </c>
      <c r="I427" s="50"/>
      <c r="J427" s="50">
        <v>10</v>
      </c>
      <c r="K427" s="48"/>
      <c r="L427" s="52">
        <f t="shared" si="7"/>
        <v>490000</v>
      </c>
    </row>
    <row r="428" spans="1:12">
      <c r="A428" s="51">
        <v>426</v>
      </c>
      <c r="B428" s="46">
        <v>41422</v>
      </c>
      <c r="C428" s="45" t="s">
        <v>344</v>
      </c>
      <c r="D428" s="47">
        <v>889</v>
      </c>
      <c r="E428" s="68">
        <v>49</v>
      </c>
      <c r="F428" s="68">
        <v>1</v>
      </c>
      <c r="G428" s="47" t="s">
        <v>320</v>
      </c>
      <c r="H428" s="50">
        <v>49</v>
      </c>
      <c r="I428" s="50"/>
      <c r="J428" s="50">
        <v>1</v>
      </c>
      <c r="K428" s="48"/>
      <c r="L428" s="52">
        <f t="shared" si="7"/>
        <v>49000</v>
      </c>
    </row>
    <row r="429" spans="1:12">
      <c r="A429" s="51">
        <v>427</v>
      </c>
      <c r="B429" s="46">
        <v>41423</v>
      </c>
      <c r="C429" s="45" t="s">
        <v>464</v>
      </c>
      <c r="D429" s="47"/>
      <c r="E429" s="68">
        <v>49</v>
      </c>
      <c r="F429" s="68">
        <v>2</v>
      </c>
      <c r="G429" s="47" t="s">
        <v>23</v>
      </c>
      <c r="H429" s="50">
        <v>49</v>
      </c>
      <c r="I429" s="50"/>
      <c r="J429" s="50">
        <v>2</v>
      </c>
      <c r="K429" s="48"/>
      <c r="L429" s="52">
        <f t="shared" si="7"/>
        <v>98000</v>
      </c>
    </row>
    <row r="430" spans="1:12">
      <c r="A430" s="51">
        <v>428</v>
      </c>
      <c r="B430" s="46">
        <v>41423</v>
      </c>
      <c r="C430" s="45" t="s">
        <v>409</v>
      </c>
      <c r="D430" s="47"/>
      <c r="E430" s="68">
        <v>49</v>
      </c>
      <c r="F430" s="68">
        <v>3</v>
      </c>
      <c r="G430" s="47" t="s">
        <v>388</v>
      </c>
      <c r="H430" s="50">
        <v>49</v>
      </c>
      <c r="I430" s="50"/>
      <c r="J430" s="50">
        <v>3</v>
      </c>
      <c r="K430" s="48"/>
      <c r="L430" s="52">
        <f t="shared" si="7"/>
        <v>147000</v>
      </c>
    </row>
    <row r="431" spans="1:12">
      <c r="A431" s="51">
        <v>429</v>
      </c>
      <c r="B431" s="46">
        <v>41423</v>
      </c>
      <c r="C431" s="45" t="s">
        <v>462</v>
      </c>
      <c r="D431" s="47"/>
      <c r="E431" s="68">
        <v>49</v>
      </c>
      <c r="F431" s="68">
        <v>20</v>
      </c>
      <c r="G431" s="47" t="s">
        <v>23</v>
      </c>
      <c r="H431" s="50">
        <v>49</v>
      </c>
      <c r="I431" s="50"/>
      <c r="J431" s="50">
        <v>20</v>
      </c>
      <c r="K431" s="48"/>
      <c r="L431" s="52">
        <f t="shared" si="7"/>
        <v>980000</v>
      </c>
    </row>
    <row r="432" spans="1:12">
      <c r="A432" s="51">
        <v>430</v>
      </c>
      <c r="B432" s="46">
        <v>41424</v>
      </c>
      <c r="C432" s="45" t="s">
        <v>454</v>
      </c>
      <c r="D432" s="47"/>
      <c r="E432" s="68">
        <v>49</v>
      </c>
      <c r="F432" s="68">
        <v>5</v>
      </c>
      <c r="G432" s="47" t="s">
        <v>23</v>
      </c>
      <c r="H432" s="50">
        <v>49</v>
      </c>
      <c r="I432" s="50"/>
      <c r="J432" s="50">
        <v>5</v>
      </c>
      <c r="K432" s="48"/>
      <c r="L432" s="52">
        <f t="shared" si="7"/>
        <v>245000</v>
      </c>
    </row>
    <row r="433" spans="1:12">
      <c r="A433" s="51">
        <v>431</v>
      </c>
      <c r="B433" s="46">
        <v>41424</v>
      </c>
      <c r="C433" s="45" t="s">
        <v>354</v>
      </c>
      <c r="D433" s="47">
        <v>925</v>
      </c>
      <c r="E433" s="68">
        <v>49</v>
      </c>
      <c r="F433" s="68">
        <v>20</v>
      </c>
      <c r="G433" s="47" t="s">
        <v>320</v>
      </c>
      <c r="H433" s="50">
        <v>49</v>
      </c>
      <c r="I433" s="50"/>
      <c r="J433" s="50">
        <v>20</v>
      </c>
      <c r="K433" s="48"/>
      <c r="L433" s="52">
        <f t="shared" si="7"/>
        <v>980000</v>
      </c>
    </row>
    <row r="434" spans="1:12">
      <c r="A434" s="51">
        <v>432</v>
      </c>
      <c r="B434" s="46">
        <v>41425</v>
      </c>
      <c r="C434" s="45" t="s">
        <v>472</v>
      </c>
      <c r="D434" s="47"/>
      <c r="E434" s="68">
        <v>49</v>
      </c>
      <c r="F434" s="68">
        <v>4</v>
      </c>
      <c r="G434" s="47" t="s">
        <v>369</v>
      </c>
      <c r="H434" s="50">
        <v>49</v>
      </c>
      <c r="I434" s="50"/>
      <c r="J434" s="50">
        <v>4</v>
      </c>
      <c r="K434" s="48"/>
      <c r="L434" s="52">
        <f t="shared" si="7"/>
        <v>196000</v>
      </c>
    </row>
    <row r="435" spans="1:12">
      <c r="A435" s="51">
        <v>433</v>
      </c>
      <c r="B435" s="46">
        <v>41425</v>
      </c>
      <c r="C435" s="45" t="s">
        <v>471</v>
      </c>
      <c r="D435" s="47"/>
      <c r="E435" s="68">
        <v>49</v>
      </c>
      <c r="F435" s="68">
        <v>1</v>
      </c>
      <c r="G435" s="47" t="s">
        <v>369</v>
      </c>
      <c r="H435" s="50">
        <v>49</v>
      </c>
      <c r="I435" s="50"/>
      <c r="J435" s="50">
        <v>1</v>
      </c>
      <c r="K435" s="48"/>
      <c r="L435" s="52">
        <f t="shared" si="7"/>
        <v>49000</v>
      </c>
    </row>
    <row r="436" spans="1:12">
      <c r="A436" s="51">
        <v>434</v>
      </c>
      <c r="B436" s="46">
        <v>41425</v>
      </c>
      <c r="C436" s="45" t="s">
        <v>211</v>
      </c>
      <c r="D436" s="47"/>
      <c r="E436" s="68">
        <v>49</v>
      </c>
      <c r="F436" s="68">
        <v>1</v>
      </c>
      <c r="G436" s="47" t="s">
        <v>23</v>
      </c>
      <c r="H436" s="50">
        <v>49</v>
      </c>
      <c r="I436" s="50"/>
      <c r="J436" s="50">
        <v>1</v>
      </c>
      <c r="K436" s="48"/>
      <c r="L436" s="52">
        <f t="shared" ref="L436:L467" si="8">(H436*J436+I436*K436)*1000</f>
        <v>49000</v>
      </c>
    </row>
    <row r="437" spans="1:12">
      <c r="A437" s="51">
        <v>435</v>
      </c>
      <c r="B437" s="46">
        <v>41425</v>
      </c>
      <c r="C437" s="45" t="s">
        <v>455</v>
      </c>
      <c r="D437" s="47"/>
      <c r="E437" s="68">
        <v>49</v>
      </c>
      <c r="F437" s="68">
        <v>10</v>
      </c>
      <c r="G437" s="47" t="s">
        <v>369</v>
      </c>
      <c r="H437" s="50">
        <v>49</v>
      </c>
      <c r="I437" s="50"/>
      <c r="J437" s="50">
        <v>10</v>
      </c>
      <c r="K437" s="48"/>
      <c r="L437" s="52">
        <f t="shared" si="8"/>
        <v>490000</v>
      </c>
    </row>
    <row r="438" spans="1:12">
      <c r="A438" s="51">
        <v>436</v>
      </c>
      <c r="B438" s="46">
        <v>41428</v>
      </c>
      <c r="C438" s="45" t="s">
        <v>469</v>
      </c>
      <c r="D438" s="47"/>
      <c r="E438" s="68">
        <v>49</v>
      </c>
      <c r="F438" s="68">
        <v>10</v>
      </c>
      <c r="G438" s="47" t="s">
        <v>23</v>
      </c>
      <c r="H438" s="50">
        <v>49</v>
      </c>
      <c r="I438" s="50"/>
      <c r="J438" s="50">
        <v>10</v>
      </c>
      <c r="K438" s="48"/>
      <c r="L438" s="52">
        <f t="shared" si="8"/>
        <v>490000</v>
      </c>
    </row>
    <row r="439" spans="1:12">
      <c r="A439" s="51">
        <v>437</v>
      </c>
      <c r="B439" s="46">
        <v>41431</v>
      </c>
      <c r="C439" s="45" t="s">
        <v>421</v>
      </c>
      <c r="D439" s="47"/>
      <c r="E439" s="68">
        <v>49</v>
      </c>
      <c r="F439" s="68">
        <v>1</v>
      </c>
      <c r="G439" s="47" t="s">
        <v>369</v>
      </c>
      <c r="H439" s="50">
        <v>49</v>
      </c>
      <c r="I439" s="50"/>
      <c r="J439" s="50">
        <v>1</v>
      </c>
      <c r="K439" s="48"/>
      <c r="L439" s="52">
        <f t="shared" si="8"/>
        <v>49000</v>
      </c>
    </row>
    <row r="440" spans="1:12">
      <c r="A440" s="51">
        <v>438</v>
      </c>
      <c r="B440" s="46">
        <v>41431</v>
      </c>
      <c r="C440" s="45" t="s">
        <v>420</v>
      </c>
      <c r="D440" s="47"/>
      <c r="E440" s="68">
        <v>49</v>
      </c>
      <c r="F440" s="68">
        <v>3</v>
      </c>
      <c r="G440" s="47" t="s">
        <v>369</v>
      </c>
      <c r="H440" s="50">
        <v>49</v>
      </c>
      <c r="I440" s="50"/>
      <c r="J440" s="50">
        <v>3</v>
      </c>
      <c r="K440" s="48"/>
      <c r="L440" s="52">
        <f t="shared" si="8"/>
        <v>147000</v>
      </c>
    </row>
    <row r="441" spans="1:12">
      <c r="A441" s="51">
        <v>439</v>
      </c>
      <c r="B441" s="46">
        <v>41431</v>
      </c>
      <c r="C441" s="45" t="s">
        <v>421</v>
      </c>
      <c r="D441" s="47"/>
      <c r="E441" s="68">
        <v>49</v>
      </c>
      <c r="F441" s="68">
        <v>1</v>
      </c>
      <c r="G441" s="47" t="s">
        <v>369</v>
      </c>
      <c r="H441" s="50">
        <v>49</v>
      </c>
      <c r="I441" s="50"/>
      <c r="J441" s="50">
        <v>1</v>
      </c>
      <c r="K441" s="48"/>
      <c r="L441" s="52">
        <f t="shared" si="8"/>
        <v>49000</v>
      </c>
    </row>
    <row r="442" spans="1:12">
      <c r="A442" s="51">
        <v>440</v>
      </c>
      <c r="B442" s="46">
        <v>41431</v>
      </c>
      <c r="C442" s="45" t="s">
        <v>366</v>
      </c>
      <c r="D442" s="47">
        <v>890</v>
      </c>
      <c r="E442" s="68">
        <v>49</v>
      </c>
      <c r="F442" s="68">
        <v>2</v>
      </c>
      <c r="G442" s="47" t="s">
        <v>320</v>
      </c>
      <c r="H442" s="50">
        <v>49</v>
      </c>
      <c r="I442" s="50"/>
      <c r="J442" s="50">
        <v>2</v>
      </c>
      <c r="K442" s="48"/>
      <c r="L442" s="52">
        <f t="shared" si="8"/>
        <v>98000</v>
      </c>
    </row>
    <row r="443" spans="1:12">
      <c r="A443" s="51">
        <v>441</v>
      </c>
      <c r="B443" s="46">
        <v>41432</v>
      </c>
      <c r="C443" s="45" t="s">
        <v>453</v>
      </c>
      <c r="D443" s="47">
        <v>959</v>
      </c>
      <c r="E443" s="68">
        <v>49</v>
      </c>
      <c r="F443" s="68">
        <v>1</v>
      </c>
      <c r="G443" s="47" t="s">
        <v>369</v>
      </c>
      <c r="H443" s="50">
        <v>49</v>
      </c>
      <c r="I443" s="50"/>
      <c r="J443" s="50">
        <v>1</v>
      </c>
      <c r="K443" s="48"/>
      <c r="L443" s="52">
        <f t="shared" si="8"/>
        <v>49000</v>
      </c>
    </row>
    <row r="444" spans="1:12">
      <c r="A444" s="51">
        <v>442</v>
      </c>
      <c r="B444" s="46">
        <v>41432</v>
      </c>
      <c r="C444" s="45" t="s">
        <v>448</v>
      </c>
      <c r="D444" s="47"/>
      <c r="E444" s="68">
        <v>49</v>
      </c>
      <c r="F444" s="68">
        <v>1</v>
      </c>
      <c r="G444" s="47" t="s">
        <v>369</v>
      </c>
      <c r="H444" s="50">
        <v>49</v>
      </c>
      <c r="I444" s="50"/>
      <c r="J444" s="50">
        <v>1</v>
      </c>
      <c r="K444" s="48"/>
      <c r="L444" s="52">
        <f t="shared" si="8"/>
        <v>49000</v>
      </c>
    </row>
    <row r="445" spans="1:12">
      <c r="A445" s="51">
        <v>443</v>
      </c>
      <c r="B445" s="46">
        <v>41432</v>
      </c>
      <c r="C445" s="45" t="s">
        <v>447</v>
      </c>
      <c r="D445" s="47"/>
      <c r="E445" s="68">
        <v>49</v>
      </c>
      <c r="F445" s="68">
        <v>2</v>
      </c>
      <c r="G445" s="47" t="s">
        <v>388</v>
      </c>
      <c r="H445" s="50">
        <v>49</v>
      </c>
      <c r="I445" s="50"/>
      <c r="J445" s="50">
        <v>2</v>
      </c>
      <c r="K445" s="48"/>
      <c r="L445" s="52">
        <f t="shared" si="8"/>
        <v>98000</v>
      </c>
    </row>
    <row r="446" spans="1:12">
      <c r="A446" s="51">
        <v>444</v>
      </c>
      <c r="B446" s="46">
        <v>41432</v>
      </c>
      <c r="C446" s="45" t="s">
        <v>329</v>
      </c>
      <c r="D446" s="47">
        <v>926</v>
      </c>
      <c r="E446" s="68">
        <v>49</v>
      </c>
      <c r="F446" s="68">
        <v>20</v>
      </c>
      <c r="G446" s="47" t="s">
        <v>320</v>
      </c>
      <c r="H446" s="50">
        <v>49</v>
      </c>
      <c r="I446" s="50"/>
      <c r="J446" s="50">
        <v>20</v>
      </c>
      <c r="K446" s="48"/>
      <c r="L446" s="52">
        <f t="shared" si="8"/>
        <v>980000</v>
      </c>
    </row>
    <row r="447" spans="1:12">
      <c r="A447" s="51">
        <v>445</v>
      </c>
      <c r="B447" s="46">
        <v>41436</v>
      </c>
      <c r="C447" s="45" t="s">
        <v>449</v>
      </c>
      <c r="D447" s="47"/>
      <c r="E447" s="68">
        <v>49</v>
      </c>
      <c r="F447" s="68">
        <v>2</v>
      </c>
      <c r="G447" s="47" t="s">
        <v>59</v>
      </c>
      <c r="H447" s="50">
        <v>49</v>
      </c>
      <c r="I447" s="50"/>
      <c r="J447" s="50">
        <v>2</v>
      </c>
      <c r="K447" s="48"/>
      <c r="L447" s="52">
        <f t="shared" si="8"/>
        <v>98000</v>
      </c>
    </row>
    <row r="448" spans="1:12">
      <c r="A448" s="51">
        <v>446</v>
      </c>
      <c r="B448" s="46">
        <v>41436</v>
      </c>
      <c r="C448" s="45" t="s">
        <v>440</v>
      </c>
      <c r="D448" s="47"/>
      <c r="E448" s="68">
        <v>49</v>
      </c>
      <c r="F448" s="68">
        <v>2</v>
      </c>
      <c r="G448" s="47" t="s">
        <v>369</v>
      </c>
      <c r="H448" s="50">
        <v>49</v>
      </c>
      <c r="I448" s="50"/>
      <c r="J448" s="50">
        <v>2</v>
      </c>
      <c r="K448" s="48"/>
      <c r="L448" s="52">
        <f t="shared" si="8"/>
        <v>98000</v>
      </c>
    </row>
    <row r="449" spans="1:12">
      <c r="A449" s="51">
        <v>447</v>
      </c>
      <c r="B449" s="46">
        <v>41438</v>
      </c>
      <c r="C449" s="45" t="s">
        <v>452</v>
      </c>
      <c r="D449" s="47"/>
      <c r="E449" s="68">
        <v>49</v>
      </c>
      <c r="F449" s="68">
        <v>1</v>
      </c>
      <c r="G449" s="47" t="s">
        <v>23</v>
      </c>
      <c r="H449" s="50">
        <v>49</v>
      </c>
      <c r="I449" s="50"/>
      <c r="J449" s="50">
        <v>1</v>
      </c>
      <c r="K449" s="48"/>
      <c r="L449" s="52">
        <f t="shared" si="8"/>
        <v>49000</v>
      </c>
    </row>
    <row r="450" spans="1:12">
      <c r="A450" s="51">
        <v>448</v>
      </c>
      <c r="B450" s="46">
        <v>41438</v>
      </c>
      <c r="C450" s="45" t="s">
        <v>439</v>
      </c>
      <c r="D450" s="47"/>
      <c r="E450" s="68">
        <v>25</v>
      </c>
      <c r="F450" s="68">
        <v>10</v>
      </c>
      <c r="G450" s="47" t="s">
        <v>435</v>
      </c>
      <c r="H450" s="50">
        <v>25</v>
      </c>
      <c r="I450" s="50"/>
      <c r="J450" s="50">
        <v>10</v>
      </c>
      <c r="K450" s="48"/>
      <c r="L450" s="52">
        <f t="shared" si="8"/>
        <v>250000</v>
      </c>
    </row>
    <row r="451" spans="1:12">
      <c r="A451" s="51">
        <v>449</v>
      </c>
      <c r="B451" s="46">
        <v>41439</v>
      </c>
      <c r="C451" s="45" t="s">
        <v>437</v>
      </c>
      <c r="D451" s="47"/>
      <c r="E451" s="68">
        <v>25</v>
      </c>
      <c r="F451" s="68">
        <v>20</v>
      </c>
      <c r="G451" s="47" t="s">
        <v>435</v>
      </c>
      <c r="H451" s="50">
        <v>25</v>
      </c>
      <c r="I451" s="50"/>
      <c r="J451" s="50">
        <v>20</v>
      </c>
      <c r="K451" s="48"/>
      <c r="L451" s="52">
        <f t="shared" si="8"/>
        <v>500000</v>
      </c>
    </row>
    <row r="452" spans="1:12">
      <c r="A452" s="51">
        <v>450</v>
      </c>
      <c r="B452" s="46">
        <v>41439</v>
      </c>
      <c r="C452" s="45" t="s">
        <v>438</v>
      </c>
      <c r="D452" s="47"/>
      <c r="E452" s="68">
        <v>25</v>
      </c>
      <c r="F452" s="68">
        <v>20</v>
      </c>
      <c r="G452" s="47" t="s">
        <v>435</v>
      </c>
      <c r="H452" s="50">
        <v>25</v>
      </c>
      <c r="I452" s="50"/>
      <c r="J452" s="50">
        <v>20</v>
      </c>
      <c r="K452" s="48"/>
      <c r="L452" s="52">
        <f t="shared" si="8"/>
        <v>500000</v>
      </c>
    </row>
    <row r="453" spans="1:12">
      <c r="A453" s="51">
        <v>451</v>
      </c>
      <c r="B453" s="46">
        <v>41439</v>
      </c>
      <c r="C453" s="45" t="s">
        <v>437</v>
      </c>
      <c r="D453" s="47"/>
      <c r="E453" s="68">
        <v>25</v>
      </c>
      <c r="F453" s="68">
        <v>5</v>
      </c>
      <c r="G453" s="47" t="s">
        <v>435</v>
      </c>
      <c r="H453" s="50">
        <v>25</v>
      </c>
      <c r="I453" s="50"/>
      <c r="J453" s="50">
        <v>5</v>
      </c>
      <c r="K453" s="48"/>
      <c r="L453" s="52">
        <f t="shared" si="8"/>
        <v>125000</v>
      </c>
    </row>
    <row r="454" spans="1:12">
      <c r="A454" s="51">
        <v>452</v>
      </c>
      <c r="B454" s="46">
        <v>41439</v>
      </c>
      <c r="C454" s="45" t="s">
        <v>436</v>
      </c>
      <c r="D454" s="47"/>
      <c r="E454" s="68">
        <v>25</v>
      </c>
      <c r="F454" s="68">
        <v>3</v>
      </c>
      <c r="G454" s="47" t="s">
        <v>435</v>
      </c>
      <c r="H454" s="50">
        <v>25</v>
      </c>
      <c r="I454" s="50"/>
      <c r="J454" s="50">
        <v>3</v>
      </c>
      <c r="K454" s="48"/>
      <c r="L454" s="52">
        <f t="shared" si="8"/>
        <v>75000</v>
      </c>
    </row>
    <row r="455" spans="1:12">
      <c r="A455" s="51">
        <v>453</v>
      </c>
      <c r="B455" s="46">
        <v>41442</v>
      </c>
      <c r="C455" s="45" t="s">
        <v>442</v>
      </c>
      <c r="D455" s="47"/>
      <c r="E455" s="68">
        <v>49</v>
      </c>
      <c r="F455" s="68">
        <v>4</v>
      </c>
      <c r="G455" s="47" t="s">
        <v>23</v>
      </c>
      <c r="H455" s="50">
        <v>49</v>
      </c>
      <c r="I455" s="50"/>
      <c r="J455" s="50">
        <v>4</v>
      </c>
      <c r="K455" s="48"/>
      <c r="L455" s="52">
        <f t="shared" si="8"/>
        <v>196000</v>
      </c>
    </row>
    <row r="456" spans="1:12">
      <c r="A456" s="51">
        <v>454</v>
      </c>
      <c r="B456" s="46">
        <v>41444</v>
      </c>
      <c r="C456" s="45" t="s">
        <v>244</v>
      </c>
      <c r="D456" s="47"/>
      <c r="E456" s="68">
        <v>49</v>
      </c>
      <c r="F456" s="68">
        <v>2</v>
      </c>
      <c r="G456" s="47" t="s">
        <v>23</v>
      </c>
      <c r="H456" s="50">
        <v>49</v>
      </c>
      <c r="I456" s="50"/>
      <c r="J456" s="50">
        <v>2</v>
      </c>
      <c r="K456" s="48"/>
      <c r="L456" s="52">
        <f t="shared" si="8"/>
        <v>98000</v>
      </c>
    </row>
    <row r="457" spans="1:12">
      <c r="A457" s="51">
        <v>455</v>
      </c>
      <c r="B457" s="46">
        <v>41444</v>
      </c>
      <c r="C457" s="45" t="s">
        <v>445</v>
      </c>
      <c r="D457" s="47"/>
      <c r="E457" s="68">
        <v>49</v>
      </c>
      <c r="F457" s="68">
        <v>2</v>
      </c>
      <c r="G457" s="47" t="s">
        <v>23</v>
      </c>
      <c r="H457" s="50">
        <v>49</v>
      </c>
      <c r="I457" s="50"/>
      <c r="J457" s="50">
        <v>2</v>
      </c>
      <c r="K457" s="48"/>
      <c r="L457" s="52">
        <f t="shared" si="8"/>
        <v>98000</v>
      </c>
    </row>
    <row r="458" spans="1:12">
      <c r="A458" s="51">
        <v>456</v>
      </c>
      <c r="B458" s="46">
        <v>41444</v>
      </c>
      <c r="C458" s="45" t="s">
        <v>443</v>
      </c>
      <c r="D458" s="47"/>
      <c r="E458" s="68">
        <v>49</v>
      </c>
      <c r="F458" s="68">
        <v>10</v>
      </c>
      <c r="G458" s="47" t="s">
        <v>23</v>
      </c>
      <c r="H458" s="50">
        <v>49</v>
      </c>
      <c r="I458" s="50"/>
      <c r="J458" s="50">
        <v>10</v>
      </c>
      <c r="K458" s="48"/>
      <c r="L458" s="52">
        <f t="shared" si="8"/>
        <v>490000</v>
      </c>
    </row>
    <row r="459" spans="1:12">
      <c r="A459" s="51">
        <v>457</v>
      </c>
      <c r="B459" s="46">
        <v>41445</v>
      </c>
      <c r="C459" s="45" t="s">
        <v>451</v>
      </c>
      <c r="D459" s="47"/>
      <c r="E459" s="68">
        <v>49</v>
      </c>
      <c r="F459" s="68">
        <v>10</v>
      </c>
      <c r="G459" s="47" t="s">
        <v>369</v>
      </c>
      <c r="H459" s="50">
        <v>49</v>
      </c>
      <c r="I459" s="50"/>
      <c r="J459" s="50">
        <v>10</v>
      </c>
      <c r="K459" s="48"/>
      <c r="L459" s="52">
        <f t="shared" si="8"/>
        <v>490000</v>
      </c>
    </row>
    <row r="460" spans="1:12">
      <c r="A460" s="51">
        <v>458</v>
      </c>
      <c r="B460" s="46">
        <v>41445</v>
      </c>
      <c r="C460" s="45" t="s">
        <v>441</v>
      </c>
      <c r="D460" s="47"/>
      <c r="E460" s="68">
        <v>49</v>
      </c>
      <c r="F460" s="68">
        <v>10</v>
      </c>
      <c r="G460" s="47" t="s">
        <v>369</v>
      </c>
      <c r="H460" s="50">
        <v>49</v>
      </c>
      <c r="I460" s="50"/>
      <c r="J460" s="50">
        <v>10</v>
      </c>
      <c r="K460" s="48"/>
      <c r="L460" s="52">
        <f t="shared" si="8"/>
        <v>490000</v>
      </c>
    </row>
    <row r="461" spans="1:12">
      <c r="A461" s="51">
        <v>459</v>
      </c>
      <c r="B461" s="46">
        <v>41446</v>
      </c>
      <c r="C461" s="45" t="s">
        <v>450</v>
      </c>
      <c r="D461" s="47"/>
      <c r="E461" s="68">
        <v>49</v>
      </c>
      <c r="F461" s="68">
        <v>10</v>
      </c>
      <c r="G461" s="47" t="s">
        <v>369</v>
      </c>
      <c r="H461" s="50">
        <v>49</v>
      </c>
      <c r="I461" s="50"/>
      <c r="J461" s="50">
        <v>10</v>
      </c>
      <c r="K461" s="48"/>
      <c r="L461" s="52">
        <f t="shared" si="8"/>
        <v>490000</v>
      </c>
    </row>
    <row r="462" spans="1:12">
      <c r="A462" s="51">
        <v>460</v>
      </c>
      <c r="B462" s="46">
        <v>41449</v>
      </c>
      <c r="C462" s="45" t="s">
        <v>434</v>
      </c>
      <c r="D462" s="47"/>
      <c r="E462" s="68">
        <v>49</v>
      </c>
      <c r="F462" s="68">
        <v>6</v>
      </c>
      <c r="G462" s="47" t="s">
        <v>23</v>
      </c>
      <c r="H462" s="50">
        <v>49</v>
      </c>
      <c r="I462" s="50"/>
      <c r="J462" s="50">
        <v>6</v>
      </c>
      <c r="K462" s="48"/>
      <c r="L462" s="52">
        <f t="shared" si="8"/>
        <v>294000</v>
      </c>
    </row>
    <row r="463" spans="1:12">
      <c r="A463" s="51">
        <v>461</v>
      </c>
      <c r="B463" s="46">
        <v>41449</v>
      </c>
      <c r="C463" s="45" t="s">
        <v>416</v>
      </c>
      <c r="D463" s="47"/>
      <c r="E463" s="68">
        <v>49</v>
      </c>
      <c r="F463" s="68">
        <v>10</v>
      </c>
      <c r="G463" s="47" t="s">
        <v>369</v>
      </c>
      <c r="H463" s="50">
        <v>49</v>
      </c>
      <c r="I463" s="50"/>
      <c r="J463" s="50">
        <v>10</v>
      </c>
      <c r="K463" s="48"/>
      <c r="L463" s="52">
        <f t="shared" si="8"/>
        <v>490000</v>
      </c>
    </row>
    <row r="464" spans="1:12">
      <c r="A464" s="51">
        <v>462</v>
      </c>
      <c r="B464" s="46">
        <v>41450</v>
      </c>
      <c r="C464" s="45" t="s">
        <v>431</v>
      </c>
      <c r="D464" s="47"/>
      <c r="E464" s="68">
        <v>49</v>
      </c>
      <c r="F464" s="68">
        <v>1</v>
      </c>
      <c r="G464" s="47" t="s">
        <v>23</v>
      </c>
      <c r="H464" s="50">
        <v>49</v>
      </c>
      <c r="I464" s="50"/>
      <c r="J464" s="50">
        <v>1</v>
      </c>
      <c r="K464" s="48"/>
      <c r="L464" s="52">
        <f t="shared" si="8"/>
        <v>49000</v>
      </c>
    </row>
    <row r="465" spans="1:12">
      <c r="A465" s="51">
        <v>463</v>
      </c>
      <c r="B465" s="46">
        <v>41451</v>
      </c>
      <c r="C465" s="45" t="s">
        <v>444</v>
      </c>
      <c r="D465" s="47">
        <v>1253</v>
      </c>
      <c r="E465" s="68">
        <v>49</v>
      </c>
      <c r="F465" s="68">
        <v>2</v>
      </c>
      <c r="G465" s="47" t="s">
        <v>23</v>
      </c>
      <c r="H465" s="50">
        <v>49</v>
      </c>
      <c r="I465" s="50"/>
      <c r="J465" s="50">
        <v>2</v>
      </c>
      <c r="K465" s="48"/>
      <c r="L465" s="52">
        <f t="shared" si="8"/>
        <v>98000</v>
      </c>
    </row>
    <row r="466" spans="1:12">
      <c r="A466" s="51">
        <v>464</v>
      </c>
      <c r="B466" s="46">
        <v>41451</v>
      </c>
      <c r="C466" s="45" t="s">
        <v>411</v>
      </c>
      <c r="D466" s="47"/>
      <c r="E466" s="68">
        <v>49</v>
      </c>
      <c r="F466" s="68">
        <v>10</v>
      </c>
      <c r="G466" s="47" t="s">
        <v>369</v>
      </c>
      <c r="H466" s="50">
        <v>49</v>
      </c>
      <c r="I466" s="50"/>
      <c r="J466" s="50">
        <v>10</v>
      </c>
      <c r="K466" s="48"/>
      <c r="L466" s="52">
        <f t="shared" si="8"/>
        <v>490000</v>
      </c>
    </row>
    <row r="467" spans="1:12">
      <c r="A467" s="51">
        <v>465</v>
      </c>
      <c r="B467" s="46">
        <v>41452</v>
      </c>
      <c r="C467" s="45" t="s">
        <v>459</v>
      </c>
      <c r="D467" s="47">
        <v>979</v>
      </c>
      <c r="E467" s="68">
        <v>49</v>
      </c>
      <c r="F467" s="68">
        <v>5</v>
      </c>
      <c r="G467" s="47" t="s">
        <v>23</v>
      </c>
      <c r="H467" s="50">
        <v>49</v>
      </c>
      <c r="I467" s="50"/>
      <c r="J467" s="50">
        <v>5</v>
      </c>
      <c r="K467" s="48"/>
      <c r="L467" s="52">
        <f t="shared" si="8"/>
        <v>245000</v>
      </c>
    </row>
    <row r="468" spans="1:12">
      <c r="A468" s="51">
        <v>466</v>
      </c>
      <c r="B468" s="46">
        <v>41452</v>
      </c>
      <c r="C468" s="45" t="s">
        <v>420</v>
      </c>
      <c r="D468" s="47"/>
      <c r="E468" s="68">
        <v>49</v>
      </c>
      <c r="F468" s="68">
        <v>1</v>
      </c>
      <c r="G468" s="47" t="s">
        <v>369</v>
      </c>
      <c r="H468" s="50">
        <v>49</v>
      </c>
      <c r="I468" s="50"/>
      <c r="J468" s="50">
        <v>1</v>
      </c>
      <c r="K468" s="48"/>
      <c r="L468" s="52">
        <f t="shared" ref="L468:L499" si="9">(H468*J468+I468*K468)*1000</f>
        <v>49000</v>
      </c>
    </row>
    <row r="469" spans="1:12">
      <c r="A469" s="51">
        <v>467</v>
      </c>
      <c r="B469" s="46">
        <v>41452</v>
      </c>
      <c r="C469" s="45" t="s">
        <v>420</v>
      </c>
      <c r="D469" s="47"/>
      <c r="E469" s="68">
        <v>49</v>
      </c>
      <c r="F469" s="68">
        <v>3</v>
      </c>
      <c r="G469" s="47" t="s">
        <v>369</v>
      </c>
      <c r="H469" s="50">
        <v>49</v>
      </c>
      <c r="I469" s="50"/>
      <c r="J469" s="50">
        <v>3</v>
      </c>
      <c r="K469" s="48"/>
      <c r="L469" s="52">
        <f t="shared" si="9"/>
        <v>147000</v>
      </c>
    </row>
    <row r="470" spans="1:12">
      <c r="A470" s="51">
        <v>468</v>
      </c>
      <c r="B470" s="46">
        <v>41453</v>
      </c>
      <c r="C470" s="45" t="s">
        <v>446</v>
      </c>
      <c r="D470" s="47"/>
      <c r="E470" s="68">
        <v>49</v>
      </c>
      <c r="F470" s="68">
        <v>1</v>
      </c>
      <c r="G470" s="47" t="s">
        <v>59</v>
      </c>
      <c r="H470" s="50">
        <v>49</v>
      </c>
      <c r="I470" s="50"/>
      <c r="J470" s="50">
        <v>1</v>
      </c>
      <c r="K470" s="48"/>
      <c r="L470" s="52">
        <f t="shared" si="9"/>
        <v>49000</v>
      </c>
    </row>
    <row r="471" spans="1:12">
      <c r="A471" s="51">
        <v>469</v>
      </c>
      <c r="B471" s="46">
        <v>41453</v>
      </c>
      <c r="C471" s="45" t="s">
        <v>118</v>
      </c>
      <c r="D471" s="47">
        <v>387</v>
      </c>
      <c r="E471" s="68">
        <v>49</v>
      </c>
      <c r="F471" s="68">
        <v>20</v>
      </c>
      <c r="G471" s="47" t="s">
        <v>23</v>
      </c>
      <c r="H471" s="50">
        <v>49</v>
      </c>
      <c r="I471" s="50"/>
      <c r="J471" s="50">
        <v>20</v>
      </c>
      <c r="K471" s="48"/>
      <c r="L471" s="52">
        <f t="shared" si="9"/>
        <v>980000</v>
      </c>
    </row>
    <row r="472" spans="1:12">
      <c r="A472" s="51">
        <v>470</v>
      </c>
      <c r="B472" s="46">
        <v>41456</v>
      </c>
      <c r="C472" s="45" t="s">
        <v>206</v>
      </c>
      <c r="D472" s="47"/>
      <c r="E472" s="68">
        <v>49</v>
      </c>
      <c r="F472" s="68">
        <v>20</v>
      </c>
      <c r="G472" s="47" t="s">
        <v>23</v>
      </c>
      <c r="H472" s="50">
        <v>49</v>
      </c>
      <c r="I472" s="50"/>
      <c r="J472" s="50">
        <v>20</v>
      </c>
      <c r="K472" s="48"/>
      <c r="L472" s="52">
        <f t="shared" si="9"/>
        <v>980000</v>
      </c>
    </row>
    <row r="473" spans="1:12">
      <c r="A473" s="51">
        <v>471</v>
      </c>
      <c r="B473" s="46">
        <v>41457</v>
      </c>
      <c r="C473" s="45" t="s">
        <v>430</v>
      </c>
      <c r="D473" s="47">
        <v>812</v>
      </c>
      <c r="E473" s="68">
        <v>49</v>
      </c>
      <c r="F473" s="68">
        <v>7</v>
      </c>
      <c r="G473" s="47" t="s">
        <v>388</v>
      </c>
      <c r="H473" s="50">
        <v>49</v>
      </c>
      <c r="I473" s="50"/>
      <c r="J473" s="50">
        <v>7</v>
      </c>
      <c r="K473" s="48"/>
      <c r="L473" s="52">
        <f t="shared" si="9"/>
        <v>343000</v>
      </c>
    </row>
    <row r="474" spans="1:12">
      <c r="A474" s="51">
        <v>472</v>
      </c>
      <c r="B474" s="46">
        <v>41458</v>
      </c>
      <c r="C474" s="45" t="s">
        <v>428</v>
      </c>
      <c r="D474" s="47"/>
      <c r="E474" s="68">
        <v>49</v>
      </c>
      <c r="F474" s="68">
        <v>1</v>
      </c>
      <c r="G474" s="47" t="s">
        <v>59</v>
      </c>
      <c r="H474" s="50">
        <v>49</v>
      </c>
      <c r="I474" s="50"/>
      <c r="J474" s="50">
        <v>1</v>
      </c>
      <c r="K474" s="48"/>
      <c r="L474" s="52">
        <f t="shared" si="9"/>
        <v>49000</v>
      </c>
    </row>
    <row r="475" spans="1:12">
      <c r="A475" s="51">
        <v>473</v>
      </c>
      <c r="B475" s="46">
        <v>41459</v>
      </c>
      <c r="C475" s="45" t="s">
        <v>429</v>
      </c>
      <c r="D475" s="47">
        <v>1250</v>
      </c>
      <c r="E475" s="68">
        <v>49</v>
      </c>
      <c r="F475" s="68">
        <v>5</v>
      </c>
      <c r="G475" s="47" t="s">
        <v>369</v>
      </c>
      <c r="H475" s="50">
        <v>49</v>
      </c>
      <c r="I475" s="50"/>
      <c r="J475" s="50">
        <v>5</v>
      </c>
      <c r="K475" s="48"/>
      <c r="L475" s="52">
        <f t="shared" si="9"/>
        <v>245000</v>
      </c>
    </row>
    <row r="476" spans="1:12">
      <c r="A476" s="51">
        <v>474</v>
      </c>
      <c r="B476" s="46">
        <v>41465</v>
      </c>
      <c r="C476" s="45" t="s">
        <v>463</v>
      </c>
      <c r="D476" s="47">
        <v>936</v>
      </c>
      <c r="E476" s="68">
        <v>49</v>
      </c>
      <c r="F476" s="68">
        <v>5</v>
      </c>
      <c r="G476" s="47" t="s">
        <v>388</v>
      </c>
      <c r="H476" s="50">
        <v>49</v>
      </c>
      <c r="I476" s="50"/>
      <c r="J476" s="50">
        <v>5</v>
      </c>
      <c r="K476" s="48"/>
      <c r="L476" s="52">
        <f t="shared" si="9"/>
        <v>245000</v>
      </c>
    </row>
    <row r="477" spans="1:12">
      <c r="A477" s="51">
        <v>475</v>
      </c>
      <c r="B477" s="46">
        <v>41466</v>
      </c>
      <c r="C477" s="45" t="s">
        <v>433</v>
      </c>
      <c r="D477" s="47">
        <v>1254</v>
      </c>
      <c r="E477" s="68">
        <v>49</v>
      </c>
      <c r="F477" s="68">
        <v>4</v>
      </c>
      <c r="G477" s="47" t="s">
        <v>388</v>
      </c>
      <c r="H477" s="50">
        <v>49</v>
      </c>
      <c r="I477" s="50"/>
      <c r="J477" s="50">
        <v>4</v>
      </c>
      <c r="K477" s="48"/>
      <c r="L477" s="52">
        <f t="shared" si="9"/>
        <v>196000</v>
      </c>
    </row>
    <row r="478" spans="1:12">
      <c r="A478" s="51">
        <v>476</v>
      </c>
      <c r="B478" s="46">
        <v>41466</v>
      </c>
      <c r="C478" s="45" t="s">
        <v>339</v>
      </c>
      <c r="D478" s="47">
        <v>984</v>
      </c>
      <c r="E478" s="68">
        <v>49</v>
      </c>
      <c r="F478" s="68">
        <v>1</v>
      </c>
      <c r="G478" s="47" t="s">
        <v>320</v>
      </c>
      <c r="H478" s="50">
        <v>49</v>
      </c>
      <c r="I478" s="50"/>
      <c r="J478" s="50">
        <v>1</v>
      </c>
      <c r="K478" s="48"/>
      <c r="L478" s="52">
        <f t="shared" si="9"/>
        <v>49000</v>
      </c>
    </row>
    <row r="479" spans="1:12">
      <c r="A479" s="51">
        <v>477</v>
      </c>
      <c r="B479" s="46">
        <v>41467</v>
      </c>
      <c r="C479" s="45" t="s">
        <v>421</v>
      </c>
      <c r="D479" s="47"/>
      <c r="E479" s="68">
        <v>49</v>
      </c>
      <c r="F479" s="68">
        <v>11</v>
      </c>
      <c r="G479" s="47" t="s">
        <v>369</v>
      </c>
      <c r="H479" s="50">
        <v>49</v>
      </c>
      <c r="I479" s="50"/>
      <c r="J479" s="50">
        <v>11</v>
      </c>
      <c r="K479" s="48"/>
      <c r="L479" s="52">
        <f t="shared" si="9"/>
        <v>539000</v>
      </c>
    </row>
    <row r="480" spans="1:12">
      <c r="A480" s="51">
        <v>478</v>
      </c>
      <c r="B480" s="46">
        <v>41467</v>
      </c>
      <c r="C480" s="45" t="s">
        <v>415</v>
      </c>
      <c r="D480" s="47"/>
      <c r="E480" s="68">
        <v>49</v>
      </c>
      <c r="F480" s="68">
        <v>4</v>
      </c>
      <c r="G480" s="47" t="s">
        <v>369</v>
      </c>
      <c r="H480" s="50">
        <v>49</v>
      </c>
      <c r="I480" s="50"/>
      <c r="J480" s="50">
        <v>4</v>
      </c>
      <c r="K480" s="48"/>
      <c r="L480" s="52">
        <f t="shared" si="9"/>
        <v>196000</v>
      </c>
    </row>
    <row r="481" spans="1:12">
      <c r="A481" s="51">
        <v>479</v>
      </c>
      <c r="B481" s="46">
        <v>41467</v>
      </c>
      <c r="C481" s="45" t="s">
        <v>420</v>
      </c>
      <c r="D481" s="47"/>
      <c r="E481" s="68">
        <v>49</v>
      </c>
      <c r="F481" s="68">
        <v>3</v>
      </c>
      <c r="G481" s="47" t="s">
        <v>369</v>
      </c>
      <c r="H481" s="50">
        <v>49</v>
      </c>
      <c r="I481" s="50"/>
      <c r="J481" s="50">
        <v>3</v>
      </c>
      <c r="K481" s="48"/>
      <c r="L481" s="52">
        <f t="shared" si="9"/>
        <v>147000</v>
      </c>
    </row>
    <row r="482" spans="1:12">
      <c r="A482" s="51">
        <v>480</v>
      </c>
      <c r="B482" s="46">
        <v>41471</v>
      </c>
      <c r="C482" s="45" t="s">
        <v>397</v>
      </c>
      <c r="D482" s="47"/>
      <c r="E482" s="68">
        <v>49</v>
      </c>
      <c r="F482" s="68">
        <v>10</v>
      </c>
      <c r="G482" s="47" t="s">
        <v>369</v>
      </c>
      <c r="H482" s="50">
        <v>49</v>
      </c>
      <c r="I482" s="50"/>
      <c r="J482" s="50">
        <v>10</v>
      </c>
      <c r="K482" s="48"/>
      <c r="L482" s="52">
        <f t="shared" si="9"/>
        <v>490000</v>
      </c>
    </row>
    <row r="483" spans="1:12">
      <c r="A483" s="51">
        <v>481</v>
      </c>
      <c r="B483" s="46">
        <v>41472</v>
      </c>
      <c r="C483" s="45" t="s">
        <v>412</v>
      </c>
      <c r="D483" s="47"/>
      <c r="E483" s="68">
        <v>49</v>
      </c>
      <c r="F483" s="68">
        <v>10</v>
      </c>
      <c r="G483" s="47" t="s">
        <v>23</v>
      </c>
      <c r="H483" s="50">
        <v>49</v>
      </c>
      <c r="I483" s="50"/>
      <c r="J483" s="50">
        <v>10</v>
      </c>
      <c r="K483" s="48"/>
      <c r="L483" s="52">
        <f t="shared" si="9"/>
        <v>490000</v>
      </c>
    </row>
    <row r="484" spans="1:12">
      <c r="A484" s="51">
        <v>482</v>
      </c>
      <c r="B484" s="46">
        <v>41473</v>
      </c>
      <c r="C484" s="45" t="s">
        <v>414</v>
      </c>
      <c r="D484" s="47"/>
      <c r="E484" s="68">
        <v>49</v>
      </c>
      <c r="F484" s="68">
        <v>6</v>
      </c>
      <c r="G484" s="47" t="s">
        <v>369</v>
      </c>
      <c r="H484" s="50">
        <v>49</v>
      </c>
      <c r="I484" s="50"/>
      <c r="J484" s="50">
        <v>6</v>
      </c>
      <c r="K484" s="48"/>
      <c r="L484" s="52">
        <f t="shared" si="9"/>
        <v>294000</v>
      </c>
    </row>
    <row r="485" spans="1:12">
      <c r="A485" s="51">
        <v>483</v>
      </c>
      <c r="B485" s="46">
        <v>41473</v>
      </c>
      <c r="C485" s="45" t="s">
        <v>91</v>
      </c>
      <c r="D485" s="47">
        <v>1252</v>
      </c>
      <c r="E485" s="68">
        <v>49</v>
      </c>
      <c r="F485" s="68">
        <v>1</v>
      </c>
      <c r="G485" s="47" t="s">
        <v>23</v>
      </c>
      <c r="H485" s="50">
        <v>49</v>
      </c>
      <c r="I485" s="50"/>
      <c r="J485" s="50">
        <v>1</v>
      </c>
      <c r="K485" s="48"/>
      <c r="L485" s="52">
        <f t="shared" si="9"/>
        <v>49000</v>
      </c>
    </row>
    <row r="486" spans="1:12">
      <c r="A486" s="51">
        <v>484</v>
      </c>
      <c r="B486" s="46">
        <v>41473</v>
      </c>
      <c r="C486" s="45" t="s">
        <v>415</v>
      </c>
      <c r="D486" s="47"/>
      <c r="E486" s="68">
        <v>49</v>
      </c>
      <c r="F486" s="68">
        <v>16</v>
      </c>
      <c r="G486" s="47" t="s">
        <v>369</v>
      </c>
      <c r="H486" s="50">
        <v>49</v>
      </c>
      <c r="I486" s="50"/>
      <c r="J486" s="50">
        <v>16</v>
      </c>
      <c r="K486" s="48"/>
      <c r="L486" s="52">
        <f t="shared" si="9"/>
        <v>784000</v>
      </c>
    </row>
    <row r="487" spans="1:12">
      <c r="A487" s="51">
        <v>485</v>
      </c>
      <c r="B487" s="46">
        <v>41473</v>
      </c>
      <c r="C487" s="45" t="s">
        <v>414</v>
      </c>
      <c r="D487" s="47"/>
      <c r="E487" s="68">
        <v>49</v>
      </c>
      <c r="F487" s="68">
        <v>1</v>
      </c>
      <c r="G487" s="47" t="s">
        <v>369</v>
      </c>
      <c r="H487" s="50">
        <v>49</v>
      </c>
      <c r="I487" s="50"/>
      <c r="J487" s="50">
        <v>1</v>
      </c>
      <c r="K487" s="48"/>
      <c r="L487" s="52">
        <f t="shared" si="9"/>
        <v>49000</v>
      </c>
    </row>
    <row r="488" spans="1:12">
      <c r="A488" s="51">
        <v>486</v>
      </c>
      <c r="B488" s="46">
        <v>41474</v>
      </c>
      <c r="C488" s="45" t="s">
        <v>432</v>
      </c>
      <c r="D488" s="47"/>
      <c r="E488" s="68">
        <v>49</v>
      </c>
      <c r="F488" s="68">
        <v>20</v>
      </c>
      <c r="G488" s="47" t="s">
        <v>23</v>
      </c>
      <c r="H488" s="50">
        <v>49</v>
      </c>
      <c r="I488" s="50"/>
      <c r="J488" s="50">
        <v>20</v>
      </c>
      <c r="K488" s="48"/>
      <c r="L488" s="52">
        <f t="shared" si="9"/>
        <v>980000</v>
      </c>
    </row>
    <row r="489" spans="1:12">
      <c r="A489" s="51">
        <v>487</v>
      </c>
      <c r="B489" s="46">
        <v>41474</v>
      </c>
      <c r="C489" s="45" t="s">
        <v>228</v>
      </c>
      <c r="D489" s="47">
        <v>552</v>
      </c>
      <c r="E489" s="68">
        <v>49</v>
      </c>
      <c r="F489" s="68">
        <v>10</v>
      </c>
      <c r="G489" s="47" t="s">
        <v>23</v>
      </c>
      <c r="H489" s="50">
        <v>49</v>
      </c>
      <c r="I489" s="50"/>
      <c r="J489" s="50">
        <v>10</v>
      </c>
      <c r="K489" s="48"/>
      <c r="L489" s="52">
        <f t="shared" si="9"/>
        <v>490000</v>
      </c>
    </row>
    <row r="490" spans="1:12">
      <c r="A490" s="51">
        <v>488</v>
      </c>
      <c r="B490" s="46">
        <v>41477</v>
      </c>
      <c r="C490" s="45" t="s">
        <v>419</v>
      </c>
      <c r="D490" s="47"/>
      <c r="E490" s="68">
        <v>49</v>
      </c>
      <c r="F490" s="68">
        <v>20</v>
      </c>
      <c r="G490" s="47" t="s">
        <v>388</v>
      </c>
      <c r="H490" s="50">
        <v>49</v>
      </c>
      <c r="I490" s="50"/>
      <c r="J490" s="50">
        <v>20</v>
      </c>
      <c r="K490" s="48"/>
      <c r="L490" s="52">
        <f t="shared" si="9"/>
        <v>980000</v>
      </c>
    </row>
    <row r="491" spans="1:12">
      <c r="A491" s="51">
        <v>489</v>
      </c>
      <c r="B491" s="46">
        <v>41478</v>
      </c>
      <c r="C491" s="45" t="s">
        <v>418</v>
      </c>
      <c r="D491" s="47"/>
      <c r="E491" s="68">
        <v>49</v>
      </c>
      <c r="F491" s="68">
        <v>2</v>
      </c>
      <c r="G491" s="47" t="s">
        <v>388</v>
      </c>
      <c r="H491" s="50">
        <v>49</v>
      </c>
      <c r="I491" s="50"/>
      <c r="J491" s="50">
        <v>2</v>
      </c>
      <c r="K491" s="48"/>
      <c r="L491" s="52">
        <f t="shared" si="9"/>
        <v>98000</v>
      </c>
    </row>
    <row r="492" spans="1:12">
      <c r="A492" s="51">
        <v>490</v>
      </c>
      <c r="B492" s="46">
        <v>41480</v>
      </c>
      <c r="C492" s="45" t="s">
        <v>422</v>
      </c>
      <c r="D492" s="47">
        <v>1251</v>
      </c>
      <c r="E492" s="68">
        <v>49</v>
      </c>
      <c r="F492" s="68">
        <v>1</v>
      </c>
      <c r="G492" s="47" t="s">
        <v>369</v>
      </c>
      <c r="H492" s="50">
        <v>49</v>
      </c>
      <c r="I492" s="50"/>
      <c r="J492" s="50">
        <v>1</v>
      </c>
      <c r="K492" s="48"/>
      <c r="L492" s="52">
        <f t="shared" si="9"/>
        <v>49000</v>
      </c>
    </row>
    <row r="493" spans="1:12">
      <c r="A493" s="51">
        <v>491</v>
      </c>
      <c r="B493" s="46">
        <v>41481</v>
      </c>
      <c r="C493" s="45" t="s">
        <v>253</v>
      </c>
      <c r="D493" s="47"/>
      <c r="E493" s="68">
        <v>49</v>
      </c>
      <c r="F493" s="68">
        <v>2</v>
      </c>
      <c r="G493" s="47" t="s">
        <v>369</v>
      </c>
      <c r="H493" s="50">
        <v>49</v>
      </c>
      <c r="I493" s="50"/>
      <c r="J493" s="50">
        <v>2</v>
      </c>
      <c r="K493" s="48"/>
      <c r="L493" s="52">
        <f t="shared" si="9"/>
        <v>98000</v>
      </c>
    </row>
    <row r="494" spans="1:12">
      <c r="A494" s="51">
        <v>492</v>
      </c>
      <c r="B494" s="46">
        <v>41484</v>
      </c>
      <c r="C494" s="45" t="s">
        <v>409</v>
      </c>
      <c r="D494" s="47">
        <v>937</v>
      </c>
      <c r="E494" s="68">
        <v>49</v>
      </c>
      <c r="F494" s="68">
        <v>2</v>
      </c>
      <c r="G494" s="47" t="s">
        <v>388</v>
      </c>
      <c r="H494" s="50">
        <v>49</v>
      </c>
      <c r="I494" s="50"/>
      <c r="J494" s="50">
        <v>2</v>
      </c>
      <c r="K494" s="48"/>
      <c r="L494" s="52">
        <f t="shared" si="9"/>
        <v>98000</v>
      </c>
    </row>
    <row r="495" spans="1:12">
      <c r="A495" s="51">
        <v>493</v>
      </c>
      <c r="B495" s="46">
        <v>41486</v>
      </c>
      <c r="C495" s="45" t="s">
        <v>186</v>
      </c>
      <c r="D495" s="47"/>
      <c r="E495" s="68">
        <v>49</v>
      </c>
      <c r="F495" s="68">
        <v>2</v>
      </c>
      <c r="G495" s="47" t="s">
        <v>369</v>
      </c>
      <c r="H495" s="50">
        <v>49</v>
      </c>
      <c r="I495" s="50"/>
      <c r="J495" s="50">
        <v>2</v>
      </c>
      <c r="K495" s="48"/>
      <c r="L495" s="52">
        <f t="shared" si="9"/>
        <v>98000</v>
      </c>
    </row>
    <row r="496" spans="1:12">
      <c r="A496" s="51">
        <v>494</v>
      </c>
      <c r="B496" s="46">
        <v>41487</v>
      </c>
      <c r="C496" s="45" t="s">
        <v>411</v>
      </c>
      <c r="D496" s="47"/>
      <c r="E496" s="68">
        <v>49</v>
      </c>
      <c r="F496" s="68">
        <v>10</v>
      </c>
      <c r="G496" s="47" t="s">
        <v>369</v>
      </c>
      <c r="H496" s="50">
        <v>49</v>
      </c>
      <c r="I496" s="50"/>
      <c r="J496" s="50">
        <v>10</v>
      </c>
      <c r="K496" s="48"/>
      <c r="L496" s="52">
        <f t="shared" si="9"/>
        <v>490000</v>
      </c>
    </row>
    <row r="497" spans="1:12">
      <c r="A497" s="51">
        <v>495</v>
      </c>
      <c r="B497" s="46">
        <v>41487</v>
      </c>
      <c r="C497" s="45" t="s">
        <v>411</v>
      </c>
      <c r="D497" s="47"/>
      <c r="E497" s="68">
        <v>49</v>
      </c>
      <c r="F497" s="68">
        <v>10</v>
      </c>
      <c r="G497" s="47" t="s">
        <v>369</v>
      </c>
      <c r="H497" s="50">
        <v>49</v>
      </c>
      <c r="I497" s="50"/>
      <c r="J497" s="50">
        <v>10</v>
      </c>
      <c r="K497" s="48"/>
      <c r="L497" s="52">
        <f t="shared" si="9"/>
        <v>490000</v>
      </c>
    </row>
    <row r="498" spans="1:12">
      <c r="A498" s="51">
        <v>496</v>
      </c>
      <c r="B498" s="46">
        <v>41491</v>
      </c>
      <c r="C498" s="45" t="s">
        <v>253</v>
      </c>
      <c r="D498" s="47"/>
      <c r="E498" s="68">
        <v>49</v>
      </c>
      <c r="F498" s="68">
        <v>2</v>
      </c>
      <c r="G498" s="47" t="s">
        <v>369</v>
      </c>
      <c r="H498" s="50">
        <v>49</v>
      </c>
      <c r="I498" s="50"/>
      <c r="J498" s="50">
        <v>2</v>
      </c>
      <c r="K498" s="48"/>
      <c r="L498" s="52">
        <f t="shared" si="9"/>
        <v>98000</v>
      </c>
    </row>
    <row r="499" spans="1:12">
      <c r="A499" s="51">
        <v>497</v>
      </c>
      <c r="B499" s="46">
        <v>41491</v>
      </c>
      <c r="C499" s="45" t="s">
        <v>408</v>
      </c>
      <c r="D499" s="47"/>
      <c r="E499" s="68">
        <v>49</v>
      </c>
      <c r="F499" s="68">
        <v>1</v>
      </c>
      <c r="G499" s="47" t="s">
        <v>23</v>
      </c>
      <c r="H499" s="50">
        <v>49</v>
      </c>
      <c r="I499" s="50"/>
      <c r="J499" s="50">
        <v>1</v>
      </c>
      <c r="K499" s="48"/>
      <c r="L499" s="52">
        <f t="shared" si="9"/>
        <v>49000</v>
      </c>
    </row>
    <row r="500" spans="1:12">
      <c r="A500" s="51">
        <v>498</v>
      </c>
      <c r="B500" s="46">
        <v>41493</v>
      </c>
      <c r="C500" s="45" t="s">
        <v>410</v>
      </c>
      <c r="D500" s="47"/>
      <c r="E500" s="68">
        <v>49</v>
      </c>
      <c r="F500" s="68">
        <v>2</v>
      </c>
      <c r="G500" s="47" t="s">
        <v>388</v>
      </c>
      <c r="H500" s="50">
        <v>49</v>
      </c>
      <c r="I500" s="50"/>
      <c r="J500" s="50">
        <v>2</v>
      </c>
      <c r="K500" s="48"/>
      <c r="L500" s="52">
        <f t="shared" ref="L500:L531" si="10">(H500*J500+I500*K500)*1000</f>
        <v>98000</v>
      </c>
    </row>
    <row r="501" spans="1:12">
      <c r="A501" s="51">
        <v>499</v>
      </c>
      <c r="B501" s="46">
        <v>41493</v>
      </c>
      <c r="C501" s="45" t="s">
        <v>406</v>
      </c>
      <c r="D501" s="47"/>
      <c r="E501" s="68">
        <v>49</v>
      </c>
      <c r="F501" s="68">
        <v>2</v>
      </c>
      <c r="G501" s="47" t="s">
        <v>23</v>
      </c>
      <c r="H501" s="50">
        <v>49</v>
      </c>
      <c r="I501" s="50"/>
      <c r="J501" s="50">
        <v>2</v>
      </c>
      <c r="K501" s="48"/>
      <c r="L501" s="52">
        <f t="shared" si="10"/>
        <v>98000</v>
      </c>
    </row>
    <row r="502" spans="1:12">
      <c r="A502" s="51">
        <v>500</v>
      </c>
      <c r="B502" s="46">
        <v>41493</v>
      </c>
      <c r="C502" s="45" t="s">
        <v>404</v>
      </c>
      <c r="D502" s="47"/>
      <c r="E502" s="68">
        <v>49</v>
      </c>
      <c r="F502" s="68">
        <v>1</v>
      </c>
      <c r="G502" s="47" t="s">
        <v>369</v>
      </c>
      <c r="H502" s="50">
        <v>49</v>
      </c>
      <c r="I502" s="50"/>
      <c r="J502" s="50">
        <v>1</v>
      </c>
      <c r="K502" s="48"/>
      <c r="L502" s="52">
        <f t="shared" si="10"/>
        <v>49000</v>
      </c>
    </row>
    <row r="503" spans="1:12">
      <c r="A503" s="51">
        <v>501</v>
      </c>
      <c r="B503" s="46">
        <v>41494</v>
      </c>
      <c r="C503" s="45" t="s">
        <v>413</v>
      </c>
      <c r="D503" s="47"/>
      <c r="E503" s="68">
        <v>49</v>
      </c>
      <c r="F503" s="68">
        <v>1</v>
      </c>
      <c r="G503" s="47" t="s">
        <v>23</v>
      </c>
      <c r="H503" s="50">
        <v>49</v>
      </c>
      <c r="I503" s="50"/>
      <c r="J503" s="50">
        <v>1</v>
      </c>
      <c r="K503" s="48"/>
      <c r="L503" s="52">
        <f t="shared" si="10"/>
        <v>49000</v>
      </c>
    </row>
    <row r="504" spans="1:12">
      <c r="A504" s="51">
        <v>502</v>
      </c>
      <c r="B504" s="46">
        <v>41495</v>
      </c>
      <c r="C504" s="45" t="s">
        <v>283</v>
      </c>
      <c r="D504" s="47"/>
      <c r="E504" s="68">
        <v>49</v>
      </c>
      <c r="F504" s="68">
        <v>3</v>
      </c>
      <c r="G504" s="47" t="s">
        <v>388</v>
      </c>
      <c r="H504" s="50">
        <v>49</v>
      </c>
      <c r="I504" s="50"/>
      <c r="J504" s="50">
        <v>3</v>
      </c>
      <c r="K504" s="48"/>
      <c r="L504" s="52">
        <f t="shared" si="10"/>
        <v>147000</v>
      </c>
    </row>
    <row r="505" spans="1:12">
      <c r="A505" s="51">
        <v>503</v>
      </c>
      <c r="B505" s="46">
        <v>41495</v>
      </c>
      <c r="C505" s="45" t="s">
        <v>297</v>
      </c>
      <c r="D505" s="47"/>
      <c r="E505" s="68">
        <v>49</v>
      </c>
      <c r="F505" s="68">
        <v>3</v>
      </c>
      <c r="G505" s="47" t="s">
        <v>388</v>
      </c>
      <c r="H505" s="50">
        <v>49</v>
      </c>
      <c r="I505" s="50"/>
      <c r="J505" s="50">
        <v>3</v>
      </c>
      <c r="K505" s="48"/>
      <c r="L505" s="52">
        <f t="shared" si="10"/>
        <v>147000</v>
      </c>
    </row>
    <row r="506" spans="1:12">
      <c r="A506" s="51">
        <v>504</v>
      </c>
      <c r="B506" s="46">
        <v>41495</v>
      </c>
      <c r="C506" s="45" t="s">
        <v>407</v>
      </c>
      <c r="D506" s="47"/>
      <c r="E506" s="68">
        <v>49</v>
      </c>
      <c r="F506" s="68">
        <v>2</v>
      </c>
      <c r="G506" s="47" t="s">
        <v>369</v>
      </c>
      <c r="H506" s="50">
        <v>49</v>
      </c>
      <c r="I506" s="50"/>
      <c r="J506" s="50">
        <v>2</v>
      </c>
      <c r="K506" s="48"/>
      <c r="L506" s="52">
        <f t="shared" si="10"/>
        <v>98000</v>
      </c>
    </row>
    <row r="507" spans="1:12">
      <c r="A507" s="51">
        <v>505</v>
      </c>
      <c r="B507" s="46">
        <v>41495</v>
      </c>
      <c r="C507" s="45" t="s">
        <v>303</v>
      </c>
      <c r="D507" s="47"/>
      <c r="E507" s="68">
        <v>49</v>
      </c>
      <c r="F507" s="68">
        <v>5</v>
      </c>
      <c r="G507" s="47" t="s">
        <v>369</v>
      </c>
      <c r="H507" s="50">
        <v>49</v>
      </c>
      <c r="I507" s="50"/>
      <c r="J507" s="50">
        <v>5</v>
      </c>
      <c r="K507" s="48"/>
      <c r="L507" s="52">
        <f t="shared" si="10"/>
        <v>245000</v>
      </c>
    </row>
    <row r="508" spans="1:12">
      <c r="A508" s="51">
        <v>506</v>
      </c>
      <c r="B508" s="46">
        <v>41495</v>
      </c>
      <c r="C508" s="45" t="s">
        <v>397</v>
      </c>
      <c r="D508" s="47">
        <v>1249</v>
      </c>
      <c r="E508" s="68">
        <v>49</v>
      </c>
      <c r="F508" s="68">
        <v>10</v>
      </c>
      <c r="G508" s="47" t="s">
        <v>369</v>
      </c>
      <c r="H508" s="50">
        <v>49</v>
      </c>
      <c r="I508" s="50"/>
      <c r="J508" s="50">
        <v>10</v>
      </c>
      <c r="K508" s="48"/>
      <c r="L508" s="52">
        <f t="shared" si="10"/>
        <v>490000</v>
      </c>
    </row>
    <row r="509" spans="1:12">
      <c r="A509" s="51">
        <v>507</v>
      </c>
      <c r="B509" s="46">
        <v>41498</v>
      </c>
      <c r="C509" s="45" t="s">
        <v>405</v>
      </c>
      <c r="D509" s="47"/>
      <c r="E509" s="68">
        <v>49</v>
      </c>
      <c r="F509" s="68">
        <v>1</v>
      </c>
      <c r="G509" s="47" t="s">
        <v>369</v>
      </c>
      <c r="H509" s="50">
        <v>49</v>
      </c>
      <c r="I509" s="50"/>
      <c r="J509" s="50">
        <v>1</v>
      </c>
      <c r="K509" s="48"/>
      <c r="L509" s="52">
        <f t="shared" si="10"/>
        <v>49000</v>
      </c>
    </row>
    <row r="510" spans="1:12">
      <c r="A510" s="51">
        <v>508</v>
      </c>
      <c r="B510" s="46">
        <v>41498</v>
      </c>
      <c r="C510" s="45" t="s">
        <v>403</v>
      </c>
      <c r="D510" s="47"/>
      <c r="E510" s="68">
        <v>49</v>
      </c>
      <c r="F510" s="68">
        <v>1</v>
      </c>
      <c r="G510" s="47" t="s">
        <v>369</v>
      </c>
      <c r="H510" s="50">
        <v>49</v>
      </c>
      <c r="I510" s="50"/>
      <c r="J510" s="50">
        <v>1</v>
      </c>
      <c r="K510" s="48"/>
      <c r="L510" s="52">
        <f t="shared" si="10"/>
        <v>49000</v>
      </c>
    </row>
    <row r="511" spans="1:12">
      <c r="A511" s="51">
        <v>509</v>
      </c>
      <c r="B511" s="46">
        <v>41498</v>
      </c>
      <c r="C511" s="45" t="s">
        <v>400</v>
      </c>
      <c r="D511" s="47"/>
      <c r="E511" s="68">
        <v>49</v>
      </c>
      <c r="F511" s="68">
        <v>1</v>
      </c>
      <c r="G511" s="47" t="s">
        <v>369</v>
      </c>
      <c r="H511" s="50">
        <v>49</v>
      </c>
      <c r="I511" s="50"/>
      <c r="J511" s="50">
        <v>1</v>
      </c>
      <c r="K511" s="48"/>
      <c r="L511" s="52">
        <f t="shared" si="10"/>
        <v>49000</v>
      </c>
    </row>
    <row r="512" spans="1:12">
      <c r="A512" s="51">
        <v>510</v>
      </c>
      <c r="B512" s="46">
        <v>41498</v>
      </c>
      <c r="C512" s="45" t="s">
        <v>398</v>
      </c>
      <c r="D512" s="47">
        <v>985</v>
      </c>
      <c r="E512" s="68">
        <v>49</v>
      </c>
      <c r="F512" s="68">
        <v>2</v>
      </c>
      <c r="G512" s="47" t="s">
        <v>369</v>
      </c>
      <c r="H512" s="50">
        <v>49</v>
      </c>
      <c r="I512" s="50"/>
      <c r="J512" s="50">
        <v>2</v>
      </c>
      <c r="K512" s="48"/>
      <c r="L512" s="52">
        <f t="shared" si="10"/>
        <v>98000</v>
      </c>
    </row>
    <row r="513" spans="1:12">
      <c r="A513" s="51">
        <v>511</v>
      </c>
      <c r="B513" s="46">
        <v>41498</v>
      </c>
      <c r="C513" s="45" t="s">
        <v>396</v>
      </c>
      <c r="D513" s="47"/>
      <c r="E513" s="68">
        <v>49</v>
      </c>
      <c r="F513" s="68">
        <v>1</v>
      </c>
      <c r="G513" s="47" t="s">
        <v>23</v>
      </c>
      <c r="H513" s="50">
        <v>49</v>
      </c>
      <c r="I513" s="50"/>
      <c r="J513" s="50">
        <v>1</v>
      </c>
      <c r="K513" s="48"/>
      <c r="L513" s="52">
        <f t="shared" si="10"/>
        <v>49000</v>
      </c>
    </row>
    <row r="514" spans="1:12">
      <c r="A514" s="51">
        <v>512</v>
      </c>
      <c r="B514" s="46">
        <v>41499</v>
      </c>
      <c r="C514" s="45" t="s">
        <v>458</v>
      </c>
      <c r="D514" s="47"/>
      <c r="E514" s="68">
        <v>49</v>
      </c>
      <c r="F514" s="68">
        <v>10</v>
      </c>
      <c r="G514" s="47" t="s">
        <v>369</v>
      </c>
      <c r="H514" s="50">
        <v>49</v>
      </c>
      <c r="I514" s="50"/>
      <c r="J514" s="50">
        <v>10</v>
      </c>
      <c r="K514" s="48"/>
      <c r="L514" s="52">
        <f t="shared" si="10"/>
        <v>490000</v>
      </c>
    </row>
    <row r="515" spans="1:12">
      <c r="A515" s="51">
        <v>513</v>
      </c>
      <c r="B515" s="46">
        <v>41499</v>
      </c>
      <c r="C515" s="45" t="s">
        <v>399</v>
      </c>
      <c r="D515" s="47"/>
      <c r="E515" s="68">
        <v>49</v>
      </c>
      <c r="F515" s="68">
        <v>3</v>
      </c>
      <c r="G515" s="47" t="s">
        <v>23</v>
      </c>
      <c r="H515" s="50">
        <v>49</v>
      </c>
      <c r="I515" s="50"/>
      <c r="J515" s="50">
        <v>3</v>
      </c>
      <c r="K515" s="48"/>
      <c r="L515" s="52">
        <f t="shared" si="10"/>
        <v>147000</v>
      </c>
    </row>
    <row r="516" spans="1:12">
      <c r="A516" s="51">
        <v>514</v>
      </c>
      <c r="B516" s="46">
        <v>41499</v>
      </c>
      <c r="C516" s="45" t="s">
        <v>394</v>
      </c>
      <c r="D516" s="47"/>
      <c r="E516" s="68">
        <v>25</v>
      </c>
      <c r="F516" s="68">
        <v>10</v>
      </c>
      <c r="G516" s="47" t="s">
        <v>393</v>
      </c>
      <c r="H516" s="50">
        <v>25</v>
      </c>
      <c r="I516" s="50"/>
      <c r="J516" s="50">
        <v>10</v>
      </c>
      <c r="K516" s="48"/>
      <c r="L516" s="52">
        <f t="shared" si="10"/>
        <v>250000</v>
      </c>
    </row>
    <row r="517" spans="1:12">
      <c r="A517" s="51">
        <v>515</v>
      </c>
      <c r="B517" s="46">
        <v>41500</v>
      </c>
      <c r="C517" s="45" t="s">
        <v>401</v>
      </c>
      <c r="D517" s="47"/>
      <c r="E517" s="68">
        <v>49</v>
      </c>
      <c r="F517" s="68">
        <v>1</v>
      </c>
      <c r="G517" s="47" t="s">
        <v>369</v>
      </c>
      <c r="H517" s="50">
        <v>49</v>
      </c>
      <c r="I517" s="50"/>
      <c r="J517" s="50">
        <v>1</v>
      </c>
      <c r="K517" s="48"/>
      <c r="L517" s="52">
        <f t="shared" si="10"/>
        <v>49000</v>
      </c>
    </row>
    <row r="518" spans="1:12">
      <c r="A518" s="51">
        <v>516</v>
      </c>
      <c r="B518" s="46">
        <v>41500</v>
      </c>
      <c r="C518" s="45" t="s">
        <v>392</v>
      </c>
      <c r="D518" s="47"/>
      <c r="E518" s="68">
        <v>49</v>
      </c>
      <c r="F518" s="68">
        <v>2</v>
      </c>
      <c r="G518" s="47" t="s">
        <v>23</v>
      </c>
      <c r="H518" s="50">
        <v>49</v>
      </c>
      <c r="I518" s="50"/>
      <c r="J518" s="50">
        <v>2</v>
      </c>
      <c r="K518" s="48"/>
      <c r="L518" s="52">
        <f t="shared" si="10"/>
        <v>98000</v>
      </c>
    </row>
    <row r="519" spans="1:12">
      <c r="A519" s="51">
        <v>517</v>
      </c>
      <c r="B519" s="46">
        <v>41502</v>
      </c>
      <c r="C519" s="45" t="s">
        <v>395</v>
      </c>
      <c r="D519" s="47"/>
      <c r="E519" s="68">
        <v>49</v>
      </c>
      <c r="F519" s="68">
        <v>1</v>
      </c>
      <c r="G519" s="47" t="s">
        <v>369</v>
      </c>
      <c r="H519" s="50">
        <v>49</v>
      </c>
      <c r="I519" s="50"/>
      <c r="J519" s="50">
        <v>1</v>
      </c>
      <c r="K519" s="48"/>
      <c r="L519" s="52">
        <f t="shared" si="10"/>
        <v>49000</v>
      </c>
    </row>
    <row r="520" spans="1:12">
      <c r="A520" s="51">
        <v>518</v>
      </c>
      <c r="B520" s="46">
        <v>41513</v>
      </c>
      <c r="C520" s="45" t="s">
        <v>405</v>
      </c>
      <c r="D520" s="47"/>
      <c r="E520" s="68">
        <v>49</v>
      </c>
      <c r="F520" s="68">
        <v>1</v>
      </c>
      <c r="G520" s="47" t="s">
        <v>369</v>
      </c>
      <c r="H520" s="50">
        <v>49</v>
      </c>
      <c r="I520" s="50"/>
      <c r="J520" s="50">
        <v>1</v>
      </c>
      <c r="K520" s="48"/>
      <c r="L520" s="52">
        <f t="shared" si="10"/>
        <v>49000</v>
      </c>
    </row>
    <row r="521" spans="1:12">
      <c r="A521" s="51">
        <v>519</v>
      </c>
      <c r="B521" s="46">
        <v>41513</v>
      </c>
      <c r="C521" s="45" t="s">
        <v>337</v>
      </c>
      <c r="D521" s="47">
        <v>1113</v>
      </c>
      <c r="E521" s="68">
        <v>49</v>
      </c>
      <c r="F521" s="68">
        <v>4</v>
      </c>
      <c r="G521" s="47" t="s">
        <v>320</v>
      </c>
      <c r="H521" s="50">
        <v>49</v>
      </c>
      <c r="I521" s="50"/>
      <c r="J521" s="50">
        <v>4</v>
      </c>
      <c r="K521" s="48"/>
      <c r="L521" s="52">
        <f t="shared" si="10"/>
        <v>196000</v>
      </c>
    </row>
    <row r="522" spans="1:12">
      <c r="A522" s="51">
        <v>520</v>
      </c>
      <c r="B522" s="46">
        <v>41514</v>
      </c>
      <c r="C522" s="45" t="s">
        <v>384</v>
      </c>
      <c r="D522" s="47"/>
      <c r="E522" s="68">
        <v>49</v>
      </c>
      <c r="F522" s="68">
        <v>2</v>
      </c>
      <c r="G522" s="47" t="s">
        <v>369</v>
      </c>
      <c r="H522" s="50">
        <v>49</v>
      </c>
      <c r="I522" s="50"/>
      <c r="J522" s="50">
        <v>2</v>
      </c>
      <c r="K522" s="48"/>
      <c r="L522" s="52">
        <f t="shared" si="10"/>
        <v>98000</v>
      </c>
    </row>
    <row r="523" spans="1:12">
      <c r="A523" s="51">
        <v>521</v>
      </c>
      <c r="B523" s="46">
        <v>41515</v>
      </c>
      <c r="C523" s="45" t="s">
        <v>402</v>
      </c>
      <c r="D523" s="47"/>
      <c r="E523" s="68">
        <v>49</v>
      </c>
      <c r="F523" s="68">
        <v>2</v>
      </c>
      <c r="G523" s="47" t="s">
        <v>369</v>
      </c>
      <c r="H523" s="50">
        <v>49</v>
      </c>
      <c r="I523" s="50"/>
      <c r="J523" s="50">
        <v>2</v>
      </c>
      <c r="K523" s="48"/>
      <c r="L523" s="52">
        <f t="shared" si="10"/>
        <v>98000</v>
      </c>
    </row>
    <row r="524" spans="1:12">
      <c r="A524" s="51">
        <v>522</v>
      </c>
      <c r="B524" s="46">
        <v>41515</v>
      </c>
      <c r="C524" s="45" t="s">
        <v>387</v>
      </c>
      <c r="D524" s="47"/>
      <c r="E524" s="68">
        <v>49</v>
      </c>
      <c r="F524" s="68">
        <v>5</v>
      </c>
      <c r="G524" s="47" t="s">
        <v>369</v>
      </c>
      <c r="H524" s="50">
        <v>49</v>
      </c>
      <c r="I524" s="50"/>
      <c r="J524" s="50">
        <v>5</v>
      </c>
      <c r="K524" s="48"/>
      <c r="L524" s="52">
        <f t="shared" si="10"/>
        <v>245000</v>
      </c>
    </row>
    <row r="525" spans="1:12">
      <c r="A525" s="51">
        <v>523</v>
      </c>
      <c r="B525" s="46">
        <v>41515</v>
      </c>
      <c r="C525" s="45" t="s">
        <v>385</v>
      </c>
      <c r="D525" s="47"/>
      <c r="E525" s="68">
        <v>49</v>
      </c>
      <c r="F525" s="68">
        <v>1</v>
      </c>
      <c r="G525" s="47" t="s">
        <v>369</v>
      </c>
      <c r="H525" s="50">
        <v>49</v>
      </c>
      <c r="I525" s="50"/>
      <c r="J525" s="50">
        <v>1</v>
      </c>
      <c r="K525" s="48"/>
      <c r="L525" s="52">
        <f t="shared" si="10"/>
        <v>49000</v>
      </c>
    </row>
    <row r="526" spans="1:12">
      <c r="A526" s="51">
        <v>524</v>
      </c>
      <c r="B526" s="46">
        <v>41516</v>
      </c>
      <c r="C526" s="45" t="s">
        <v>417</v>
      </c>
      <c r="D526" s="47"/>
      <c r="E526" s="68">
        <v>49</v>
      </c>
      <c r="F526" s="68">
        <v>1</v>
      </c>
      <c r="G526" s="47" t="s">
        <v>388</v>
      </c>
      <c r="H526" s="50">
        <v>49</v>
      </c>
      <c r="I526" s="50"/>
      <c r="J526" s="50">
        <v>1</v>
      </c>
      <c r="K526" s="48"/>
      <c r="L526" s="52">
        <f t="shared" si="10"/>
        <v>49000</v>
      </c>
    </row>
    <row r="527" spans="1:12">
      <c r="A527" s="51">
        <v>525</v>
      </c>
      <c r="B527" s="46">
        <v>41516</v>
      </c>
      <c r="C527" s="45" t="s">
        <v>389</v>
      </c>
      <c r="D527" s="47"/>
      <c r="E527" s="68">
        <v>49</v>
      </c>
      <c r="F527" s="68">
        <v>2</v>
      </c>
      <c r="G527" s="47" t="s">
        <v>388</v>
      </c>
      <c r="H527" s="50">
        <v>49</v>
      </c>
      <c r="I527" s="50"/>
      <c r="J527" s="50">
        <v>2</v>
      </c>
      <c r="K527" s="48"/>
      <c r="L527" s="52">
        <f t="shared" si="10"/>
        <v>98000</v>
      </c>
    </row>
    <row r="528" spans="1:12">
      <c r="A528" s="51">
        <v>526</v>
      </c>
      <c r="B528" s="46">
        <v>41516</v>
      </c>
      <c r="C528" s="45" t="s">
        <v>336</v>
      </c>
      <c r="D528" s="47">
        <v>1118</v>
      </c>
      <c r="E528" s="68">
        <v>49</v>
      </c>
      <c r="F528" s="68">
        <v>3</v>
      </c>
      <c r="G528" s="47" t="s">
        <v>320</v>
      </c>
      <c r="H528" s="50">
        <v>49</v>
      </c>
      <c r="I528" s="50"/>
      <c r="J528" s="50">
        <v>3</v>
      </c>
      <c r="K528" s="48"/>
      <c r="L528" s="52">
        <f t="shared" si="10"/>
        <v>147000</v>
      </c>
    </row>
    <row r="529" spans="1:12">
      <c r="A529" s="51">
        <v>527</v>
      </c>
      <c r="B529" s="46">
        <v>41516</v>
      </c>
      <c r="C529" s="45" t="s">
        <v>334</v>
      </c>
      <c r="D529" s="47">
        <v>1120</v>
      </c>
      <c r="E529" s="68">
        <v>49</v>
      </c>
      <c r="F529" s="68">
        <v>10</v>
      </c>
      <c r="G529" s="47" t="s">
        <v>320</v>
      </c>
      <c r="H529" s="50">
        <v>49</v>
      </c>
      <c r="I529" s="50"/>
      <c r="J529" s="50">
        <v>10</v>
      </c>
      <c r="K529" s="48"/>
      <c r="L529" s="52">
        <f t="shared" si="10"/>
        <v>490000</v>
      </c>
    </row>
    <row r="530" spans="1:12">
      <c r="A530" s="51">
        <v>528</v>
      </c>
      <c r="B530" s="46">
        <v>41519</v>
      </c>
      <c r="C530" s="45" t="s">
        <v>86</v>
      </c>
      <c r="D530" s="47"/>
      <c r="E530" s="68">
        <v>49</v>
      </c>
      <c r="F530" s="68">
        <v>2</v>
      </c>
      <c r="G530" s="47" t="s">
        <v>23</v>
      </c>
      <c r="H530" s="50">
        <v>49</v>
      </c>
      <c r="I530" s="50"/>
      <c r="J530" s="50">
        <v>2</v>
      </c>
      <c r="K530" s="48"/>
      <c r="L530" s="52">
        <f t="shared" si="10"/>
        <v>98000</v>
      </c>
    </row>
    <row r="531" spans="1:12">
      <c r="A531" s="51">
        <v>529</v>
      </c>
      <c r="B531" s="46">
        <v>41520</v>
      </c>
      <c r="C531" s="45" t="s">
        <v>383</v>
      </c>
      <c r="D531" s="47"/>
      <c r="E531" s="68">
        <v>49</v>
      </c>
      <c r="F531" s="68">
        <v>2</v>
      </c>
      <c r="G531" s="47" t="s">
        <v>59</v>
      </c>
      <c r="H531" s="50">
        <v>49</v>
      </c>
      <c r="I531" s="50"/>
      <c r="J531" s="50">
        <v>2</v>
      </c>
      <c r="K531" s="48"/>
      <c r="L531" s="52">
        <f t="shared" si="10"/>
        <v>98000</v>
      </c>
    </row>
    <row r="532" spans="1:12">
      <c r="A532" s="51">
        <v>530</v>
      </c>
      <c r="B532" s="46">
        <v>41522</v>
      </c>
      <c r="C532" s="45" t="s">
        <v>390</v>
      </c>
      <c r="D532" s="47"/>
      <c r="E532" s="68">
        <v>49</v>
      </c>
      <c r="F532" s="68">
        <v>1</v>
      </c>
      <c r="G532" s="47" t="s">
        <v>369</v>
      </c>
      <c r="H532" s="50">
        <v>49</v>
      </c>
      <c r="I532" s="50"/>
      <c r="J532" s="50">
        <v>1</v>
      </c>
      <c r="K532" s="48"/>
      <c r="L532" s="52">
        <f t="shared" ref="L532:L563" si="11">(H532*J532+I532*K532)*1000</f>
        <v>49000</v>
      </c>
    </row>
    <row r="533" spans="1:12">
      <c r="A533" s="51">
        <v>531</v>
      </c>
      <c r="B533" s="46">
        <v>41522</v>
      </c>
      <c r="C533" s="45" t="s">
        <v>62</v>
      </c>
      <c r="D533" s="47"/>
      <c r="E533" s="68">
        <v>49</v>
      </c>
      <c r="F533" s="68">
        <v>2</v>
      </c>
      <c r="G533" s="47" t="s">
        <v>23</v>
      </c>
      <c r="H533" s="50">
        <v>49</v>
      </c>
      <c r="I533" s="50"/>
      <c r="J533" s="50">
        <v>2</v>
      </c>
      <c r="K533" s="48"/>
      <c r="L533" s="52">
        <f t="shared" si="11"/>
        <v>98000</v>
      </c>
    </row>
    <row r="534" spans="1:12">
      <c r="A534" s="51">
        <v>532</v>
      </c>
      <c r="B534" s="46">
        <v>41523</v>
      </c>
      <c r="C534" s="45" t="s">
        <v>380</v>
      </c>
      <c r="D534" s="47"/>
      <c r="E534" s="68">
        <v>49</v>
      </c>
      <c r="F534" s="68">
        <v>2</v>
      </c>
      <c r="G534" s="47" t="s">
        <v>59</v>
      </c>
      <c r="H534" s="50">
        <v>49</v>
      </c>
      <c r="I534" s="50"/>
      <c r="J534" s="50">
        <v>2</v>
      </c>
      <c r="K534" s="48"/>
      <c r="L534" s="52">
        <f t="shared" si="11"/>
        <v>98000</v>
      </c>
    </row>
    <row r="535" spans="1:12">
      <c r="A535" s="51">
        <v>533</v>
      </c>
      <c r="B535" s="46">
        <v>41523</v>
      </c>
      <c r="C535" s="45" t="s">
        <v>379</v>
      </c>
      <c r="D535" s="47"/>
      <c r="E535" s="68">
        <v>49</v>
      </c>
      <c r="F535" s="68">
        <v>2</v>
      </c>
      <c r="G535" s="47"/>
      <c r="H535" s="50">
        <v>49</v>
      </c>
      <c r="I535" s="50"/>
      <c r="J535" s="50">
        <v>2</v>
      </c>
      <c r="K535" s="48"/>
      <c r="L535" s="52">
        <f t="shared" si="11"/>
        <v>98000</v>
      </c>
    </row>
    <row r="536" spans="1:12">
      <c r="A536" s="51">
        <v>534</v>
      </c>
      <c r="B536" s="46">
        <v>41525</v>
      </c>
      <c r="C536" s="45" t="s">
        <v>381</v>
      </c>
      <c r="D536" s="47"/>
      <c r="E536" s="68">
        <v>49</v>
      </c>
      <c r="F536" s="68">
        <v>1</v>
      </c>
      <c r="G536" s="47" t="s">
        <v>59</v>
      </c>
      <c r="H536" s="50">
        <v>49</v>
      </c>
      <c r="I536" s="50"/>
      <c r="J536" s="50">
        <v>1</v>
      </c>
      <c r="K536" s="48"/>
      <c r="L536" s="52">
        <f t="shared" si="11"/>
        <v>49000</v>
      </c>
    </row>
    <row r="537" spans="1:12">
      <c r="A537" s="51">
        <v>535</v>
      </c>
      <c r="B537" s="46">
        <v>41528</v>
      </c>
      <c r="C537" s="45" t="s">
        <v>377</v>
      </c>
      <c r="D537" s="47"/>
      <c r="E537" s="68">
        <v>49</v>
      </c>
      <c r="F537" s="68">
        <v>5</v>
      </c>
      <c r="G537" s="47" t="s">
        <v>369</v>
      </c>
      <c r="H537" s="50">
        <v>49</v>
      </c>
      <c r="I537" s="50"/>
      <c r="J537" s="50">
        <v>5</v>
      </c>
      <c r="K537" s="48"/>
      <c r="L537" s="52">
        <f t="shared" si="11"/>
        <v>245000</v>
      </c>
    </row>
    <row r="538" spans="1:12">
      <c r="A538" s="51">
        <v>536</v>
      </c>
      <c r="B538" s="46">
        <v>41529</v>
      </c>
      <c r="C538" s="45" t="s">
        <v>378</v>
      </c>
      <c r="D538" s="47"/>
      <c r="E538" s="68">
        <v>49</v>
      </c>
      <c r="F538" s="68">
        <v>2</v>
      </c>
      <c r="G538" s="47" t="s">
        <v>59</v>
      </c>
      <c r="H538" s="50">
        <v>49</v>
      </c>
      <c r="I538" s="50"/>
      <c r="J538" s="50">
        <v>2</v>
      </c>
      <c r="K538" s="48"/>
      <c r="L538" s="52">
        <f t="shared" si="11"/>
        <v>98000</v>
      </c>
    </row>
    <row r="539" spans="1:12">
      <c r="A539" s="51">
        <v>537</v>
      </c>
      <c r="B539" s="46">
        <v>41529</v>
      </c>
      <c r="C539" s="45" t="s">
        <v>323</v>
      </c>
      <c r="D539" s="47"/>
      <c r="E539" s="68">
        <v>49</v>
      </c>
      <c r="F539" s="68">
        <v>10</v>
      </c>
      <c r="G539" s="47" t="s">
        <v>320</v>
      </c>
      <c r="H539" s="50">
        <v>49</v>
      </c>
      <c r="I539" s="50"/>
      <c r="J539" s="50">
        <v>10</v>
      </c>
      <c r="K539" s="48"/>
      <c r="L539" s="52">
        <f t="shared" si="11"/>
        <v>490000</v>
      </c>
    </row>
    <row r="540" spans="1:12">
      <c r="A540" s="51">
        <v>538</v>
      </c>
      <c r="B540" s="46">
        <v>41530</v>
      </c>
      <c r="C540" s="45" t="s">
        <v>382</v>
      </c>
      <c r="D540" s="47"/>
      <c r="E540" s="68">
        <v>49</v>
      </c>
      <c r="F540" s="68">
        <v>2</v>
      </c>
      <c r="G540" s="47" t="s">
        <v>369</v>
      </c>
      <c r="H540" s="50">
        <v>49</v>
      </c>
      <c r="I540" s="50"/>
      <c r="J540" s="50">
        <v>2</v>
      </c>
      <c r="K540" s="48"/>
      <c r="L540" s="52">
        <f t="shared" si="11"/>
        <v>98000</v>
      </c>
    </row>
    <row r="541" spans="1:12">
      <c r="A541" s="51">
        <v>539</v>
      </c>
      <c r="B541" s="46">
        <v>41531</v>
      </c>
      <c r="C541" s="45" t="s">
        <v>376</v>
      </c>
      <c r="D541" s="47"/>
      <c r="E541" s="68">
        <v>49</v>
      </c>
      <c r="F541" s="68">
        <v>5</v>
      </c>
      <c r="G541" s="47" t="s">
        <v>369</v>
      </c>
      <c r="H541" s="50">
        <v>49</v>
      </c>
      <c r="I541" s="50"/>
      <c r="J541" s="50">
        <v>5</v>
      </c>
      <c r="K541" s="48"/>
      <c r="L541" s="52">
        <f t="shared" si="11"/>
        <v>245000</v>
      </c>
    </row>
    <row r="542" spans="1:12">
      <c r="A542" s="51">
        <v>540</v>
      </c>
      <c r="B542" s="46">
        <v>41535</v>
      </c>
      <c r="C542" s="45" t="s">
        <v>375</v>
      </c>
      <c r="D542" s="47"/>
      <c r="E542" s="68">
        <v>49</v>
      </c>
      <c r="F542" s="68">
        <v>5</v>
      </c>
      <c r="G542" s="47" t="s">
        <v>369</v>
      </c>
      <c r="H542" s="50">
        <v>49</v>
      </c>
      <c r="I542" s="50"/>
      <c r="J542" s="50">
        <v>5</v>
      </c>
      <c r="K542" s="48"/>
      <c r="L542" s="52">
        <f t="shared" si="11"/>
        <v>245000</v>
      </c>
    </row>
    <row r="543" spans="1:12">
      <c r="A543" s="51">
        <v>541</v>
      </c>
      <c r="B543" s="46">
        <v>41541</v>
      </c>
      <c r="C543" s="45" t="s">
        <v>290</v>
      </c>
      <c r="D543" s="47">
        <v>426</v>
      </c>
      <c r="E543" s="68">
        <v>49</v>
      </c>
      <c r="F543" s="68">
        <v>5</v>
      </c>
      <c r="G543" s="47" t="s">
        <v>388</v>
      </c>
      <c r="H543" s="50">
        <v>49</v>
      </c>
      <c r="I543" s="50"/>
      <c r="J543" s="50">
        <v>5</v>
      </c>
      <c r="K543" s="48"/>
      <c r="L543" s="52">
        <f t="shared" si="11"/>
        <v>245000</v>
      </c>
    </row>
    <row r="544" spans="1:12">
      <c r="A544" s="51">
        <v>542</v>
      </c>
      <c r="B544" s="46">
        <v>41541</v>
      </c>
      <c r="C544" s="45" t="s">
        <v>386</v>
      </c>
      <c r="D544" s="47"/>
      <c r="E544" s="68">
        <v>49</v>
      </c>
      <c r="F544" s="68">
        <v>1</v>
      </c>
      <c r="G544" s="47" t="s">
        <v>369</v>
      </c>
      <c r="H544" s="50">
        <v>49</v>
      </c>
      <c r="I544" s="50"/>
      <c r="J544" s="50">
        <v>1</v>
      </c>
      <c r="K544" s="48"/>
      <c r="L544" s="52">
        <f t="shared" si="11"/>
        <v>49000</v>
      </c>
    </row>
    <row r="545" spans="1:12">
      <c r="A545" s="51">
        <v>543</v>
      </c>
      <c r="B545" s="46">
        <v>41549</v>
      </c>
      <c r="C545" s="45" t="s">
        <v>372</v>
      </c>
      <c r="D545" s="47"/>
      <c r="E545" s="68">
        <v>49</v>
      </c>
      <c r="F545" s="68">
        <v>40</v>
      </c>
      <c r="G545" s="47" t="s">
        <v>369</v>
      </c>
      <c r="H545" s="50">
        <v>49</v>
      </c>
      <c r="I545" s="50"/>
      <c r="J545" s="50">
        <v>40</v>
      </c>
      <c r="K545" s="48"/>
      <c r="L545" s="52">
        <f t="shared" si="11"/>
        <v>1960000</v>
      </c>
    </row>
    <row r="546" spans="1:12">
      <c r="A546" s="51">
        <v>544</v>
      </c>
      <c r="B546" s="46">
        <v>41549</v>
      </c>
      <c r="C546" s="45" t="s">
        <v>369</v>
      </c>
      <c r="D546" s="47"/>
      <c r="E546" s="68">
        <v>49</v>
      </c>
      <c r="F546" s="68">
        <v>20</v>
      </c>
      <c r="G546" s="47" t="s">
        <v>369</v>
      </c>
      <c r="H546" s="50">
        <v>49</v>
      </c>
      <c r="I546" s="50"/>
      <c r="J546" s="50">
        <v>20</v>
      </c>
      <c r="K546" s="48"/>
      <c r="L546" s="52">
        <f t="shared" si="11"/>
        <v>980000</v>
      </c>
    </row>
    <row r="547" spans="1:12">
      <c r="A547" s="51">
        <v>545</v>
      </c>
      <c r="B547" s="46">
        <v>41549</v>
      </c>
      <c r="C547" s="45" t="s">
        <v>336</v>
      </c>
      <c r="D547" s="47"/>
      <c r="E547" s="68">
        <v>49</v>
      </c>
      <c r="F547" s="68">
        <v>3</v>
      </c>
      <c r="G547" s="47" t="s">
        <v>320</v>
      </c>
      <c r="H547" s="50">
        <v>49</v>
      </c>
      <c r="I547" s="50"/>
      <c r="J547" s="50">
        <v>3</v>
      </c>
      <c r="K547" s="48"/>
      <c r="L547" s="52">
        <f t="shared" si="11"/>
        <v>147000</v>
      </c>
    </row>
    <row r="548" spans="1:12">
      <c r="A548" s="51">
        <v>546</v>
      </c>
      <c r="B548" s="46">
        <v>41549</v>
      </c>
      <c r="C548" s="45" t="s">
        <v>333</v>
      </c>
      <c r="D548" s="47">
        <v>530</v>
      </c>
      <c r="E548" s="68">
        <v>49</v>
      </c>
      <c r="F548" s="68">
        <v>3</v>
      </c>
      <c r="G548" s="47" t="s">
        <v>320</v>
      </c>
      <c r="H548" s="50">
        <v>49</v>
      </c>
      <c r="I548" s="50"/>
      <c r="J548" s="50">
        <v>3</v>
      </c>
      <c r="K548" s="48"/>
      <c r="L548" s="52">
        <f t="shared" si="11"/>
        <v>147000</v>
      </c>
    </row>
    <row r="549" spans="1:12">
      <c r="A549" s="51">
        <v>547</v>
      </c>
      <c r="B549" s="46">
        <v>41550</v>
      </c>
      <c r="C549" s="45" t="s">
        <v>391</v>
      </c>
      <c r="D549" s="47"/>
      <c r="E549" s="68">
        <v>49</v>
      </c>
      <c r="F549" s="68">
        <v>2</v>
      </c>
      <c r="G549" s="47" t="s">
        <v>320</v>
      </c>
      <c r="H549" s="50">
        <v>49</v>
      </c>
      <c r="I549" s="50"/>
      <c r="J549" s="50">
        <v>2</v>
      </c>
      <c r="K549" s="48"/>
      <c r="L549" s="52">
        <f t="shared" si="11"/>
        <v>98000</v>
      </c>
    </row>
    <row r="550" spans="1:12">
      <c r="A550" s="51">
        <v>548</v>
      </c>
      <c r="B550" s="46">
        <v>41550</v>
      </c>
      <c r="C550" s="45" t="s">
        <v>374</v>
      </c>
      <c r="D550" s="47"/>
      <c r="E550" s="68">
        <v>49</v>
      </c>
      <c r="F550" s="68">
        <v>6</v>
      </c>
      <c r="G550" s="47" t="s">
        <v>59</v>
      </c>
      <c r="H550" s="50">
        <v>49</v>
      </c>
      <c r="I550" s="50"/>
      <c r="J550" s="50">
        <v>6</v>
      </c>
      <c r="K550" s="48"/>
      <c r="L550" s="52">
        <f t="shared" si="11"/>
        <v>294000</v>
      </c>
    </row>
    <row r="551" spans="1:12">
      <c r="A551" s="51">
        <v>549</v>
      </c>
      <c r="B551" s="46">
        <v>41550</v>
      </c>
      <c r="C551" s="45" t="s">
        <v>373</v>
      </c>
      <c r="D551" s="47"/>
      <c r="E551" s="68">
        <v>49</v>
      </c>
      <c r="F551" s="68">
        <v>2</v>
      </c>
      <c r="G551" s="47" t="s">
        <v>59</v>
      </c>
      <c r="H551" s="50">
        <v>49</v>
      </c>
      <c r="I551" s="50"/>
      <c r="J551" s="50">
        <v>2</v>
      </c>
      <c r="K551" s="48"/>
      <c r="L551" s="52">
        <f t="shared" si="11"/>
        <v>98000</v>
      </c>
    </row>
    <row r="552" spans="1:12">
      <c r="A552" s="51">
        <v>550</v>
      </c>
      <c r="B552" s="46">
        <v>41550</v>
      </c>
      <c r="C552" s="45" t="s">
        <v>371</v>
      </c>
      <c r="D552" s="47"/>
      <c r="E552" s="68">
        <v>49</v>
      </c>
      <c r="F552" s="68">
        <v>2</v>
      </c>
      <c r="G552" s="47" t="s">
        <v>59</v>
      </c>
      <c r="H552" s="50">
        <v>49</v>
      </c>
      <c r="I552" s="50"/>
      <c r="J552" s="50">
        <v>2</v>
      </c>
      <c r="K552" s="48"/>
      <c r="L552" s="52">
        <f t="shared" si="11"/>
        <v>98000</v>
      </c>
    </row>
    <row r="553" spans="1:12">
      <c r="A553" s="51">
        <v>551</v>
      </c>
      <c r="B553" s="46">
        <v>41550</v>
      </c>
      <c r="C553" s="45" t="s">
        <v>355</v>
      </c>
      <c r="D553" s="47"/>
      <c r="E553" s="68">
        <v>49</v>
      </c>
      <c r="F553" s="68">
        <v>6</v>
      </c>
      <c r="G553" s="47" t="s">
        <v>320</v>
      </c>
      <c r="H553" s="50">
        <v>49</v>
      </c>
      <c r="I553" s="50"/>
      <c r="J553" s="50">
        <v>6</v>
      </c>
      <c r="K553" s="48"/>
      <c r="L553" s="52">
        <f t="shared" si="11"/>
        <v>294000</v>
      </c>
    </row>
    <row r="554" spans="1:12">
      <c r="A554" s="51">
        <v>552</v>
      </c>
      <c r="B554" s="46">
        <v>41550</v>
      </c>
      <c r="C554" s="45" t="s">
        <v>348</v>
      </c>
      <c r="D554" s="47"/>
      <c r="E554" s="68">
        <v>49</v>
      </c>
      <c r="F554" s="68">
        <v>25</v>
      </c>
      <c r="G554" s="47" t="s">
        <v>320</v>
      </c>
      <c r="H554" s="50">
        <v>49</v>
      </c>
      <c r="I554" s="50"/>
      <c r="J554" s="50">
        <v>25</v>
      </c>
      <c r="K554" s="48"/>
      <c r="L554" s="52">
        <f t="shared" si="11"/>
        <v>1225000</v>
      </c>
    </row>
    <row r="555" spans="1:12">
      <c r="A555" s="51">
        <v>553</v>
      </c>
      <c r="B555" s="46">
        <v>41550</v>
      </c>
      <c r="C555" s="45" t="s">
        <v>330</v>
      </c>
      <c r="D555" s="47"/>
      <c r="E555" s="68">
        <v>49</v>
      </c>
      <c r="F555" s="68">
        <v>2</v>
      </c>
      <c r="G555" s="47" t="s">
        <v>320</v>
      </c>
      <c r="H555" s="50">
        <v>49</v>
      </c>
      <c r="I555" s="50"/>
      <c r="J555" s="50">
        <v>2</v>
      </c>
      <c r="K555" s="48"/>
      <c r="L555" s="52">
        <f t="shared" si="11"/>
        <v>98000</v>
      </c>
    </row>
    <row r="556" spans="1:12">
      <c r="A556" s="51">
        <v>554</v>
      </c>
      <c r="B556" s="46">
        <v>41551</v>
      </c>
      <c r="C556" s="45" t="s">
        <v>370</v>
      </c>
      <c r="D556" s="47"/>
      <c r="E556" s="68">
        <v>49</v>
      </c>
      <c r="F556" s="68">
        <v>5</v>
      </c>
      <c r="G556" s="47" t="s">
        <v>369</v>
      </c>
      <c r="H556" s="50">
        <v>49</v>
      </c>
      <c r="I556" s="50"/>
      <c r="J556" s="50">
        <v>5</v>
      </c>
      <c r="K556" s="48"/>
      <c r="L556" s="52">
        <f t="shared" si="11"/>
        <v>245000</v>
      </c>
    </row>
    <row r="557" spans="1:12">
      <c r="A557" s="51">
        <v>555</v>
      </c>
      <c r="B557" s="46">
        <v>41551</v>
      </c>
      <c r="C557" s="45" t="s">
        <v>367</v>
      </c>
      <c r="D557" s="47"/>
      <c r="E557" s="68">
        <v>49</v>
      </c>
      <c r="F557" s="68">
        <v>4</v>
      </c>
      <c r="G557" s="47" t="s">
        <v>320</v>
      </c>
      <c r="H557" s="50">
        <v>49</v>
      </c>
      <c r="I557" s="50"/>
      <c r="J557" s="50">
        <v>4</v>
      </c>
      <c r="K557" s="48"/>
      <c r="L557" s="52">
        <f t="shared" si="11"/>
        <v>196000</v>
      </c>
    </row>
    <row r="558" spans="1:12">
      <c r="A558" s="51">
        <v>556</v>
      </c>
      <c r="B558" s="46">
        <v>41551</v>
      </c>
      <c r="C558" s="45" t="s">
        <v>365</v>
      </c>
      <c r="D558" s="47"/>
      <c r="E558" s="68">
        <v>49</v>
      </c>
      <c r="F558" s="68">
        <v>25</v>
      </c>
      <c r="G558" s="47" t="s">
        <v>320</v>
      </c>
      <c r="H558" s="50">
        <v>49</v>
      </c>
      <c r="I558" s="50"/>
      <c r="J558" s="50">
        <v>25</v>
      </c>
      <c r="K558" s="48"/>
      <c r="L558" s="52">
        <f t="shared" si="11"/>
        <v>1225000</v>
      </c>
    </row>
    <row r="559" spans="1:12">
      <c r="A559" s="51">
        <v>557</v>
      </c>
      <c r="B559" s="46">
        <v>41551</v>
      </c>
      <c r="C559" s="45" t="s">
        <v>355</v>
      </c>
      <c r="D559" s="47"/>
      <c r="E559" s="68">
        <v>49</v>
      </c>
      <c r="F559" s="68">
        <v>2</v>
      </c>
      <c r="G559" s="47" t="s">
        <v>320</v>
      </c>
      <c r="H559" s="50">
        <v>49</v>
      </c>
      <c r="I559" s="50"/>
      <c r="J559" s="50">
        <v>2</v>
      </c>
      <c r="K559" s="48"/>
      <c r="L559" s="52">
        <f t="shared" si="11"/>
        <v>98000</v>
      </c>
    </row>
    <row r="560" spans="1:12">
      <c r="A560" s="51">
        <v>558</v>
      </c>
      <c r="B560" s="46">
        <v>41551</v>
      </c>
      <c r="C560" s="45" t="s">
        <v>347</v>
      </c>
      <c r="D560" s="47"/>
      <c r="E560" s="68">
        <v>49</v>
      </c>
      <c r="F560" s="68">
        <v>3</v>
      </c>
      <c r="G560" s="47" t="s">
        <v>320</v>
      </c>
      <c r="H560" s="50">
        <v>49</v>
      </c>
      <c r="I560" s="50"/>
      <c r="J560" s="50">
        <v>3</v>
      </c>
      <c r="K560" s="48"/>
      <c r="L560" s="52">
        <f t="shared" si="11"/>
        <v>147000</v>
      </c>
    </row>
    <row r="561" spans="1:12">
      <c r="A561" s="51">
        <v>559</v>
      </c>
      <c r="B561" s="46">
        <v>41551</v>
      </c>
      <c r="C561" s="45" t="s">
        <v>346</v>
      </c>
      <c r="D561" s="47"/>
      <c r="E561" s="68">
        <v>49</v>
      </c>
      <c r="F561" s="68">
        <v>1</v>
      </c>
      <c r="G561" s="47" t="s">
        <v>320</v>
      </c>
      <c r="H561" s="50">
        <v>49</v>
      </c>
      <c r="I561" s="50"/>
      <c r="J561" s="50">
        <v>1</v>
      </c>
      <c r="K561" s="48"/>
      <c r="L561" s="52">
        <f t="shared" si="11"/>
        <v>49000</v>
      </c>
    </row>
    <row r="562" spans="1:12">
      <c r="A562" s="51">
        <v>560</v>
      </c>
      <c r="B562" s="46">
        <v>41551</v>
      </c>
      <c r="C562" s="45" t="s">
        <v>331</v>
      </c>
      <c r="D562" s="47"/>
      <c r="E562" s="68">
        <v>49</v>
      </c>
      <c r="F562" s="68">
        <v>5</v>
      </c>
      <c r="G562" s="47" t="s">
        <v>320</v>
      </c>
      <c r="H562" s="50">
        <v>49</v>
      </c>
      <c r="I562" s="50"/>
      <c r="J562" s="50">
        <v>5</v>
      </c>
      <c r="K562" s="48"/>
      <c r="L562" s="52">
        <f t="shared" si="11"/>
        <v>245000</v>
      </c>
    </row>
    <row r="563" spans="1:12">
      <c r="A563" s="51">
        <v>561</v>
      </c>
      <c r="B563" s="46">
        <v>41551</v>
      </c>
      <c r="C563" s="45" t="s">
        <v>328</v>
      </c>
      <c r="D563" s="47"/>
      <c r="E563" s="68">
        <v>49</v>
      </c>
      <c r="F563" s="68">
        <v>1</v>
      </c>
      <c r="G563" s="47" t="s">
        <v>320</v>
      </c>
      <c r="H563" s="50">
        <v>49</v>
      </c>
      <c r="I563" s="50"/>
      <c r="J563" s="50">
        <v>1</v>
      </c>
      <c r="K563" s="48"/>
      <c r="L563" s="52">
        <f t="shared" si="11"/>
        <v>49000</v>
      </c>
    </row>
    <row r="564" spans="1:12">
      <c r="A564" s="51">
        <v>562</v>
      </c>
      <c r="B564" s="46">
        <v>41551</v>
      </c>
      <c r="C564" s="45" t="s">
        <v>322</v>
      </c>
      <c r="D564" s="47"/>
      <c r="E564" s="68">
        <v>49</v>
      </c>
      <c r="F564" s="68">
        <v>10</v>
      </c>
      <c r="G564" s="47" t="s">
        <v>320</v>
      </c>
      <c r="H564" s="50">
        <v>49</v>
      </c>
      <c r="I564" s="50"/>
      <c r="J564" s="50">
        <v>10</v>
      </c>
      <c r="K564" s="48"/>
      <c r="L564" s="52">
        <f t="shared" ref="L564:L565" si="12">(H564*J564+I564*K564)*1000</f>
        <v>490000</v>
      </c>
    </row>
    <row r="565" spans="1:12" ht="16.8" thickBot="1">
      <c r="A565" s="195">
        <v>563</v>
      </c>
      <c r="B565" s="53">
        <v>41551</v>
      </c>
      <c r="C565" s="65" t="s">
        <v>321</v>
      </c>
      <c r="D565" s="54"/>
      <c r="E565" s="94">
        <v>49</v>
      </c>
      <c r="F565" s="94">
        <v>10</v>
      </c>
      <c r="G565" s="54" t="s">
        <v>320</v>
      </c>
      <c r="H565" s="55">
        <v>49</v>
      </c>
      <c r="I565" s="55"/>
      <c r="J565" s="55">
        <v>10</v>
      </c>
      <c r="K565" s="56"/>
      <c r="L565" s="57">
        <f t="shared" si="12"/>
        <v>490000</v>
      </c>
    </row>
    <row r="566" spans="1:12" s="201" customFormat="1" ht="16.8" thickBot="1">
      <c r="A566" s="206"/>
      <c r="B566" s="207"/>
      <c r="C566" s="207"/>
      <c r="D566" s="208"/>
      <c r="E566" s="209"/>
      <c r="F566" s="210">
        <f>SUM(J3:K565)</f>
        <v>4611</v>
      </c>
      <c r="G566" s="208"/>
      <c r="H566" s="208"/>
      <c r="I566" s="208"/>
      <c r="J566" s="208"/>
      <c r="K566" s="208"/>
      <c r="L566" s="211">
        <f>SUM(L3:L565)</f>
        <v>163457000</v>
      </c>
    </row>
    <row r="567" spans="1:12" s="6" customFormat="1" ht="46.2" customHeight="1">
      <c r="A567" s="23" t="s">
        <v>318</v>
      </c>
      <c r="B567" s="489" t="s">
        <v>2286</v>
      </c>
      <c r="C567" s="489"/>
      <c r="D567" s="489"/>
      <c r="E567" s="489"/>
      <c r="F567" s="489"/>
      <c r="G567" s="489"/>
      <c r="H567" s="489"/>
      <c r="I567" s="489"/>
      <c r="J567" s="489"/>
      <c r="K567" s="489"/>
      <c r="L567" s="489"/>
    </row>
    <row r="568" spans="1:12" s="6" customFormat="1" ht="30.6" customHeight="1">
      <c r="A568" s="17" t="s">
        <v>319</v>
      </c>
      <c r="B568" s="489" t="s">
        <v>591</v>
      </c>
      <c r="C568" s="489"/>
      <c r="D568" s="489"/>
      <c r="E568" s="489"/>
      <c r="F568" s="489"/>
      <c r="G568" s="489"/>
      <c r="H568" s="489"/>
      <c r="I568" s="489"/>
      <c r="J568" s="489"/>
      <c r="K568" s="489"/>
      <c r="L568" s="489"/>
    </row>
  </sheetData>
  <sortState ref="A1:P566">
    <sortCondition ref="B1:B566"/>
  </sortState>
  <mergeCells count="2">
    <mergeCell ref="B567:L567"/>
    <mergeCell ref="B568:L568"/>
  </mergeCells>
  <phoneticPr fontId="2" type="noConversion"/>
  <pageMargins left="0.70866141732283472" right="0.70866141732283472" top="0.74803149606299213" bottom="0.74803149606299213" header="0.31496062992125984" footer="0.31496062992125984"/>
  <pageSetup paperSize="9"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
  <sheetViews>
    <sheetView workbookViewId="0">
      <selection activeCell="G19" sqref="G19"/>
    </sheetView>
  </sheetViews>
  <sheetFormatPr defaultRowHeight="16.2"/>
  <cols>
    <col min="1" max="1" width="5.5546875" customWidth="1"/>
    <col min="3" max="3" width="12.88671875" bestFit="1" customWidth="1"/>
    <col min="4" max="4" width="10.44140625" bestFit="1" customWidth="1"/>
    <col min="5" max="7" width="11.88671875" style="30" bestFit="1" customWidth="1"/>
  </cols>
  <sheetData>
    <row r="1" spans="1:17" ht="16.8" thickBot="1">
      <c r="A1" s="33" t="s">
        <v>2264</v>
      </c>
      <c r="B1" s="304"/>
      <c r="C1" s="305"/>
      <c r="D1" s="305"/>
      <c r="E1" s="306"/>
      <c r="F1" s="307"/>
      <c r="G1" s="307"/>
      <c r="H1" s="24"/>
      <c r="I1" s="334"/>
      <c r="J1" s="334"/>
      <c r="K1" s="334"/>
      <c r="L1" s="334"/>
      <c r="M1" s="26"/>
      <c r="N1" s="6"/>
      <c r="O1" s="6"/>
      <c r="P1" s="6"/>
      <c r="Q1" s="6"/>
    </row>
    <row r="2" spans="1:17" ht="16.8" thickBot="1">
      <c r="A2" s="308" t="s">
        <v>2293</v>
      </c>
      <c r="B2" s="309" t="s">
        <v>2244</v>
      </c>
      <c r="C2" s="309" t="s">
        <v>2245</v>
      </c>
      <c r="D2" s="309" t="s">
        <v>2240</v>
      </c>
      <c r="E2" s="310" t="s">
        <v>2241</v>
      </c>
      <c r="F2" s="310" t="s">
        <v>2242</v>
      </c>
      <c r="G2" s="311" t="s">
        <v>2243</v>
      </c>
    </row>
    <row r="3" spans="1:17" s="6" customFormat="1">
      <c r="A3" s="312">
        <v>1</v>
      </c>
      <c r="B3" s="313" t="s">
        <v>2220</v>
      </c>
      <c r="C3" s="313" t="s">
        <v>435</v>
      </c>
      <c r="D3" s="313" t="s">
        <v>2258</v>
      </c>
      <c r="E3" s="314">
        <v>10000</v>
      </c>
      <c r="F3" s="314">
        <v>4</v>
      </c>
      <c r="G3" s="315">
        <v>40000</v>
      </c>
      <c r="H3"/>
      <c r="I3"/>
      <c r="J3"/>
      <c r="K3"/>
      <c r="L3"/>
      <c r="M3"/>
      <c r="N3"/>
      <c r="O3"/>
      <c r="P3"/>
      <c r="Q3"/>
    </row>
    <row r="4" spans="1:17">
      <c r="A4" s="316">
        <v>2</v>
      </c>
      <c r="B4" s="317" t="s">
        <v>2220</v>
      </c>
      <c r="C4" s="317" t="s">
        <v>435</v>
      </c>
      <c r="D4" s="317" t="s">
        <v>2232</v>
      </c>
      <c r="E4" s="318">
        <v>30000</v>
      </c>
      <c r="F4" s="318">
        <v>3.6</v>
      </c>
      <c r="G4" s="319">
        <v>108000</v>
      </c>
    </row>
    <row r="5" spans="1:17">
      <c r="A5" s="320">
        <v>3</v>
      </c>
      <c r="B5" s="317" t="s">
        <v>2220</v>
      </c>
      <c r="C5" s="317" t="s">
        <v>435</v>
      </c>
      <c r="D5" s="317" t="s">
        <v>2233</v>
      </c>
      <c r="E5" s="318">
        <v>100000</v>
      </c>
      <c r="F5" s="318">
        <v>4.5999999999999996</v>
      </c>
      <c r="G5" s="319">
        <v>460000</v>
      </c>
    </row>
    <row r="6" spans="1:17">
      <c r="A6" s="316">
        <v>4</v>
      </c>
      <c r="B6" s="317" t="s">
        <v>2220</v>
      </c>
      <c r="C6" s="317" t="s">
        <v>435</v>
      </c>
      <c r="D6" s="317" t="s">
        <v>2233</v>
      </c>
      <c r="E6" s="318">
        <v>50000</v>
      </c>
      <c r="F6" s="318">
        <v>4.5</v>
      </c>
      <c r="G6" s="319">
        <v>225000</v>
      </c>
    </row>
    <row r="7" spans="1:17">
      <c r="A7" s="320">
        <v>5</v>
      </c>
      <c r="B7" s="317" t="s">
        <v>2220</v>
      </c>
      <c r="C7" s="317" t="s">
        <v>435</v>
      </c>
      <c r="D7" s="317" t="s">
        <v>2234</v>
      </c>
      <c r="E7" s="318">
        <v>50000</v>
      </c>
      <c r="F7" s="318">
        <v>5.2</v>
      </c>
      <c r="G7" s="319">
        <v>260000</v>
      </c>
    </row>
    <row r="8" spans="1:17">
      <c r="A8" s="316">
        <v>6</v>
      </c>
      <c r="B8" s="317" t="s">
        <v>2220</v>
      </c>
      <c r="C8" s="317" t="s">
        <v>435</v>
      </c>
      <c r="D8" s="317" t="s">
        <v>2235</v>
      </c>
      <c r="E8" s="318">
        <v>30000</v>
      </c>
      <c r="F8" s="318">
        <v>5.0999999999999996</v>
      </c>
      <c r="G8" s="319">
        <v>153000</v>
      </c>
    </row>
    <row r="9" spans="1:17">
      <c r="A9" s="320">
        <v>7</v>
      </c>
      <c r="B9" s="317" t="s">
        <v>2220</v>
      </c>
      <c r="C9" s="317" t="s">
        <v>435</v>
      </c>
      <c r="D9" s="317" t="s">
        <v>2236</v>
      </c>
      <c r="E9" s="318">
        <v>20000</v>
      </c>
      <c r="F9" s="318">
        <v>14</v>
      </c>
      <c r="G9" s="319">
        <v>280000</v>
      </c>
    </row>
    <row r="10" spans="1:17">
      <c r="A10" s="316">
        <v>8</v>
      </c>
      <c r="B10" s="317" t="s">
        <v>2295</v>
      </c>
      <c r="C10" s="317" t="s">
        <v>435</v>
      </c>
      <c r="D10" s="317" t="s">
        <v>2224</v>
      </c>
      <c r="E10" s="318">
        <v>2000</v>
      </c>
      <c r="F10" s="318">
        <v>25</v>
      </c>
      <c r="G10" s="319">
        <v>50000</v>
      </c>
    </row>
    <row r="11" spans="1:17">
      <c r="A11" s="320">
        <v>9</v>
      </c>
      <c r="B11" s="317" t="s">
        <v>201</v>
      </c>
      <c r="C11" s="317" t="s">
        <v>435</v>
      </c>
      <c r="D11" s="317" t="s">
        <v>2224</v>
      </c>
      <c r="E11" s="318">
        <v>1000</v>
      </c>
      <c r="F11" s="318">
        <v>25</v>
      </c>
      <c r="G11" s="319">
        <v>25000</v>
      </c>
    </row>
    <row r="12" spans="1:17">
      <c r="A12" s="316">
        <v>10</v>
      </c>
      <c r="B12" s="317" t="s">
        <v>23</v>
      </c>
      <c r="C12" s="317" t="s">
        <v>435</v>
      </c>
      <c r="D12" s="317" t="s">
        <v>2224</v>
      </c>
      <c r="E12" s="318">
        <v>12000</v>
      </c>
      <c r="F12" s="318">
        <v>25</v>
      </c>
      <c r="G12" s="319">
        <v>300000</v>
      </c>
    </row>
    <row r="13" spans="1:17">
      <c r="A13" s="320">
        <v>11</v>
      </c>
      <c r="B13" s="317" t="s">
        <v>2296</v>
      </c>
      <c r="C13" s="317" t="s">
        <v>435</v>
      </c>
      <c r="D13" s="317" t="s">
        <v>2238</v>
      </c>
      <c r="E13" s="318">
        <v>3000</v>
      </c>
      <c r="F13" s="318">
        <v>21</v>
      </c>
      <c r="G13" s="319">
        <v>63000</v>
      </c>
    </row>
    <row r="14" spans="1:17">
      <c r="A14" s="316">
        <v>12</v>
      </c>
      <c r="B14" s="317" t="s">
        <v>275</v>
      </c>
      <c r="C14" s="317" t="s">
        <v>435</v>
      </c>
      <c r="D14" s="317" t="s">
        <v>2239</v>
      </c>
      <c r="E14" s="318">
        <v>202</v>
      </c>
      <c r="F14" s="318">
        <v>20</v>
      </c>
      <c r="G14" s="319">
        <v>4040</v>
      </c>
    </row>
    <row r="15" spans="1:17">
      <c r="A15" s="320">
        <v>13</v>
      </c>
      <c r="B15" s="317" t="s">
        <v>2220</v>
      </c>
      <c r="C15" s="317" t="s">
        <v>435</v>
      </c>
      <c r="D15" s="317" t="s">
        <v>2237</v>
      </c>
      <c r="E15" s="318">
        <v>10000</v>
      </c>
      <c r="F15" s="318">
        <v>10.5</v>
      </c>
      <c r="G15" s="319">
        <v>105000</v>
      </c>
    </row>
    <row r="16" spans="1:17" ht="16.8" thickBot="1">
      <c r="A16" s="321">
        <v>14</v>
      </c>
      <c r="B16" s="322" t="s">
        <v>2220</v>
      </c>
      <c r="C16" s="322" t="s">
        <v>435</v>
      </c>
      <c r="D16" s="322" t="s">
        <v>2259</v>
      </c>
      <c r="E16" s="323">
        <v>20000</v>
      </c>
      <c r="F16" s="323">
        <v>11</v>
      </c>
      <c r="G16" s="324">
        <v>220000</v>
      </c>
    </row>
    <row r="17" spans="1:7" ht="16.8" thickBot="1">
      <c r="A17" s="325"/>
      <c r="B17" s="326" t="s">
        <v>2257</v>
      </c>
      <c r="C17" s="326"/>
      <c r="D17" s="326"/>
      <c r="E17" s="327">
        <f>SUM(E3:E16)</f>
        <v>338202</v>
      </c>
      <c r="F17" s="327"/>
      <c r="G17" s="328">
        <f>SUM(G3:G16)</f>
        <v>2293040</v>
      </c>
    </row>
    <row r="18" spans="1:7" ht="54.6" customHeight="1">
      <c r="A18" s="490" t="s">
        <v>2271</v>
      </c>
      <c r="B18" s="490"/>
      <c r="C18" s="490"/>
      <c r="D18" s="490"/>
      <c r="E18" s="490"/>
      <c r="F18" s="490"/>
      <c r="G18" s="490"/>
    </row>
  </sheetData>
  <sortState ref="B1:Q37">
    <sortCondition ref="D1:D37"/>
  </sortState>
  <mergeCells count="1">
    <mergeCell ref="A18:G18"/>
  </mergeCells>
  <phoneticPr fontId="2"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6"/>
  <sheetViews>
    <sheetView topLeftCell="A847" workbookViewId="0">
      <selection activeCell="F429" sqref="F429"/>
    </sheetView>
  </sheetViews>
  <sheetFormatPr defaultColWidth="3.44140625" defaultRowHeight="15"/>
  <cols>
    <col min="1" max="1" width="8.33203125" style="4" customWidth="1"/>
    <col min="2" max="3" width="9.5546875" style="4" bestFit="1" customWidth="1"/>
    <col min="4" max="4" width="9.33203125" style="4" bestFit="1" customWidth="1"/>
    <col min="5" max="5" width="5.33203125" style="4" bestFit="1" customWidth="1"/>
    <col min="6" max="6" width="9.109375" style="31" bestFit="1" customWidth="1"/>
    <col min="7" max="7" width="6.6640625" style="31" bestFit="1" customWidth="1"/>
    <col min="8" max="8" width="9.33203125" style="4" bestFit="1" customWidth="1"/>
    <col min="9" max="9" width="5.33203125" style="5" hidden="1" customWidth="1"/>
    <col min="10" max="10" width="3.109375" style="5" hidden="1" customWidth="1"/>
    <col min="11" max="11" width="5.33203125" style="5" hidden="1" customWidth="1"/>
    <col min="12" max="12" width="3.109375" style="5" hidden="1" customWidth="1"/>
    <col min="13" max="13" width="11.6640625" style="4" bestFit="1" customWidth="1"/>
    <col min="14" max="16384" width="3.44140625" style="4"/>
  </cols>
  <sheetData>
    <row r="1" spans="1:13" ht="15.6" thickBot="1">
      <c r="A1" s="33" t="s">
        <v>2265</v>
      </c>
    </row>
    <row r="2" spans="1:13" ht="30.6" thickBot="1">
      <c r="A2" s="18" t="s">
        <v>789</v>
      </c>
      <c r="B2" s="19" t="s">
        <v>790</v>
      </c>
      <c r="C2" s="19" t="s">
        <v>791</v>
      </c>
      <c r="D2" s="19" t="s">
        <v>316</v>
      </c>
      <c r="E2" s="19" t="s">
        <v>11</v>
      </c>
      <c r="F2" s="20" t="s">
        <v>317</v>
      </c>
      <c r="G2" s="20" t="s">
        <v>312</v>
      </c>
      <c r="H2" s="19" t="s">
        <v>313</v>
      </c>
      <c r="I2" s="21" t="s">
        <v>12</v>
      </c>
      <c r="J2" s="21"/>
      <c r="K2" s="21" t="s">
        <v>13</v>
      </c>
      <c r="L2" s="21"/>
      <c r="M2" s="22" t="s">
        <v>15</v>
      </c>
    </row>
    <row r="3" spans="1:13" ht="16.2">
      <c r="A3" s="70">
        <v>1</v>
      </c>
      <c r="B3" s="71">
        <v>40870</v>
      </c>
      <c r="C3" s="71">
        <v>40906</v>
      </c>
      <c r="D3" s="61" t="s">
        <v>593</v>
      </c>
      <c r="E3" s="61">
        <v>2277</v>
      </c>
      <c r="F3" s="72">
        <v>28</v>
      </c>
      <c r="G3" s="72">
        <v>1</v>
      </c>
      <c r="H3" s="61" t="s">
        <v>59</v>
      </c>
      <c r="I3" s="73">
        <v>28</v>
      </c>
      <c r="J3" s="62"/>
      <c r="K3" s="73">
        <v>1</v>
      </c>
      <c r="L3" s="62"/>
      <c r="M3" s="63">
        <f>(I3*K3+J3*L3)*1000</f>
        <v>28000</v>
      </c>
    </row>
    <row r="4" spans="1:13" ht="16.2">
      <c r="A4" s="69">
        <v>2</v>
      </c>
      <c r="B4" s="67">
        <v>40877</v>
      </c>
      <c r="C4" s="67">
        <v>40906</v>
      </c>
      <c r="D4" s="47" t="s">
        <v>559</v>
      </c>
      <c r="E4" s="47">
        <v>1995</v>
      </c>
      <c r="F4" s="68">
        <v>28</v>
      </c>
      <c r="G4" s="68">
        <v>3</v>
      </c>
      <c r="H4" s="47" t="s">
        <v>369</v>
      </c>
      <c r="I4" s="50">
        <v>28</v>
      </c>
      <c r="J4" s="48"/>
      <c r="K4" s="50">
        <v>3</v>
      </c>
      <c r="L4" s="48"/>
      <c r="M4" s="52">
        <f t="shared" ref="M4:M67" si="0">(I4*K4+J4*L4)*1000</f>
        <v>84000</v>
      </c>
    </row>
    <row r="5" spans="1:13" ht="16.2">
      <c r="A5" s="69">
        <v>3</v>
      </c>
      <c r="B5" s="67">
        <v>40870</v>
      </c>
      <c r="C5" s="67">
        <v>40906</v>
      </c>
      <c r="D5" s="47" t="s">
        <v>374</v>
      </c>
      <c r="E5" s="47">
        <v>2278</v>
      </c>
      <c r="F5" s="68">
        <v>28</v>
      </c>
      <c r="G5" s="68">
        <v>2</v>
      </c>
      <c r="H5" s="47" t="s">
        <v>59</v>
      </c>
      <c r="I5" s="50">
        <v>28</v>
      </c>
      <c r="J5" s="48"/>
      <c r="K5" s="50">
        <v>2</v>
      </c>
      <c r="L5" s="48"/>
      <c r="M5" s="52">
        <f t="shared" si="0"/>
        <v>56000</v>
      </c>
    </row>
    <row r="6" spans="1:13" ht="16.2">
      <c r="A6" s="69">
        <v>4</v>
      </c>
      <c r="B6" s="67">
        <v>40877</v>
      </c>
      <c r="C6" s="67">
        <v>40906</v>
      </c>
      <c r="D6" s="47" t="s">
        <v>176</v>
      </c>
      <c r="E6" s="47">
        <v>1260</v>
      </c>
      <c r="F6" s="68">
        <v>28</v>
      </c>
      <c r="G6" s="68">
        <v>2</v>
      </c>
      <c r="H6" s="47" t="s">
        <v>942</v>
      </c>
      <c r="I6" s="50">
        <v>28</v>
      </c>
      <c r="J6" s="48"/>
      <c r="K6" s="50">
        <v>2</v>
      </c>
      <c r="L6" s="48"/>
      <c r="M6" s="52">
        <f t="shared" si="0"/>
        <v>56000</v>
      </c>
    </row>
    <row r="7" spans="1:13" ht="16.2">
      <c r="A7" s="69">
        <v>5</v>
      </c>
      <c r="B7" s="67">
        <v>40862</v>
      </c>
      <c r="C7" s="67">
        <v>40906</v>
      </c>
      <c r="D7" s="47" t="s">
        <v>413</v>
      </c>
      <c r="E7" s="47">
        <v>2187</v>
      </c>
      <c r="F7" s="68">
        <v>28</v>
      </c>
      <c r="G7" s="68">
        <v>5</v>
      </c>
      <c r="H7" s="47" t="s">
        <v>23</v>
      </c>
      <c r="I7" s="50">
        <v>28</v>
      </c>
      <c r="J7" s="48"/>
      <c r="K7" s="50">
        <v>5</v>
      </c>
      <c r="L7" s="48"/>
      <c r="M7" s="52">
        <f t="shared" si="0"/>
        <v>140000</v>
      </c>
    </row>
    <row r="8" spans="1:13" ht="16.2">
      <c r="A8" s="69">
        <v>6</v>
      </c>
      <c r="B8" s="67">
        <v>40877</v>
      </c>
      <c r="C8" s="67">
        <v>40906</v>
      </c>
      <c r="D8" s="47" t="s">
        <v>561</v>
      </c>
      <c r="E8" s="47">
        <v>1187</v>
      </c>
      <c r="F8" s="68">
        <v>28</v>
      </c>
      <c r="G8" s="68">
        <v>2</v>
      </c>
      <c r="H8" s="47" t="s">
        <v>369</v>
      </c>
      <c r="I8" s="50">
        <v>28</v>
      </c>
      <c r="J8" s="48"/>
      <c r="K8" s="50">
        <v>2</v>
      </c>
      <c r="L8" s="48"/>
      <c r="M8" s="52">
        <f t="shared" si="0"/>
        <v>56000</v>
      </c>
    </row>
    <row r="9" spans="1:13" ht="16.2">
      <c r="A9" s="69">
        <v>7</v>
      </c>
      <c r="B9" s="67">
        <v>40858</v>
      </c>
      <c r="C9" s="67">
        <v>40906</v>
      </c>
      <c r="D9" s="47" t="s">
        <v>594</v>
      </c>
      <c r="E9" s="47">
        <v>2157</v>
      </c>
      <c r="F9" s="68">
        <v>28</v>
      </c>
      <c r="G9" s="68">
        <v>6</v>
      </c>
      <c r="H9" s="47" t="s">
        <v>23</v>
      </c>
      <c r="I9" s="50">
        <v>28</v>
      </c>
      <c r="J9" s="48"/>
      <c r="K9" s="50">
        <v>6</v>
      </c>
      <c r="L9" s="48"/>
      <c r="M9" s="52">
        <f t="shared" si="0"/>
        <v>168000</v>
      </c>
    </row>
    <row r="10" spans="1:13" ht="16.2">
      <c r="A10" s="69">
        <v>8</v>
      </c>
      <c r="B10" s="67">
        <v>40878</v>
      </c>
      <c r="C10" s="67">
        <v>40906</v>
      </c>
      <c r="D10" s="47" t="s">
        <v>595</v>
      </c>
      <c r="E10" s="47">
        <v>1406</v>
      </c>
      <c r="F10" s="68">
        <v>28</v>
      </c>
      <c r="G10" s="68">
        <v>1</v>
      </c>
      <c r="H10" s="47" t="s">
        <v>123</v>
      </c>
      <c r="I10" s="50">
        <v>28</v>
      </c>
      <c r="J10" s="48"/>
      <c r="K10" s="50">
        <v>1</v>
      </c>
      <c r="L10" s="48"/>
      <c r="M10" s="52">
        <f t="shared" si="0"/>
        <v>28000</v>
      </c>
    </row>
    <row r="11" spans="1:13" ht="16.2">
      <c r="A11" s="69">
        <v>9</v>
      </c>
      <c r="B11" s="67">
        <v>40858</v>
      </c>
      <c r="C11" s="67">
        <v>40906</v>
      </c>
      <c r="D11" s="47" t="s">
        <v>788</v>
      </c>
      <c r="E11" s="47">
        <v>1986</v>
      </c>
      <c r="F11" s="68">
        <v>28</v>
      </c>
      <c r="G11" s="68">
        <v>15</v>
      </c>
      <c r="H11" s="47" t="s">
        <v>23</v>
      </c>
      <c r="I11" s="50">
        <v>28</v>
      </c>
      <c r="J11" s="48"/>
      <c r="K11" s="50">
        <v>15</v>
      </c>
      <c r="L11" s="48"/>
      <c r="M11" s="52">
        <f t="shared" si="0"/>
        <v>420000</v>
      </c>
    </row>
    <row r="12" spans="1:13" ht="16.2">
      <c r="A12" s="69">
        <v>10</v>
      </c>
      <c r="B12" s="67">
        <v>40858</v>
      </c>
      <c r="C12" s="67">
        <v>40906</v>
      </c>
      <c r="D12" s="47" t="s">
        <v>186</v>
      </c>
      <c r="E12" s="47">
        <v>1268</v>
      </c>
      <c r="F12" s="68">
        <v>28</v>
      </c>
      <c r="G12" s="68">
        <v>2</v>
      </c>
      <c r="H12" s="47" t="s">
        <v>123</v>
      </c>
      <c r="I12" s="50">
        <v>28</v>
      </c>
      <c r="J12" s="48"/>
      <c r="K12" s="50">
        <v>2</v>
      </c>
      <c r="L12" s="48"/>
      <c r="M12" s="52">
        <f t="shared" si="0"/>
        <v>56000</v>
      </c>
    </row>
    <row r="13" spans="1:13" ht="16.2">
      <c r="A13" s="69">
        <v>11</v>
      </c>
      <c r="B13" s="67">
        <v>40954</v>
      </c>
      <c r="C13" s="67">
        <v>40955</v>
      </c>
      <c r="D13" s="47" t="s">
        <v>461</v>
      </c>
      <c r="E13" s="47">
        <v>2316</v>
      </c>
      <c r="F13" s="66" t="s">
        <v>425</v>
      </c>
      <c r="G13" s="66" t="s">
        <v>48</v>
      </c>
      <c r="H13" s="47" t="s">
        <v>123</v>
      </c>
      <c r="I13" s="48">
        <v>59</v>
      </c>
      <c r="J13" s="48">
        <v>28</v>
      </c>
      <c r="K13" s="48">
        <v>3</v>
      </c>
      <c r="L13" s="48">
        <v>3</v>
      </c>
      <c r="M13" s="52">
        <f t="shared" si="0"/>
        <v>261000</v>
      </c>
    </row>
    <row r="14" spans="1:13" ht="16.2">
      <c r="A14" s="69">
        <v>12</v>
      </c>
      <c r="B14" s="67">
        <v>40956</v>
      </c>
      <c r="C14" s="67">
        <v>40962</v>
      </c>
      <c r="D14" s="47" t="s">
        <v>596</v>
      </c>
      <c r="E14" s="47">
        <v>2341</v>
      </c>
      <c r="F14" s="66" t="s">
        <v>425</v>
      </c>
      <c r="G14" s="66" t="s">
        <v>27</v>
      </c>
      <c r="H14" s="47" t="s">
        <v>59</v>
      </c>
      <c r="I14" s="48">
        <v>59</v>
      </c>
      <c r="J14" s="48">
        <v>28</v>
      </c>
      <c r="K14" s="48">
        <v>1</v>
      </c>
      <c r="L14" s="48">
        <v>1</v>
      </c>
      <c r="M14" s="52">
        <f t="shared" si="0"/>
        <v>87000</v>
      </c>
    </row>
    <row r="15" spans="1:13" ht="16.2">
      <c r="A15" s="69">
        <v>13</v>
      </c>
      <c r="B15" s="67">
        <v>40961</v>
      </c>
      <c r="C15" s="47"/>
      <c r="D15" s="47" t="s">
        <v>2177</v>
      </c>
      <c r="E15" s="47"/>
      <c r="F15" s="66" t="s">
        <v>425</v>
      </c>
      <c r="G15" s="66" t="s">
        <v>34</v>
      </c>
      <c r="H15" s="47" t="s">
        <v>23</v>
      </c>
      <c r="I15" s="48">
        <v>59</v>
      </c>
      <c r="J15" s="48">
        <v>28</v>
      </c>
      <c r="K15" s="48">
        <v>5</v>
      </c>
      <c r="L15" s="48">
        <v>5</v>
      </c>
      <c r="M15" s="52">
        <f t="shared" si="0"/>
        <v>435000</v>
      </c>
    </row>
    <row r="16" spans="1:13" ht="16.2">
      <c r="A16" s="69">
        <v>14</v>
      </c>
      <c r="B16" s="67">
        <v>40968</v>
      </c>
      <c r="C16" s="67">
        <v>40969</v>
      </c>
      <c r="D16" s="47" t="s">
        <v>2178</v>
      </c>
      <c r="E16" s="47">
        <v>2351</v>
      </c>
      <c r="F16" s="66" t="s">
        <v>425</v>
      </c>
      <c r="G16" s="66" t="s">
        <v>27</v>
      </c>
      <c r="H16" s="47" t="s">
        <v>369</v>
      </c>
      <c r="I16" s="48">
        <v>59</v>
      </c>
      <c r="J16" s="48">
        <v>28</v>
      </c>
      <c r="K16" s="48">
        <v>1</v>
      </c>
      <c r="L16" s="48">
        <v>1</v>
      </c>
      <c r="M16" s="52">
        <f t="shared" si="0"/>
        <v>87000</v>
      </c>
    </row>
    <row r="17" spans="1:13" ht="16.2">
      <c r="A17" s="69">
        <v>15</v>
      </c>
      <c r="B17" s="67">
        <v>40963</v>
      </c>
      <c r="C17" s="67">
        <v>41176</v>
      </c>
      <c r="D17" s="47" t="s">
        <v>2179</v>
      </c>
      <c r="E17" s="47">
        <v>2296</v>
      </c>
      <c r="F17" s="66" t="s">
        <v>425</v>
      </c>
      <c r="G17" s="66" t="s">
        <v>27</v>
      </c>
      <c r="H17" s="47" t="s">
        <v>388</v>
      </c>
      <c r="I17" s="48">
        <v>59</v>
      </c>
      <c r="J17" s="48">
        <v>28</v>
      </c>
      <c r="K17" s="48">
        <v>1</v>
      </c>
      <c r="L17" s="48">
        <v>1</v>
      </c>
      <c r="M17" s="52">
        <f t="shared" si="0"/>
        <v>87000</v>
      </c>
    </row>
    <row r="18" spans="1:13" ht="16.2">
      <c r="A18" s="69">
        <v>16</v>
      </c>
      <c r="B18" s="67">
        <v>40970</v>
      </c>
      <c r="C18" s="47"/>
      <c r="D18" s="47" t="s">
        <v>2180</v>
      </c>
      <c r="E18" s="47"/>
      <c r="F18" s="66" t="s">
        <v>425</v>
      </c>
      <c r="G18" s="66" t="s">
        <v>34</v>
      </c>
      <c r="H18" s="47" t="s">
        <v>369</v>
      </c>
      <c r="I18" s="48">
        <v>59</v>
      </c>
      <c r="J18" s="48">
        <v>28</v>
      </c>
      <c r="K18" s="48">
        <v>5</v>
      </c>
      <c r="L18" s="48">
        <v>5</v>
      </c>
      <c r="M18" s="52">
        <f t="shared" si="0"/>
        <v>435000</v>
      </c>
    </row>
    <row r="19" spans="1:13" ht="16.2">
      <c r="A19" s="69">
        <v>17</v>
      </c>
      <c r="B19" s="67">
        <v>40969</v>
      </c>
      <c r="C19" s="67">
        <v>40971</v>
      </c>
      <c r="D19" s="47" t="s">
        <v>117</v>
      </c>
      <c r="E19" s="47">
        <v>2349</v>
      </c>
      <c r="F19" s="66" t="s">
        <v>425</v>
      </c>
      <c r="G19" s="66" t="s">
        <v>44</v>
      </c>
      <c r="H19" s="47" t="s">
        <v>23</v>
      </c>
      <c r="I19" s="48">
        <v>59</v>
      </c>
      <c r="J19" s="48">
        <v>28</v>
      </c>
      <c r="K19" s="48">
        <v>2</v>
      </c>
      <c r="L19" s="48">
        <v>2</v>
      </c>
      <c r="M19" s="52">
        <f t="shared" si="0"/>
        <v>174000</v>
      </c>
    </row>
    <row r="20" spans="1:13" ht="16.2">
      <c r="A20" s="69">
        <v>18</v>
      </c>
      <c r="B20" s="67">
        <v>40640</v>
      </c>
      <c r="C20" s="67">
        <v>40732</v>
      </c>
      <c r="D20" s="47" t="s">
        <v>225</v>
      </c>
      <c r="E20" s="47">
        <v>1808</v>
      </c>
      <c r="F20" s="66" t="s">
        <v>425</v>
      </c>
      <c r="G20" s="66" t="s">
        <v>27</v>
      </c>
      <c r="H20" s="47" t="s">
        <v>23</v>
      </c>
      <c r="I20" s="48">
        <v>59</v>
      </c>
      <c r="J20" s="48">
        <v>28</v>
      </c>
      <c r="K20" s="48">
        <v>1</v>
      </c>
      <c r="L20" s="48">
        <v>1</v>
      </c>
      <c r="M20" s="52">
        <f t="shared" si="0"/>
        <v>87000</v>
      </c>
    </row>
    <row r="21" spans="1:13" ht="16.2">
      <c r="A21" s="69">
        <v>19</v>
      </c>
      <c r="B21" s="67">
        <v>40598</v>
      </c>
      <c r="C21" s="67">
        <v>40732</v>
      </c>
      <c r="D21" s="47" t="s">
        <v>522</v>
      </c>
      <c r="E21" s="47">
        <v>2217</v>
      </c>
      <c r="F21" s="66" t="s">
        <v>425</v>
      </c>
      <c r="G21" s="66" t="s">
        <v>598</v>
      </c>
      <c r="H21" s="47" t="s">
        <v>23</v>
      </c>
      <c r="I21" s="48">
        <v>59</v>
      </c>
      <c r="J21" s="48">
        <v>28</v>
      </c>
      <c r="K21" s="48">
        <v>42</v>
      </c>
      <c r="L21" s="48">
        <v>42</v>
      </c>
      <c r="M21" s="52">
        <f t="shared" si="0"/>
        <v>3654000</v>
      </c>
    </row>
    <row r="22" spans="1:13" ht="16.2">
      <c r="A22" s="69">
        <v>20</v>
      </c>
      <c r="B22" s="67">
        <v>40707</v>
      </c>
      <c r="C22" s="67">
        <v>40731</v>
      </c>
      <c r="D22" s="47" t="s">
        <v>194</v>
      </c>
      <c r="E22" s="47">
        <v>2202</v>
      </c>
      <c r="F22" s="66" t="s">
        <v>425</v>
      </c>
      <c r="G22" s="66" t="s">
        <v>44</v>
      </c>
      <c r="H22" s="47" t="s">
        <v>23</v>
      </c>
      <c r="I22" s="48">
        <v>59</v>
      </c>
      <c r="J22" s="48">
        <v>28</v>
      </c>
      <c r="K22" s="48">
        <v>2</v>
      </c>
      <c r="L22" s="48">
        <v>2</v>
      </c>
      <c r="M22" s="52">
        <f t="shared" si="0"/>
        <v>174000</v>
      </c>
    </row>
    <row r="23" spans="1:13" ht="16.2">
      <c r="A23" s="69">
        <v>21</v>
      </c>
      <c r="B23" s="67">
        <v>40714</v>
      </c>
      <c r="C23" s="67">
        <v>40728</v>
      </c>
      <c r="D23" s="47" t="s">
        <v>64</v>
      </c>
      <c r="E23" s="47">
        <v>2201</v>
      </c>
      <c r="F23" s="66" t="s">
        <v>425</v>
      </c>
      <c r="G23" s="66" t="s">
        <v>34</v>
      </c>
      <c r="H23" s="47" t="s">
        <v>23</v>
      </c>
      <c r="I23" s="48">
        <v>59</v>
      </c>
      <c r="J23" s="48">
        <v>28</v>
      </c>
      <c r="K23" s="48">
        <v>5</v>
      </c>
      <c r="L23" s="48">
        <v>5</v>
      </c>
      <c r="M23" s="52">
        <f t="shared" si="0"/>
        <v>435000</v>
      </c>
    </row>
    <row r="24" spans="1:13" ht="16.2">
      <c r="A24" s="69">
        <v>22</v>
      </c>
      <c r="B24" s="67">
        <v>40717</v>
      </c>
      <c r="C24" s="67">
        <v>40728</v>
      </c>
      <c r="D24" s="47" t="s">
        <v>230</v>
      </c>
      <c r="E24" s="47">
        <v>1463</v>
      </c>
      <c r="F24" s="66" t="s">
        <v>425</v>
      </c>
      <c r="G24" s="66" t="s">
        <v>48</v>
      </c>
      <c r="H24" s="47" t="s">
        <v>23</v>
      </c>
      <c r="I24" s="48">
        <v>59</v>
      </c>
      <c r="J24" s="48">
        <v>28</v>
      </c>
      <c r="K24" s="48">
        <v>3</v>
      </c>
      <c r="L24" s="48">
        <v>3</v>
      </c>
      <c r="M24" s="52">
        <f t="shared" si="0"/>
        <v>261000</v>
      </c>
    </row>
    <row r="25" spans="1:13" ht="16.2">
      <c r="A25" s="69">
        <v>23</v>
      </c>
      <c r="B25" s="67">
        <v>40723</v>
      </c>
      <c r="C25" s="67">
        <v>40724</v>
      </c>
      <c r="D25" s="47" t="s">
        <v>160</v>
      </c>
      <c r="E25" s="47">
        <v>1897</v>
      </c>
      <c r="F25" s="66" t="s">
        <v>425</v>
      </c>
      <c r="G25" s="66" t="s">
        <v>27</v>
      </c>
      <c r="H25" s="47" t="s">
        <v>123</v>
      </c>
      <c r="I25" s="48">
        <v>59</v>
      </c>
      <c r="J25" s="48">
        <v>28</v>
      </c>
      <c r="K25" s="48">
        <v>1</v>
      </c>
      <c r="L25" s="48">
        <v>1</v>
      </c>
      <c r="M25" s="52">
        <f t="shared" si="0"/>
        <v>87000</v>
      </c>
    </row>
    <row r="26" spans="1:13" ht="16.2">
      <c r="A26" s="69">
        <v>24</v>
      </c>
      <c r="B26" s="67">
        <v>40724</v>
      </c>
      <c r="C26" s="67">
        <v>40724</v>
      </c>
      <c r="D26" s="47" t="s">
        <v>123</v>
      </c>
      <c r="E26" s="47">
        <v>1248</v>
      </c>
      <c r="F26" s="66" t="s">
        <v>425</v>
      </c>
      <c r="G26" s="66" t="s">
        <v>48</v>
      </c>
      <c r="H26" s="47" t="s">
        <v>123</v>
      </c>
      <c r="I26" s="48">
        <v>59</v>
      </c>
      <c r="J26" s="48">
        <v>28</v>
      </c>
      <c r="K26" s="48">
        <v>3</v>
      </c>
      <c r="L26" s="48">
        <v>3</v>
      </c>
      <c r="M26" s="101">
        <f t="shared" si="0"/>
        <v>261000</v>
      </c>
    </row>
    <row r="27" spans="1:13" ht="16.2">
      <c r="A27" s="69">
        <v>25</v>
      </c>
      <c r="B27" s="67">
        <v>40708</v>
      </c>
      <c r="C27" s="67">
        <v>40723</v>
      </c>
      <c r="D27" s="47" t="s">
        <v>147</v>
      </c>
      <c r="E27" s="47">
        <v>1870</v>
      </c>
      <c r="F27" s="66" t="s">
        <v>425</v>
      </c>
      <c r="G27" s="66" t="s">
        <v>27</v>
      </c>
      <c r="H27" s="47" t="s">
        <v>123</v>
      </c>
      <c r="I27" s="48">
        <v>59</v>
      </c>
      <c r="J27" s="48">
        <v>28</v>
      </c>
      <c r="K27" s="48">
        <v>1</v>
      </c>
      <c r="L27" s="48">
        <v>1</v>
      </c>
      <c r="M27" s="52">
        <f t="shared" si="0"/>
        <v>87000</v>
      </c>
    </row>
    <row r="28" spans="1:13" ht="16.2">
      <c r="A28" s="69">
        <v>26</v>
      </c>
      <c r="B28" s="67">
        <v>40714</v>
      </c>
      <c r="C28" s="67">
        <v>40722</v>
      </c>
      <c r="D28" s="47" t="s">
        <v>172</v>
      </c>
      <c r="E28" s="47">
        <v>2175</v>
      </c>
      <c r="F28" s="68">
        <v>59</v>
      </c>
      <c r="G28" s="68">
        <v>1</v>
      </c>
      <c r="H28" s="47" t="s">
        <v>123</v>
      </c>
      <c r="I28" s="50">
        <v>59</v>
      </c>
      <c r="J28" s="48"/>
      <c r="K28" s="50">
        <v>1</v>
      </c>
      <c r="L28" s="48"/>
      <c r="M28" s="52">
        <f t="shared" si="0"/>
        <v>59000</v>
      </c>
    </row>
    <row r="29" spans="1:13" ht="16.2">
      <c r="A29" s="69">
        <v>27</v>
      </c>
      <c r="B29" s="67">
        <v>40718</v>
      </c>
      <c r="C29" s="67">
        <v>40722</v>
      </c>
      <c r="D29" s="47" t="s">
        <v>599</v>
      </c>
      <c r="E29" s="47">
        <v>2193</v>
      </c>
      <c r="F29" s="66" t="s">
        <v>425</v>
      </c>
      <c r="G29" s="66" t="s">
        <v>27</v>
      </c>
      <c r="H29" s="47" t="s">
        <v>123</v>
      </c>
      <c r="I29" s="48">
        <v>59</v>
      </c>
      <c r="J29" s="48">
        <v>28</v>
      </c>
      <c r="K29" s="48">
        <v>1</v>
      </c>
      <c r="L29" s="48">
        <v>1</v>
      </c>
      <c r="M29" s="52">
        <f t="shared" si="0"/>
        <v>87000</v>
      </c>
    </row>
    <row r="30" spans="1:13" ht="16.2">
      <c r="A30" s="69">
        <v>28</v>
      </c>
      <c r="B30" s="67">
        <v>40718</v>
      </c>
      <c r="C30" s="67">
        <v>40721</v>
      </c>
      <c r="D30" s="47" t="s">
        <v>65</v>
      </c>
      <c r="E30" s="47">
        <v>1988</v>
      </c>
      <c r="F30" s="66" t="s">
        <v>425</v>
      </c>
      <c r="G30" s="66" t="s">
        <v>44</v>
      </c>
      <c r="H30" s="47" t="s">
        <v>23</v>
      </c>
      <c r="I30" s="48">
        <v>59</v>
      </c>
      <c r="J30" s="48">
        <v>28</v>
      </c>
      <c r="K30" s="48">
        <v>2</v>
      </c>
      <c r="L30" s="48">
        <v>2</v>
      </c>
      <c r="M30" s="52">
        <f t="shared" si="0"/>
        <v>174000</v>
      </c>
    </row>
    <row r="31" spans="1:13" ht="16.2">
      <c r="A31" s="69">
        <v>29</v>
      </c>
      <c r="B31" s="67">
        <v>40717</v>
      </c>
      <c r="C31" s="67">
        <v>40721</v>
      </c>
      <c r="D31" s="47" t="s">
        <v>477</v>
      </c>
      <c r="E31" s="47">
        <v>2170</v>
      </c>
      <c r="F31" s="66" t="s">
        <v>425</v>
      </c>
      <c r="G31" s="66" t="s">
        <v>51</v>
      </c>
      <c r="H31" s="47" t="s">
        <v>388</v>
      </c>
      <c r="I31" s="48">
        <v>59</v>
      </c>
      <c r="J31" s="48">
        <v>28</v>
      </c>
      <c r="K31" s="48">
        <v>10</v>
      </c>
      <c r="L31" s="48">
        <v>10</v>
      </c>
      <c r="M31" s="52">
        <f t="shared" si="0"/>
        <v>870000</v>
      </c>
    </row>
    <row r="32" spans="1:13" ht="16.2">
      <c r="A32" s="69">
        <v>30</v>
      </c>
      <c r="B32" s="67">
        <v>40654</v>
      </c>
      <c r="C32" s="67">
        <v>40654</v>
      </c>
      <c r="D32" s="47" t="s">
        <v>125</v>
      </c>
      <c r="E32" s="47">
        <v>1327</v>
      </c>
      <c r="F32" s="66" t="s">
        <v>425</v>
      </c>
      <c r="G32" s="66" t="s">
        <v>48</v>
      </c>
      <c r="H32" s="47" t="s">
        <v>369</v>
      </c>
      <c r="I32" s="48">
        <v>59</v>
      </c>
      <c r="J32" s="48">
        <v>28</v>
      </c>
      <c r="K32" s="48">
        <v>3</v>
      </c>
      <c r="L32" s="48">
        <v>3</v>
      </c>
      <c r="M32" s="52">
        <f t="shared" si="0"/>
        <v>261000</v>
      </c>
    </row>
    <row r="33" spans="1:13" ht="16.2">
      <c r="A33" s="69">
        <v>31</v>
      </c>
      <c r="B33" s="67">
        <v>40647</v>
      </c>
      <c r="C33" s="67">
        <v>40654</v>
      </c>
      <c r="D33" s="47" t="s">
        <v>600</v>
      </c>
      <c r="E33" s="47">
        <v>2133</v>
      </c>
      <c r="F33" s="66" t="s">
        <v>425</v>
      </c>
      <c r="G33" s="66" t="s">
        <v>44</v>
      </c>
      <c r="H33" s="47" t="s">
        <v>123</v>
      </c>
      <c r="I33" s="48">
        <v>59</v>
      </c>
      <c r="J33" s="48">
        <v>28</v>
      </c>
      <c r="K33" s="48">
        <v>2</v>
      </c>
      <c r="L33" s="48">
        <v>2</v>
      </c>
      <c r="M33" s="52">
        <f t="shared" si="0"/>
        <v>174000</v>
      </c>
    </row>
    <row r="34" spans="1:13" ht="16.2">
      <c r="A34" s="69">
        <v>32</v>
      </c>
      <c r="B34" s="67">
        <v>40631</v>
      </c>
      <c r="C34" s="67">
        <v>40652</v>
      </c>
      <c r="D34" s="47" t="s">
        <v>258</v>
      </c>
      <c r="E34" s="47">
        <v>2003</v>
      </c>
      <c r="F34" s="66" t="s">
        <v>425</v>
      </c>
      <c r="G34" s="66" t="s">
        <v>27</v>
      </c>
      <c r="H34" s="47" t="s">
        <v>123</v>
      </c>
      <c r="I34" s="48">
        <v>59</v>
      </c>
      <c r="J34" s="48">
        <v>28</v>
      </c>
      <c r="K34" s="48">
        <v>1</v>
      </c>
      <c r="L34" s="48">
        <v>1</v>
      </c>
      <c r="M34" s="52">
        <f t="shared" si="0"/>
        <v>87000</v>
      </c>
    </row>
    <row r="35" spans="1:13" ht="16.2">
      <c r="A35" s="69">
        <v>33</v>
      </c>
      <c r="B35" s="67">
        <v>40633</v>
      </c>
      <c r="C35" s="67">
        <v>40648</v>
      </c>
      <c r="D35" s="47" t="s">
        <v>221</v>
      </c>
      <c r="E35" s="47">
        <v>2136</v>
      </c>
      <c r="F35" s="66" t="s">
        <v>425</v>
      </c>
      <c r="G35" s="66" t="s">
        <v>34</v>
      </c>
      <c r="H35" s="47" t="s">
        <v>23</v>
      </c>
      <c r="I35" s="48">
        <v>59</v>
      </c>
      <c r="J35" s="48">
        <v>28</v>
      </c>
      <c r="K35" s="48">
        <v>5</v>
      </c>
      <c r="L35" s="48">
        <v>5</v>
      </c>
      <c r="M35" s="52">
        <f t="shared" si="0"/>
        <v>435000</v>
      </c>
    </row>
    <row r="36" spans="1:13" ht="16.2">
      <c r="A36" s="69">
        <v>34</v>
      </c>
      <c r="B36" s="67">
        <v>40626</v>
      </c>
      <c r="C36" s="67">
        <v>40648</v>
      </c>
      <c r="D36" s="47" t="s">
        <v>221</v>
      </c>
      <c r="E36" s="47">
        <v>2136</v>
      </c>
      <c r="F36" s="66" t="s">
        <v>425</v>
      </c>
      <c r="G36" s="66" t="s">
        <v>470</v>
      </c>
      <c r="H36" s="47" t="s">
        <v>23</v>
      </c>
      <c r="I36" s="48">
        <v>59</v>
      </c>
      <c r="J36" s="48">
        <v>28</v>
      </c>
      <c r="K36" s="48">
        <v>15</v>
      </c>
      <c r="L36" s="48">
        <v>15</v>
      </c>
      <c r="M36" s="52">
        <f t="shared" si="0"/>
        <v>1305000</v>
      </c>
    </row>
    <row r="37" spans="1:13" ht="16.2">
      <c r="A37" s="69">
        <v>35</v>
      </c>
      <c r="B37" s="67">
        <v>40623</v>
      </c>
      <c r="C37" s="67">
        <v>40647</v>
      </c>
      <c r="D37" s="47" t="s">
        <v>62</v>
      </c>
      <c r="E37" s="47">
        <v>1933</v>
      </c>
      <c r="F37" s="66" t="s">
        <v>425</v>
      </c>
      <c r="G37" s="66" t="s">
        <v>48</v>
      </c>
      <c r="H37" s="47" t="s">
        <v>23</v>
      </c>
      <c r="I37" s="48">
        <v>59</v>
      </c>
      <c r="J37" s="48">
        <v>28</v>
      </c>
      <c r="K37" s="48">
        <v>3</v>
      </c>
      <c r="L37" s="48">
        <v>3</v>
      </c>
      <c r="M37" s="52">
        <f t="shared" si="0"/>
        <v>261000</v>
      </c>
    </row>
    <row r="38" spans="1:13" ht="16.2">
      <c r="A38" s="69">
        <v>36</v>
      </c>
      <c r="B38" s="67">
        <v>40632</v>
      </c>
      <c r="C38" s="67">
        <v>40647</v>
      </c>
      <c r="D38" s="47" t="s">
        <v>601</v>
      </c>
      <c r="E38" s="47">
        <v>2125</v>
      </c>
      <c r="F38" s="66" t="s">
        <v>425</v>
      </c>
      <c r="G38" s="66" t="s">
        <v>34</v>
      </c>
      <c r="H38" s="47" t="s">
        <v>23</v>
      </c>
      <c r="I38" s="48">
        <v>59</v>
      </c>
      <c r="J38" s="48">
        <v>28</v>
      </c>
      <c r="K38" s="48">
        <v>5</v>
      </c>
      <c r="L38" s="48">
        <v>5</v>
      </c>
      <c r="M38" s="52">
        <f t="shared" si="0"/>
        <v>435000</v>
      </c>
    </row>
    <row r="39" spans="1:13" ht="16.2">
      <c r="A39" s="69">
        <v>37</v>
      </c>
      <c r="B39" s="67">
        <v>40632</v>
      </c>
      <c r="C39" s="67">
        <v>40647</v>
      </c>
      <c r="D39" s="47" t="s">
        <v>602</v>
      </c>
      <c r="E39" s="47">
        <v>2137</v>
      </c>
      <c r="F39" s="66" t="s">
        <v>425</v>
      </c>
      <c r="G39" s="66" t="s">
        <v>34</v>
      </c>
      <c r="H39" s="47" t="s">
        <v>23</v>
      </c>
      <c r="I39" s="48">
        <v>59</v>
      </c>
      <c r="J39" s="48">
        <v>28</v>
      </c>
      <c r="K39" s="48">
        <v>5</v>
      </c>
      <c r="L39" s="48">
        <v>5</v>
      </c>
      <c r="M39" s="52">
        <f t="shared" si="0"/>
        <v>435000</v>
      </c>
    </row>
    <row r="40" spans="1:13" ht="16.2">
      <c r="A40" s="69">
        <v>38</v>
      </c>
      <c r="B40" s="67">
        <v>40855</v>
      </c>
      <c r="C40" s="67">
        <v>40907</v>
      </c>
      <c r="D40" s="47" t="s">
        <v>246</v>
      </c>
      <c r="E40" s="47">
        <v>1470</v>
      </c>
      <c r="F40" s="68">
        <v>28</v>
      </c>
      <c r="G40" s="68">
        <v>1</v>
      </c>
      <c r="H40" s="47" t="s">
        <v>123</v>
      </c>
      <c r="I40" s="50">
        <v>28</v>
      </c>
      <c r="J40" s="48"/>
      <c r="K40" s="50">
        <v>1</v>
      </c>
      <c r="L40" s="48"/>
      <c r="M40" s="52">
        <f t="shared" si="0"/>
        <v>28000</v>
      </c>
    </row>
    <row r="41" spans="1:13" ht="16.2">
      <c r="A41" s="69">
        <v>39</v>
      </c>
      <c r="B41" s="67">
        <v>40858</v>
      </c>
      <c r="C41" s="67">
        <v>40907</v>
      </c>
      <c r="D41" s="47" t="s">
        <v>115</v>
      </c>
      <c r="E41" s="47">
        <v>2311</v>
      </c>
      <c r="F41" s="66" t="s">
        <v>425</v>
      </c>
      <c r="G41" s="66" t="s">
        <v>27</v>
      </c>
      <c r="H41" s="47" t="s">
        <v>23</v>
      </c>
      <c r="I41" s="48">
        <v>59</v>
      </c>
      <c r="J41" s="48">
        <v>28</v>
      </c>
      <c r="K41" s="48">
        <v>1</v>
      </c>
      <c r="L41" s="48">
        <v>1</v>
      </c>
      <c r="M41" s="52">
        <f t="shared" si="0"/>
        <v>87000</v>
      </c>
    </row>
    <row r="42" spans="1:13" ht="16.2">
      <c r="A42" s="69">
        <v>40</v>
      </c>
      <c r="B42" s="67">
        <v>40858</v>
      </c>
      <c r="C42" s="67">
        <v>40907</v>
      </c>
      <c r="D42" s="47" t="s">
        <v>223</v>
      </c>
      <c r="E42" s="47">
        <v>1942</v>
      </c>
      <c r="F42" s="68">
        <v>28</v>
      </c>
      <c r="G42" s="68">
        <v>3</v>
      </c>
      <c r="H42" s="47" t="s">
        <v>23</v>
      </c>
      <c r="I42" s="50">
        <v>28</v>
      </c>
      <c r="J42" s="48"/>
      <c r="K42" s="50">
        <v>3</v>
      </c>
      <c r="L42" s="48"/>
      <c r="M42" s="52">
        <f t="shared" si="0"/>
        <v>84000</v>
      </c>
    </row>
    <row r="43" spans="1:13" ht="16.2">
      <c r="A43" s="69">
        <v>41</v>
      </c>
      <c r="B43" s="67">
        <v>40907</v>
      </c>
      <c r="C43" s="67">
        <v>40907</v>
      </c>
      <c r="D43" s="47" t="s">
        <v>603</v>
      </c>
      <c r="E43" s="47">
        <v>2092</v>
      </c>
      <c r="F43" s="68">
        <v>28</v>
      </c>
      <c r="G43" s="68">
        <v>2</v>
      </c>
      <c r="H43" s="47" t="s">
        <v>123</v>
      </c>
      <c r="I43" s="50">
        <v>28</v>
      </c>
      <c r="J43" s="48"/>
      <c r="K43" s="50">
        <v>2</v>
      </c>
      <c r="L43" s="48"/>
      <c r="M43" s="52">
        <f t="shared" si="0"/>
        <v>56000</v>
      </c>
    </row>
    <row r="44" spans="1:13" ht="16.2">
      <c r="A44" s="69">
        <v>42</v>
      </c>
      <c r="B44" s="67">
        <v>40864</v>
      </c>
      <c r="C44" s="67">
        <v>40907</v>
      </c>
      <c r="D44" s="47" t="s">
        <v>380</v>
      </c>
      <c r="E44" s="47">
        <v>1403</v>
      </c>
      <c r="F44" s="68">
        <v>28</v>
      </c>
      <c r="G44" s="68">
        <v>2</v>
      </c>
      <c r="H44" s="47" t="s">
        <v>59</v>
      </c>
      <c r="I44" s="50">
        <v>28</v>
      </c>
      <c r="J44" s="48"/>
      <c r="K44" s="50">
        <v>2</v>
      </c>
      <c r="L44" s="48"/>
      <c r="M44" s="52">
        <f t="shared" si="0"/>
        <v>56000</v>
      </c>
    </row>
    <row r="45" spans="1:13" ht="16.2">
      <c r="A45" s="69">
        <v>43</v>
      </c>
      <c r="B45" s="67">
        <v>40857</v>
      </c>
      <c r="C45" s="67">
        <v>40907</v>
      </c>
      <c r="D45" s="47" t="s">
        <v>604</v>
      </c>
      <c r="E45" s="47">
        <v>1900</v>
      </c>
      <c r="F45" s="68">
        <v>28</v>
      </c>
      <c r="G45" s="68">
        <v>2</v>
      </c>
      <c r="H45" s="47" t="s">
        <v>59</v>
      </c>
      <c r="I45" s="50">
        <v>28</v>
      </c>
      <c r="J45" s="48"/>
      <c r="K45" s="50">
        <v>2</v>
      </c>
      <c r="L45" s="48"/>
      <c r="M45" s="52">
        <f t="shared" si="0"/>
        <v>56000</v>
      </c>
    </row>
    <row r="46" spans="1:13" ht="16.2">
      <c r="A46" s="69">
        <v>44</v>
      </c>
      <c r="B46" s="67">
        <v>40905</v>
      </c>
      <c r="C46" s="67">
        <v>40907</v>
      </c>
      <c r="D46" s="47" t="s">
        <v>605</v>
      </c>
      <c r="E46" s="47">
        <v>2312</v>
      </c>
      <c r="F46" s="66" t="s">
        <v>425</v>
      </c>
      <c r="G46" s="66" t="s">
        <v>34</v>
      </c>
      <c r="H46" s="47" t="s">
        <v>123</v>
      </c>
      <c r="I46" s="48">
        <v>59</v>
      </c>
      <c r="J46" s="48">
        <v>28</v>
      </c>
      <c r="K46" s="48">
        <v>5</v>
      </c>
      <c r="L46" s="48">
        <v>5</v>
      </c>
      <c r="M46" s="52">
        <f t="shared" si="0"/>
        <v>435000</v>
      </c>
    </row>
    <row r="47" spans="1:13" ht="16.2">
      <c r="A47" s="69">
        <v>45</v>
      </c>
      <c r="B47" s="67">
        <v>40865</v>
      </c>
      <c r="C47" s="67">
        <v>40907</v>
      </c>
      <c r="D47" s="47" t="s">
        <v>606</v>
      </c>
      <c r="E47" s="47">
        <v>2026</v>
      </c>
      <c r="F47" s="68">
        <v>28</v>
      </c>
      <c r="G47" s="68">
        <v>1</v>
      </c>
      <c r="H47" s="47" t="s">
        <v>123</v>
      </c>
      <c r="I47" s="50">
        <v>28</v>
      </c>
      <c r="J47" s="48"/>
      <c r="K47" s="50">
        <v>1</v>
      </c>
      <c r="L47" s="48"/>
      <c r="M47" s="52">
        <f t="shared" si="0"/>
        <v>28000</v>
      </c>
    </row>
    <row r="48" spans="1:13" ht="16.2">
      <c r="A48" s="69">
        <v>46</v>
      </c>
      <c r="B48" s="67">
        <v>40858</v>
      </c>
      <c r="C48" s="67">
        <v>40907</v>
      </c>
      <c r="D48" s="47" t="s">
        <v>174</v>
      </c>
      <c r="E48" s="47">
        <v>1919</v>
      </c>
      <c r="F48" s="68">
        <v>28</v>
      </c>
      <c r="G48" s="68">
        <v>2</v>
      </c>
      <c r="H48" s="47" t="s">
        <v>123</v>
      </c>
      <c r="I48" s="50">
        <v>28</v>
      </c>
      <c r="J48" s="48"/>
      <c r="K48" s="50">
        <v>2</v>
      </c>
      <c r="L48" s="48"/>
      <c r="M48" s="52">
        <f t="shared" si="0"/>
        <v>56000</v>
      </c>
    </row>
    <row r="49" spans="1:13" ht="16.2">
      <c r="A49" s="69">
        <v>47</v>
      </c>
      <c r="B49" s="67">
        <v>40903</v>
      </c>
      <c r="C49" s="67">
        <v>40906</v>
      </c>
      <c r="D49" s="47" t="s">
        <v>461</v>
      </c>
      <c r="E49" s="47">
        <v>2316</v>
      </c>
      <c r="F49" s="66" t="s">
        <v>425</v>
      </c>
      <c r="G49" s="66" t="s">
        <v>44</v>
      </c>
      <c r="H49" s="47" t="s">
        <v>123</v>
      </c>
      <c r="I49" s="48">
        <v>59</v>
      </c>
      <c r="J49" s="48">
        <v>28</v>
      </c>
      <c r="K49" s="48">
        <v>2</v>
      </c>
      <c r="L49" s="48">
        <v>2</v>
      </c>
      <c r="M49" s="52">
        <f t="shared" si="0"/>
        <v>174000</v>
      </c>
    </row>
    <row r="50" spans="1:13" ht="16.2">
      <c r="A50" s="69">
        <v>48</v>
      </c>
      <c r="B50" s="67">
        <v>40640</v>
      </c>
      <c r="C50" s="67">
        <v>40906</v>
      </c>
      <c r="D50" s="47" t="s">
        <v>243</v>
      </c>
      <c r="E50" s="47">
        <v>1894</v>
      </c>
      <c r="F50" s="66" t="s">
        <v>425</v>
      </c>
      <c r="G50" s="66" t="s">
        <v>34</v>
      </c>
      <c r="H50" s="47" t="s">
        <v>23</v>
      </c>
      <c r="I50" s="48">
        <v>59</v>
      </c>
      <c r="J50" s="48">
        <v>28</v>
      </c>
      <c r="K50" s="48">
        <v>5</v>
      </c>
      <c r="L50" s="48">
        <v>5</v>
      </c>
      <c r="M50" s="52">
        <f t="shared" si="0"/>
        <v>435000</v>
      </c>
    </row>
    <row r="51" spans="1:13" ht="16.2">
      <c r="A51" s="69">
        <v>49</v>
      </c>
      <c r="B51" s="67">
        <v>40507</v>
      </c>
      <c r="C51" s="67">
        <v>40520</v>
      </c>
      <c r="D51" s="47" t="s">
        <v>2137</v>
      </c>
      <c r="E51" s="47">
        <v>1472</v>
      </c>
      <c r="F51" s="66" t="s">
        <v>425</v>
      </c>
      <c r="G51" s="66" t="s">
        <v>141</v>
      </c>
      <c r="H51" s="47" t="s">
        <v>23</v>
      </c>
      <c r="I51" s="48">
        <v>59</v>
      </c>
      <c r="J51" s="48">
        <v>28</v>
      </c>
      <c r="K51" s="48">
        <v>6</v>
      </c>
      <c r="L51" s="48">
        <v>6</v>
      </c>
      <c r="M51" s="52">
        <f t="shared" si="0"/>
        <v>522000</v>
      </c>
    </row>
    <row r="52" spans="1:13" ht="16.2">
      <c r="A52" s="69">
        <v>50</v>
      </c>
      <c r="B52" s="67">
        <v>40504</v>
      </c>
      <c r="C52" s="67">
        <v>40519</v>
      </c>
      <c r="D52" s="47" t="s">
        <v>241</v>
      </c>
      <c r="E52" s="47">
        <v>1931</v>
      </c>
      <c r="F52" s="66" t="s">
        <v>425</v>
      </c>
      <c r="G52" s="66" t="s">
        <v>51</v>
      </c>
      <c r="H52" s="47" t="s">
        <v>23</v>
      </c>
      <c r="I52" s="48">
        <v>59</v>
      </c>
      <c r="J52" s="48">
        <v>28</v>
      </c>
      <c r="K52" s="48">
        <v>10</v>
      </c>
      <c r="L52" s="48">
        <v>10</v>
      </c>
      <c r="M52" s="52">
        <f t="shared" si="0"/>
        <v>870000</v>
      </c>
    </row>
    <row r="53" spans="1:13" ht="16.2">
      <c r="A53" s="69">
        <v>51</v>
      </c>
      <c r="B53" s="67">
        <v>40511</v>
      </c>
      <c r="C53" s="67">
        <v>40518</v>
      </c>
      <c r="D53" s="47" t="s">
        <v>118</v>
      </c>
      <c r="E53" s="47">
        <v>1930</v>
      </c>
      <c r="F53" s="66" t="s">
        <v>425</v>
      </c>
      <c r="G53" s="66" t="s">
        <v>34</v>
      </c>
      <c r="H53" s="47" t="s">
        <v>23</v>
      </c>
      <c r="I53" s="48">
        <v>59</v>
      </c>
      <c r="J53" s="48">
        <v>28</v>
      </c>
      <c r="K53" s="48">
        <v>5</v>
      </c>
      <c r="L53" s="48">
        <v>5</v>
      </c>
      <c r="M53" s="52">
        <f t="shared" si="0"/>
        <v>435000</v>
      </c>
    </row>
    <row r="54" spans="1:13" ht="16.2">
      <c r="A54" s="69">
        <v>52</v>
      </c>
      <c r="B54" s="67">
        <v>40518</v>
      </c>
      <c r="C54" s="67">
        <v>40518</v>
      </c>
      <c r="D54" s="47" t="s">
        <v>388</v>
      </c>
      <c r="E54" s="47">
        <v>1920</v>
      </c>
      <c r="F54" s="66" t="s">
        <v>607</v>
      </c>
      <c r="G54" s="68">
        <v>5</v>
      </c>
      <c r="H54" s="47" t="s">
        <v>388</v>
      </c>
      <c r="I54" s="48">
        <v>25</v>
      </c>
      <c r="J54" s="48"/>
      <c r="K54" s="50">
        <v>5</v>
      </c>
      <c r="L54" s="48"/>
      <c r="M54" s="52">
        <f t="shared" si="0"/>
        <v>125000</v>
      </c>
    </row>
    <row r="55" spans="1:13" ht="16.2">
      <c r="A55" s="69">
        <v>53</v>
      </c>
      <c r="B55" s="67">
        <v>40513</v>
      </c>
      <c r="C55" s="67">
        <v>40518</v>
      </c>
      <c r="D55" s="47" t="s">
        <v>42</v>
      </c>
      <c r="E55" s="47">
        <v>1929</v>
      </c>
      <c r="F55" s="66" t="s">
        <v>425</v>
      </c>
      <c r="G55" s="66" t="s">
        <v>470</v>
      </c>
      <c r="H55" s="47" t="s">
        <v>23</v>
      </c>
      <c r="I55" s="48">
        <v>59</v>
      </c>
      <c r="J55" s="48">
        <v>28</v>
      </c>
      <c r="K55" s="48">
        <v>15</v>
      </c>
      <c r="L55" s="48">
        <v>15</v>
      </c>
      <c r="M55" s="52">
        <f t="shared" si="0"/>
        <v>1305000</v>
      </c>
    </row>
    <row r="56" spans="1:13" ht="16.2">
      <c r="A56" s="69">
        <v>54</v>
      </c>
      <c r="B56" s="67">
        <v>40494</v>
      </c>
      <c r="C56" s="67">
        <v>40518</v>
      </c>
      <c r="D56" s="47" t="s">
        <v>157</v>
      </c>
      <c r="E56" s="47">
        <v>1921</v>
      </c>
      <c r="F56" s="66" t="s">
        <v>425</v>
      </c>
      <c r="G56" s="66" t="s">
        <v>77</v>
      </c>
      <c r="H56" s="47" t="s">
        <v>123</v>
      </c>
      <c r="I56" s="48">
        <v>59</v>
      </c>
      <c r="J56" s="48">
        <v>28</v>
      </c>
      <c r="K56" s="48">
        <v>4</v>
      </c>
      <c r="L56" s="48">
        <v>4</v>
      </c>
      <c r="M56" s="52">
        <f t="shared" si="0"/>
        <v>348000</v>
      </c>
    </row>
    <row r="57" spans="1:13" ht="16.2">
      <c r="A57" s="69">
        <v>55</v>
      </c>
      <c r="B57" s="67">
        <v>40512</v>
      </c>
      <c r="C57" s="67">
        <v>40515</v>
      </c>
      <c r="D57" s="47" t="s">
        <v>562</v>
      </c>
      <c r="E57" s="47">
        <v>1928</v>
      </c>
      <c r="F57" s="66" t="s">
        <v>425</v>
      </c>
      <c r="G57" s="66" t="s">
        <v>44</v>
      </c>
      <c r="H57" s="47" t="s">
        <v>123</v>
      </c>
      <c r="I57" s="48">
        <v>59</v>
      </c>
      <c r="J57" s="48">
        <v>28</v>
      </c>
      <c r="K57" s="48">
        <v>2</v>
      </c>
      <c r="L57" s="48">
        <v>2</v>
      </c>
      <c r="M57" s="52">
        <f t="shared" si="0"/>
        <v>174000</v>
      </c>
    </row>
    <row r="58" spans="1:13" ht="16.2">
      <c r="A58" s="69">
        <v>56</v>
      </c>
      <c r="B58" s="67">
        <v>40513</v>
      </c>
      <c r="C58" s="67">
        <v>40515</v>
      </c>
      <c r="D58" s="47" t="s">
        <v>25</v>
      </c>
      <c r="E58" s="47">
        <v>1878</v>
      </c>
      <c r="F58" s="66" t="s">
        <v>425</v>
      </c>
      <c r="G58" s="66" t="s">
        <v>27</v>
      </c>
      <c r="H58" s="47" t="s">
        <v>23</v>
      </c>
      <c r="I58" s="48">
        <v>59</v>
      </c>
      <c r="J58" s="48">
        <v>28</v>
      </c>
      <c r="K58" s="48">
        <v>1</v>
      </c>
      <c r="L58" s="48">
        <v>1</v>
      </c>
      <c r="M58" s="52">
        <f t="shared" si="0"/>
        <v>87000</v>
      </c>
    </row>
    <row r="59" spans="1:13" ht="16.2">
      <c r="A59" s="69">
        <v>57</v>
      </c>
      <c r="B59" s="67">
        <v>40511</v>
      </c>
      <c r="C59" s="67">
        <v>40514</v>
      </c>
      <c r="D59" s="47" t="s">
        <v>174</v>
      </c>
      <c r="E59" s="47">
        <v>1919</v>
      </c>
      <c r="F59" s="66" t="s">
        <v>425</v>
      </c>
      <c r="G59" s="66" t="s">
        <v>44</v>
      </c>
      <c r="H59" s="47" t="s">
        <v>123</v>
      </c>
      <c r="I59" s="48">
        <v>59</v>
      </c>
      <c r="J59" s="48">
        <v>28</v>
      </c>
      <c r="K59" s="48">
        <v>2</v>
      </c>
      <c r="L59" s="48">
        <v>2</v>
      </c>
      <c r="M59" s="52">
        <f t="shared" si="0"/>
        <v>174000</v>
      </c>
    </row>
    <row r="60" spans="1:13" ht="16.2">
      <c r="A60" s="69">
        <v>58</v>
      </c>
      <c r="B60" s="67">
        <v>40511</v>
      </c>
      <c r="C60" s="67">
        <v>40514</v>
      </c>
      <c r="D60" s="47" t="s">
        <v>608</v>
      </c>
      <c r="E60" s="47">
        <v>1915</v>
      </c>
      <c r="F60" s="66" t="s">
        <v>425</v>
      </c>
      <c r="G60" s="66" t="s">
        <v>44</v>
      </c>
      <c r="H60" s="47" t="s">
        <v>23</v>
      </c>
      <c r="I60" s="48">
        <v>59</v>
      </c>
      <c r="J60" s="48">
        <v>28</v>
      </c>
      <c r="K60" s="48">
        <v>2</v>
      </c>
      <c r="L60" s="48">
        <v>2</v>
      </c>
      <c r="M60" s="52">
        <f t="shared" si="0"/>
        <v>174000</v>
      </c>
    </row>
    <row r="61" spans="1:13" ht="16.2">
      <c r="A61" s="69">
        <v>59</v>
      </c>
      <c r="B61" s="67">
        <v>40513</v>
      </c>
      <c r="C61" s="67">
        <v>40514</v>
      </c>
      <c r="D61" s="47" t="s">
        <v>232</v>
      </c>
      <c r="E61" s="47">
        <v>1923</v>
      </c>
      <c r="F61" s="66" t="s">
        <v>425</v>
      </c>
      <c r="G61" s="66" t="s">
        <v>77</v>
      </c>
      <c r="H61" s="47" t="s">
        <v>23</v>
      </c>
      <c r="I61" s="48">
        <v>59</v>
      </c>
      <c r="J61" s="48">
        <v>28</v>
      </c>
      <c r="K61" s="48">
        <v>4</v>
      </c>
      <c r="L61" s="48">
        <v>4</v>
      </c>
      <c r="M61" s="52">
        <f t="shared" si="0"/>
        <v>348000</v>
      </c>
    </row>
    <row r="62" spans="1:13" ht="16.2">
      <c r="A62" s="69">
        <v>60</v>
      </c>
      <c r="B62" s="67">
        <v>40479</v>
      </c>
      <c r="C62" s="67">
        <v>40513</v>
      </c>
      <c r="D62" s="47" t="s">
        <v>254</v>
      </c>
      <c r="E62" s="47">
        <v>1147</v>
      </c>
      <c r="F62" s="66" t="s">
        <v>609</v>
      </c>
      <c r="G62" s="68">
        <v>2</v>
      </c>
      <c r="H62" s="47" t="s">
        <v>123</v>
      </c>
      <c r="I62" s="48">
        <v>28</v>
      </c>
      <c r="J62" s="48"/>
      <c r="K62" s="50">
        <v>2</v>
      </c>
      <c r="L62" s="48"/>
      <c r="M62" s="52">
        <f t="shared" si="0"/>
        <v>56000</v>
      </c>
    </row>
    <row r="63" spans="1:13" ht="16.2">
      <c r="A63" s="69">
        <v>61</v>
      </c>
      <c r="B63" s="67">
        <v>40507</v>
      </c>
      <c r="C63" s="67">
        <v>40513</v>
      </c>
      <c r="D63" s="47" t="s">
        <v>81</v>
      </c>
      <c r="E63" s="47">
        <v>1916</v>
      </c>
      <c r="F63" s="66" t="s">
        <v>425</v>
      </c>
      <c r="G63" s="66" t="s">
        <v>27</v>
      </c>
      <c r="H63" s="47" t="s">
        <v>23</v>
      </c>
      <c r="I63" s="48">
        <v>59</v>
      </c>
      <c r="J63" s="48">
        <v>28</v>
      </c>
      <c r="K63" s="48">
        <v>1</v>
      </c>
      <c r="L63" s="48">
        <v>1</v>
      </c>
      <c r="M63" s="52">
        <f t="shared" si="0"/>
        <v>87000</v>
      </c>
    </row>
    <row r="64" spans="1:13" ht="16.2">
      <c r="A64" s="69">
        <v>62</v>
      </c>
      <c r="B64" s="67">
        <v>40507</v>
      </c>
      <c r="C64" s="67">
        <v>40513</v>
      </c>
      <c r="D64" s="47" t="s">
        <v>254</v>
      </c>
      <c r="E64" s="47">
        <v>1147</v>
      </c>
      <c r="F64" s="66" t="s">
        <v>425</v>
      </c>
      <c r="G64" s="66" t="s">
        <v>48</v>
      </c>
      <c r="H64" s="47" t="s">
        <v>123</v>
      </c>
      <c r="I64" s="48">
        <v>59</v>
      </c>
      <c r="J64" s="48">
        <v>28</v>
      </c>
      <c r="K64" s="48">
        <v>3</v>
      </c>
      <c r="L64" s="48">
        <v>3</v>
      </c>
      <c r="M64" s="52">
        <f t="shared" si="0"/>
        <v>261000</v>
      </c>
    </row>
    <row r="65" spans="1:13" ht="16.2">
      <c r="A65" s="69">
        <v>63</v>
      </c>
      <c r="B65" s="67">
        <v>40512</v>
      </c>
      <c r="C65" s="67">
        <v>40512</v>
      </c>
      <c r="D65" s="47" t="s">
        <v>23</v>
      </c>
      <c r="E65" s="47">
        <v>1250</v>
      </c>
      <c r="F65" s="66" t="s">
        <v>610</v>
      </c>
      <c r="G65" s="68">
        <v>10</v>
      </c>
      <c r="H65" s="47" t="s">
        <v>23</v>
      </c>
      <c r="I65" s="48">
        <v>25</v>
      </c>
      <c r="J65" s="48"/>
      <c r="K65" s="50">
        <v>10</v>
      </c>
      <c r="L65" s="48"/>
      <c r="M65" s="52">
        <f t="shared" si="0"/>
        <v>250000</v>
      </c>
    </row>
    <row r="66" spans="1:13" ht="16.2">
      <c r="A66" s="69">
        <v>64</v>
      </c>
      <c r="B66" s="67">
        <v>40500</v>
      </c>
      <c r="C66" s="67">
        <v>40512</v>
      </c>
      <c r="D66" s="47" t="s">
        <v>66</v>
      </c>
      <c r="E66" s="47">
        <v>1889</v>
      </c>
      <c r="F66" s="66" t="s">
        <v>425</v>
      </c>
      <c r="G66" s="66" t="s">
        <v>27</v>
      </c>
      <c r="H66" s="47" t="s">
        <v>23</v>
      </c>
      <c r="I66" s="48">
        <v>59</v>
      </c>
      <c r="J66" s="48">
        <v>28</v>
      </c>
      <c r="K66" s="48">
        <v>1</v>
      </c>
      <c r="L66" s="48">
        <v>1</v>
      </c>
      <c r="M66" s="52">
        <f t="shared" si="0"/>
        <v>87000</v>
      </c>
    </row>
    <row r="67" spans="1:13" ht="16.2">
      <c r="A67" s="69">
        <v>65</v>
      </c>
      <c r="B67" s="67">
        <v>40507</v>
      </c>
      <c r="C67" s="67">
        <v>40512</v>
      </c>
      <c r="D67" s="47" t="s">
        <v>604</v>
      </c>
      <c r="E67" s="47">
        <v>1900</v>
      </c>
      <c r="F67" s="66" t="s">
        <v>425</v>
      </c>
      <c r="G67" s="66" t="s">
        <v>27</v>
      </c>
      <c r="H67" s="47" t="s">
        <v>59</v>
      </c>
      <c r="I67" s="48">
        <v>59</v>
      </c>
      <c r="J67" s="48">
        <v>28</v>
      </c>
      <c r="K67" s="48">
        <v>1</v>
      </c>
      <c r="L67" s="48">
        <v>1</v>
      </c>
      <c r="M67" s="52">
        <f t="shared" si="0"/>
        <v>87000</v>
      </c>
    </row>
    <row r="68" spans="1:13" ht="16.2">
      <c r="A68" s="69">
        <v>66</v>
      </c>
      <c r="B68" s="67">
        <v>40504</v>
      </c>
      <c r="C68" s="67">
        <v>40512</v>
      </c>
      <c r="D68" s="47" t="s">
        <v>469</v>
      </c>
      <c r="E68" s="47">
        <v>1918</v>
      </c>
      <c r="F68" s="66" t="s">
        <v>425</v>
      </c>
      <c r="G68" s="66" t="s">
        <v>48</v>
      </c>
      <c r="H68" s="47" t="s">
        <v>23</v>
      </c>
      <c r="I68" s="48">
        <v>59</v>
      </c>
      <c r="J68" s="48">
        <v>28</v>
      </c>
      <c r="K68" s="48">
        <v>3</v>
      </c>
      <c r="L68" s="48">
        <v>3</v>
      </c>
      <c r="M68" s="52">
        <f t="shared" ref="M68:M131" si="1">(I68*K68+J68*L68)*1000</f>
        <v>261000</v>
      </c>
    </row>
    <row r="69" spans="1:13" ht="16.2">
      <c r="A69" s="69">
        <v>67</v>
      </c>
      <c r="B69" s="67">
        <v>40511</v>
      </c>
      <c r="C69" s="67">
        <v>40512</v>
      </c>
      <c r="D69" s="47" t="s">
        <v>124</v>
      </c>
      <c r="E69" s="47">
        <v>1265</v>
      </c>
      <c r="F69" s="66" t="s">
        <v>610</v>
      </c>
      <c r="G69" s="68">
        <v>1</v>
      </c>
      <c r="H69" s="47" t="s">
        <v>369</v>
      </c>
      <c r="I69" s="48">
        <v>25</v>
      </c>
      <c r="J69" s="48"/>
      <c r="K69" s="50">
        <v>1</v>
      </c>
      <c r="L69" s="48"/>
      <c r="M69" s="52">
        <f t="shared" si="1"/>
        <v>25000</v>
      </c>
    </row>
    <row r="70" spans="1:13" ht="16.2">
      <c r="A70" s="69">
        <v>68</v>
      </c>
      <c r="B70" s="67">
        <v>40506</v>
      </c>
      <c r="C70" s="67">
        <v>40512</v>
      </c>
      <c r="D70" s="47" t="s">
        <v>105</v>
      </c>
      <c r="E70" s="47">
        <v>1774</v>
      </c>
      <c r="F70" s="68">
        <v>25</v>
      </c>
      <c r="G70" s="68">
        <v>8</v>
      </c>
      <c r="H70" s="47" t="s">
        <v>23</v>
      </c>
      <c r="I70" s="50">
        <v>25</v>
      </c>
      <c r="J70" s="48"/>
      <c r="K70" s="50">
        <v>8</v>
      </c>
      <c r="L70" s="48"/>
      <c r="M70" s="52">
        <f t="shared" si="1"/>
        <v>200000</v>
      </c>
    </row>
    <row r="71" spans="1:13" ht="16.2">
      <c r="A71" s="69">
        <v>69</v>
      </c>
      <c r="B71" s="67">
        <v>40504</v>
      </c>
      <c r="C71" s="67">
        <v>40512</v>
      </c>
      <c r="D71" s="47" t="s">
        <v>228</v>
      </c>
      <c r="E71" s="47">
        <v>1917</v>
      </c>
      <c r="F71" s="66" t="s">
        <v>425</v>
      </c>
      <c r="G71" s="66" t="s">
        <v>546</v>
      </c>
      <c r="H71" s="47" t="s">
        <v>23</v>
      </c>
      <c r="I71" s="48">
        <v>59</v>
      </c>
      <c r="J71" s="48">
        <v>28</v>
      </c>
      <c r="K71" s="48">
        <v>8</v>
      </c>
      <c r="L71" s="48">
        <v>8</v>
      </c>
      <c r="M71" s="52">
        <f t="shared" si="1"/>
        <v>696000</v>
      </c>
    </row>
    <row r="72" spans="1:13" ht="16.2">
      <c r="A72" s="69">
        <v>70</v>
      </c>
      <c r="B72" s="67">
        <v>40499</v>
      </c>
      <c r="C72" s="67">
        <v>40511</v>
      </c>
      <c r="D72" s="47" t="s">
        <v>71</v>
      </c>
      <c r="E72" s="47">
        <v>1891</v>
      </c>
      <c r="F72" s="66" t="s">
        <v>425</v>
      </c>
      <c r="G72" s="66" t="s">
        <v>34</v>
      </c>
      <c r="H72" s="47" t="s">
        <v>23</v>
      </c>
      <c r="I72" s="48">
        <v>59</v>
      </c>
      <c r="J72" s="48">
        <v>28</v>
      </c>
      <c r="K72" s="48">
        <v>5</v>
      </c>
      <c r="L72" s="48">
        <v>5</v>
      </c>
      <c r="M72" s="52">
        <f t="shared" si="1"/>
        <v>435000</v>
      </c>
    </row>
    <row r="73" spans="1:13" ht="16.2">
      <c r="A73" s="69">
        <v>71</v>
      </c>
      <c r="B73" s="67">
        <v>40494</v>
      </c>
      <c r="C73" s="67">
        <v>40511</v>
      </c>
      <c r="D73" s="47" t="s">
        <v>611</v>
      </c>
      <c r="E73" s="47">
        <v>1826</v>
      </c>
      <c r="F73" s="66" t="s">
        <v>610</v>
      </c>
      <c r="G73" s="68">
        <v>1</v>
      </c>
      <c r="H73" s="47" t="s">
        <v>123</v>
      </c>
      <c r="I73" s="48">
        <v>25</v>
      </c>
      <c r="J73" s="48"/>
      <c r="K73" s="50">
        <v>1</v>
      </c>
      <c r="L73" s="48"/>
      <c r="M73" s="52">
        <f t="shared" si="1"/>
        <v>25000</v>
      </c>
    </row>
    <row r="74" spans="1:13" ht="16.2">
      <c r="A74" s="69">
        <v>72</v>
      </c>
      <c r="B74" s="67">
        <v>40511</v>
      </c>
      <c r="C74" s="67">
        <v>40511</v>
      </c>
      <c r="D74" s="47" t="s">
        <v>123</v>
      </c>
      <c r="E74" s="47">
        <v>1248</v>
      </c>
      <c r="F74" s="66" t="s">
        <v>610</v>
      </c>
      <c r="G74" s="68">
        <v>10</v>
      </c>
      <c r="H74" s="47" t="s">
        <v>123</v>
      </c>
      <c r="I74" s="48">
        <v>25</v>
      </c>
      <c r="J74" s="48"/>
      <c r="K74" s="50">
        <v>10</v>
      </c>
      <c r="L74" s="48"/>
      <c r="M74" s="101">
        <f t="shared" si="1"/>
        <v>250000</v>
      </c>
    </row>
    <row r="75" spans="1:13" ht="16.2">
      <c r="A75" s="69">
        <v>73</v>
      </c>
      <c r="B75" s="67">
        <v>40506</v>
      </c>
      <c r="C75" s="67">
        <v>40511</v>
      </c>
      <c r="D75" s="47" t="s">
        <v>612</v>
      </c>
      <c r="E75" s="47">
        <v>1197</v>
      </c>
      <c r="F75" s="66" t="s">
        <v>610</v>
      </c>
      <c r="G75" s="68">
        <v>2</v>
      </c>
      <c r="H75" s="47" t="s">
        <v>388</v>
      </c>
      <c r="I75" s="48">
        <v>25</v>
      </c>
      <c r="J75" s="48"/>
      <c r="K75" s="50">
        <v>2</v>
      </c>
      <c r="L75" s="48"/>
      <c r="M75" s="52">
        <f t="shared" si="1"/>
        <v>50000</v>
      </c>
    </row>
    <row r="76" spans="1:13" ht="16.2">
      <c r="A76" s="69">
        <v>74</v>
      </c>
      <c r="B76" s="67">
        <v>40511</v>
      </c>
      <c r="C76" s="67">
        <v>40511</v>
      </c>
      <c r="D76" s="47" t="s">
        <v>123</v>
      </c>
      <c r="E76" s="47">
        <v>1248</v>
      </c>
      <c r="F76" s="66" t="s">
        <v>610</v>
      </c>
      <c r="G76" s="68">
        <v>9</v>
      </c>
      <c r="H76" s="47" t="s">
        <v>123</v>
      </c>
      <c r="I76" s="48">
        <v>25</v>
      </c>
      <c r="J76" s="48"/>
      <c r="K76" s="50">
        <v>9</v>
      </c>
      <c r="L76" s="48"/>
      <c r="M76" s="101">
        <f t="shared" si="1"/>
        <v>225000</v>
      </c>
    </row>
    <row r="77" spans="1:13" ht="16.2">
      <c r="A77" s="69">
        <v>75</v>
      </c>
      <c r="B77" s="67">
        <v>40500</v>
      </c>
      <c r="C77" s="67">
        <v>40508</v>
      </c>
      <c r="D77" s="47" t="s">
        <v>243</v>
      </c>
      <c r="E77" s="47">
        <v>1894</v>
      </c>
      <c r="F77" s="66" t="s">
        <v>425</v>
      </c>
      <c r="G77" s="66" t="s">
        <v>34</v>
      </c>
      <c r="H77" s="47" t="s">
        <v>23</v>
      </c>
      <c r="I77" s="48">
        <v>59</v>
      </c>
      <c r="J77" s="48">
        <v>28</v>
      </c>
      <c r="K77" s="48">
        <v>5</v>
      </c>
      <c r="L77" s="48">
        <v>5</v>
      </c>
      <c r="M77" s="52">
        <f t="shared" si="1"/>
        <v>435000</v>
      </c>
    </row>
    <row r="78" spans="1:13" ht="16.2">
      <c r="A78" s="69">
        <v>76</v>
      </c>
      <c r="B78" s="67">
        <v>40507</v>
      </c>
      <c r="C78" s="67">
        <v>40508</v>
      </c>
      <c r="D78" s="47" t="s">
        <v>35</v>
      </c>
      <c r="E78" s="47">
        <v>1893</v>
      </c>
      <c r="F78" s="66" t="s">
        <v>425</v>
      </c>
      <c r="G78" s="66" t="s">
        <v>27</v>
      </c>
      <c r="H78" s="47" t="s">
        <v>23</v>
      </c>
      <c r="I78" s="48">
        <v>59</v>
      </c>
      <c r="J78" s="48">
        <v>28</v>
      </c>
      <c r="K78" s="48">
        <v>1</v>
      </c>
      <c r="L78" s="48">
        <v>1</v>
      </c>
      <c r="M78" s="52">
        <f t="shared" si="1"/>
        <v>87000</v>
      </c>
    </row>
    <row r="79" spans="1:13" ht="16.2">
      <c r="A79" s="69">
        <v>77</v>
      </c>
      <c r="B79" s="67">
        <v>40493</v>
      </c>
      <c r="C79" s="67">
        <v>40507</v>
      </c>
      <c r="D79" s="47" t="s">
        <v>23</v>
      </c>
      <c r="E79" s="47">
        <v>1250</v>
      </c>
      <c r="F79" s="66" t="s">
        <v>610</v>
      </c>
      <c r="G79" s="68">
        <v>20</v>
      </c>
      <c r="H79" s="47" t="s">
        <v>23</v>
      </c>
      <c r="I79" s="48">
        <v>25</v>
      </c>
      <c r="J79" s="48"/>
      <c r="K79" s="50">
        <v>20</v>
      </c>
      <c r="L79" s="48"/>
      <c r="M79" s="52">
        <f t="shared" si="1"/>
        <v>500000</v>
      </c>
    </row>
    <row r="80" spans="1:13" ht="16.2">
      <c r="A80" s="69">
        <v>78</v>
      </c>
      <c r="B80" s="67">
        <v>40507</v>
      </c>
      <c r="C80" s="67">
        <v>40507</v>
      </c>
      <c r="D80" s="47" t="s">
        <v>613</v>
      </c>
      <c r="E80" s="47">
        <v>1899</v>
      </c>
      <c r="F80" s="66" t="s">
        <v>425</v>
      </c>
      <c r="G80" s="66" t="s">
        <v>119</v>
      </c>
      <c r="H80" s="47" t="s">
        <v>614</v>
      </c>
      <c r="I80" s="48">
        <v>59</v>
      </c>
      <c r="J80" s="48">
        <v>28</v>
      </c>
      <c r="K80" s="48">
        <v>20</v>
      </c>
      <c r="L80" s="48">
        <v>20</v>
      </c>
      <c r="M80" s="52">
        <f t="shared" si="1"/>
        <v>1740000</v>
      </c>
    </row>
    <row r="81" spans="1:13" ht="16.2">
      <c r="A81" s="69">
        <v>79</v>
      </c>
      <c r="B81" s="67">
        <v>40499</v>
      </c>
      <c r="C81" s="67">
        <v>40507</v>
      </c>
      <c r="D81" s="47" t="s">
        <v>615</v>
      </c>
      <c r="E81" s="47">
        <v>1895</v>
      </c>
      <c r="F81" s="66" t="s">
        <v>425</v>
      </c>
      <c r="G81" s="66" t="s">
        <v>27</v>
      </c>
      <c r="H81" s="47" t="s">
        <v>388</v>
      </c>
      <c r="I81" s="48">
        <v>59</v>
      </c>
      <c r="J81" s="48">
        <v>28</v>
      </c>
      <c r="K81" s="48">
        <v>1</v>
      </c>
      <c r="L81" s="48">
        <v>1</v>
      </c>
      <c r="M81" s="52">
        <f t="shared" si="1"/>
        <v>87000</v>
      </c>
    </row>
    <row r="82" spans="1:13" ht="16.2">
      <c r="A82" s="69">
        <v>80</v>
      </c>
      <c r="B82" s="67">
        <v>40497</v>
      </c>
      <c r="C82" s="67">
        <v>40507</v>
      </c>
      <c r="D82" s="47" t="s">
        <v>226</v>
      </c>
      <c r="E82" s="47">
        <v>1892</v>
      </c>
      <c r="F82" s="66" t="s">
        <v>425</v>
      </c>
      <c r="G82" s="66" t="s">
        <v>48</v>
      </c>
      <c r="H82" s="47" t="s">
        <v>23</v>
      </c>
      <c r="I82" s="48">
        <v>59</v>
      </c>
      <c r="J82" s="48">
        <v>28</v>
      </c>
      <c r="K82" s="48">
        <v>3</v>
      </c>
      <c r="L82" s="48">
        <v>3</v>
      </c>
      <c r="M82" s="52">
        <f t="shared" si="1"/>
        <v>261000</v>
      </c>
    </row>
    <row r="83" spans="1:13" ht="16.2">
      <c r="A83" s="69">
        <v>81</v>
      </c>
      <c r="B83" s="67">
        <v>40498</v>
      </c>
      <c r="C83" s="67">
        <v>40505</v>
      </c>
      <c r="D83" s="47" t="s">
        <v>160</v>
      </c>
      <c r="E83" s="47">
        <v>1897</v>
      </c>
      <c r="F83" s="66" t="s">
        <v>425</v>
      </c>
      <c r="G83" s="66" t="s">
        <v>44</v>
      </c>
      <c r="H83" s="47" t="s">
        <v>123</v>
      </c>
      <c r="I83" s="48">
        <v>59</v>
      </c>
      <c r="J83" s="48">
        <v>28</v>
      </c>
      <c r="K83" s="48">
        <v>2</v>
      </c>
      <c r="L83" s="48">
        <v>2</v>
      </c>
      <c r="M83" s="52">
        <f t="shared" si="1"/>
        <v>174000</v>
      </c>
    </row>
    <row r="84" spans="1:13" ht="16.2">
      <c r="A84" s="69">
        <v>82</v>
      </c>
      <c r="B84" s="67">
        <v>40500</v>
      </c>
      <c r="C84" s="67">
        <v>40505</v>
      </c>
      <c r="D84" s="47" t="s">
        <v>111</v>
      </c>
      <c r="E84" s="47">
        <v>1880</v>
      </c>
      <c r="F84" s="66" t="s">
        <v>425</v>
      </c>
      <c r="G84" s="66" t="s">
        <v>27</v>
      </c>
      <c r="H84" s="47" t="s">
        <v>23</v>
      </c>
      <c r="I84" s="48">
        <v>59</v>
      </c>
      <c r="J84" s="48">
        <v>28</v>
      </c>
      <c r="K84" s="48">
        <v>1</v>
      </c>
      <c r="L84" s="48">
        <v>1</v>
      </c>
      <c r="M84" s="52">
        <f t="shared" si="1"/>
        <v>87000</v>
      </c>
    </row>
    <row r="85" spans="1:13" ht="16.2">
      <c r="A85" s="69">
        <v>83</v>
      </c>
      <c r="B85" s="67">
        <v>40490</v>
      </c>
      <c r="C85" s="67">
        <v>40505</v>
      </c>
      <c r="D85" s="47" t="s">
        <v>616</v>
      </c>
      <c r="E85" s="47">
        <v>1896</v>
      </c>
      <c r="F85" s="66" t="s">
        <v>425</v>
      </c>
      <c r="G85" s="66" t="s">
        <v>141</v>
      </c>
      <c r="H85" s="47" t="s">
        <v>388</v>
      </c>
      <c r="I85" s="48">
        <v>59</v>
      </c>
      <c r="J85" s="48">
        <v>28</v>
      </c>
      <c r="K85" s="48">
        <v>6</v>
      </c>
      <c r="L85" s="48">
        <v>6</v>
      </c>
      <c r="M85" s="52">
        <f t="shared" si="1"/>
        <v>522000</v>
      </c>
    </row>
    <row r="86" spans="1:13" ht="16.2">
      <c r="A86" s="69">
        <v>84</v>
      </c>
      <c r="B86" s="67">
        <v>40497</v>
      </c>
      <c r="C86" s="67">
        <v>40505</v>
      </c>
      <c r="D86" s="47" t="s">
        <v>536</v>
      </c>
      <c r="E86" s="47">
        <v>1879</v>
      </c>
      <c r="F86" s="66" t="s">
        <v>425</v>
      </c>
      <c r="G86" s="66" t="s">
        <v>27</v>
      </c>
      <c r="H86" s="47" t="s">
        <v>23</v>
      </c>
      <c r="I86" s="48">
        <v>59</v>
      </c>
      <c r="J86" s="48">
        <v>28</v>
      </c>
      <c r="K86" s="48">
        <v>1</v>
      </c>
      <c r="L86" s="48">
        <v>1</v>
      </c>
      <c r="M86" s="52">
        <f t="shared" si="1"/>
        <v>87000</v>
      </c>
    </row>
    <row r="87" spans="1:13" ht="16.2">
      <c r="A87" s="69">
        <v>85</v>
      </c>
      <c r="B87" s="67">
        <v>40497</v>
      </c>
      <c r="C87" s="67">
        <v>40504</v>
      </c>
      <c r="D87" s="47" t="s">
        <v>106</v>
      </c>
      <c r="E87" s="47">
        <v>1881</v>
      </c>
      <c r="F87" s="66" t="s">
        <v>425</v>
      </c>
      <c r="G87" s="66" t="s">
        <v>44</v>
      </c>
      <c r="H87" s="47" t="s">
        <v>23</v>
      </c>
      <c r="I87" s="48">
        <v>59</v>
      </c>
      <c r="J87" s="48">
        <v>28</v>
      </c>
      <c r="K87" s="48">
        <v>2</v>
      </c>
      <c r="L87" s="48">
        <v>2</v>
      </c>
      <c r="M87" s="52">
        <f t="shared" si="1"/>
        <v>174000</v>
      </c>
    </row>
    <row r="88" spans="1:13" ht="16.2">
      <c r="A88" s="69">
        <v>86</v>
      </c>
      <c r="B88" s="67">
        <v>40497</v>
      </c>
      <c r="C88" s="67">
        <v>40501</v>
      </c>
      <c r="D88" s="47" t="s">
        <v>149</v>
      </c>
      <c r="E88" s="47">
        <v>1883</v>
      </c>
      <c r="F88" s="66" t="s">
        <v>425</v>
      </c>
      <c r="G88" s="66" t="s">
        <v>27</v>
      </c>
      <c r="H88" s="47" t="s">
        <v>123</v>
      </c>
      <c r="I88" s="48">
        <v>59</v>
      </c>
      <c r="J88" s="48">
        <v>28</v>
      </c>
      <c r="K88" s="48">
        <v>1</v>
      </c>
      <c r="L88" s="48">
        <v>1</v>
      </c>
      <c r="M88" s="52">
        <f t="shared" si="1"/>
        <v>87000</v>
      </c>
    </row>
    <row r="89" spans="1:13" ht="16.2">
      <c r="A89" s="69">
        <v>87</v>
      </c>
      <c r="B89" s="67">
        <v>40497</v>
      </c>
      <c r="C89" s="67">
        <v>40501</v>
      </c>
      <c r="D89" s="47" t="s">
        <v>128</v>
      </c>
      <c r="E89" s="47">
        <v>1884</v>
      </c>
      <c r="F89" s="66" t="s">
        <v>425</v>
      </c>
      <c r="G89" s="66" t="s">
        <v>48</v>
      </c>
      <c r="H89" s="47" t="s">
        <v>369</v>
      </c>
      <c r="I89" s="48">
        <v>59</v>
      </c>
      <c r="J89" s="48">
        <v>28</v>
      </c>
      <c r="K89" s="48">
        <v>3</v>
      </c>
      <c r="L89" s="48">
        <v>3</v>
      </c>
      <c r="M89" s="52">
        <f t="shared" si="1"/>
        <v>261000</v>
      </c>
    </row>
    <row r="90" spans="1:13" ht="16.2">
      <c r="A90" s="69">
        <v>88</v>
      </c>
      <c r="B90" s="67">
        <v>40483</v>
      </c>
      <c r="C90" s="67">
        <v>40500</v>
      </c>
      <c r="D90" s="47" t="s">
        <v>250</v>
      </c>
      <c r="E90" s="47">
        <v>1877</v>
      </c>
      <c r="F90" s="66" t="s">
        <v>425</v>
      </c>
      <c r="G90" s="66" t="s">
        <v>27</v>
      </c>
      <c r="H90" s="47" t="s">
        <v>123</v>
      </c>
      <c r="I90" s="48">
        <v>59</v>
      </c>
      <c r="J90" s="48">
        <v>28</v>
      </c>
      <c r="K90" s="48">
        <v>1</v>
      </c>
      <c r="L90" s="48">
        <v>1</v>
      </c>
      <c r="M90" s="52">
        <f t="shared" si="1"/>
        <v>87000</v>
      </c>
    </row>
    <row r="91" spans="1:13" ht="16.2">
      <c r="A91" s="69">
        <v>89</v>
      </c>
      <c r="B91" s="67">
        <v>40500</v>
      </c>
      <c r="C91" s="67">
        <v>40500</v>
      </c>
      <c r="D91" s="47" t="s">
        <v>29</v>
      </c>
      <c r="E91" s="47">
        <v>1882</v>
      </c>
      <c r="F91" s="66" t="s">
        <v>425</v>
      </c>
      <c r="G91" s="66" t="s">
        <v>44</v>
      </c>
      <c r="H91" s="47" t="s">
        <v>23</v>
      </c>
      <c r="I91" s="48">
        <v>59</v>
      </c>
      <c r="J91" s="48">
        <v>28</v>
      </c>
      <c r="K91" s="48">
        <v>2</v>
      </c>
      <c r="L91" s="48">
        <v>2</v>
      </c>
      <c r="M91" s="52">
        <f t="shared" si="1"/>
        <v>174000</v>
      </c>
    </row>
    <row r="92" spans="1:13" ht="16.2">
      <c r="A92" s="69">
        <v>90</v>
      </c>
      <c r="B92" s="67">
        <v>40500</v>
      </c>
      <c r="C92" s="67">
        <v>40500</v>
      </c>
      <c r="D92" s="47" t="s">
        <v>25</v>
      </c>
      <c r="E92" s="47">
        <v>1878</v>
      </c>
      <c r="F92" s="66" t="s">
        <v>425</v>
      </c>
      <c r="G92" s="66" t="s">
        <v>27</v>
      </c>
      <c r="H92" s="47" t="s">
        <v>23</v>
      </c>
      <c r="I92" s="48">
        <v>59</v>
      </c>
      <c r="J92" s="48">
        <v>28</v>
      </c>
      <c r="K92" s="48">
        <v>1</v>
      </c>
      <c r="L92" s="48">
        <v>1</v>
      </c>
      <c r="M92" s="52">
        <f t="shared" si="1"/>
        <v>87000</v>
      </c>
    </row>
    <row r="93" spans="1:13" ht="16.2">
      <c r="A93" s="69">
        <v>91</v>
      </c>
      <c r="B93" s="67">
        <v>40493</v>
      </c>
      <c r="C93" s="67">
        <v>40499</v>
      </c>
      <c r="D93" s="47" t="s">
        <v>52</v>
      </c>
      <c r="E93" s="47">
        <v>1772</v>
      </c>
      <c r="F93" s="66" t="s">
        <v>610</v>
      </c>
      <c r="G93" s="68">
        <v>3</v>
      </c>
      <c r="H93" s="47" t="s">
        <v>23</v>
      </c>
      <c r="I93" s="48">
        <v>25</v>
      </c>
      <c r="J93" s="48"/>
      <c r="K93" s="50">
        <v>3</v>
      </c>
      <c r="L93" s="48"/>
      <c r="M93" s="52">
        <f t="shared" si="1"/>
        <v>75000</v>
      </c>
    </row>
    <row r="94" spans="1:13" ht="16.2">
      <c r="A94" s="69">
        <v>92</v>
      </c>
      <c r="B94" s="67">
        <v>40493</v>
      </c>
      <c r="C94" s="67">
        <v>40499</v>
      </c>
      <c r="D94" s="47" t="s">
        <v>53</v>
      </c>
      <c r="E94" s="47">
        <v>1829</v>
      </c>
      <c r="F94" s="66" t="s">
        <v>610</v>
      </c>
      <c r="G94" s="68">
        <v>1</v>
      </c>
      <c r="H94" s="47" t="s">
        <v>23</v>
      </c>
      <c r="I94" s="48">
        <v>25</v>
      </c>
      <c r="J94" s="48"/>
      <c r="K94" s="50">
        <v>1</v>
      </c>
      <c r="L94" s="48"/>
      <c r="M94" s="52">
        <f t="shared" si="1"/>
        <v>25000</v>
      </c>
    </row>
    <row r="95" spans="1:13" ht="16.2">
      <c r="A95" s="69">
        <v>93</v>
      </c>
      <c r="B95" s="67">
        <v>40493</v>
      </c>
      <c r="C95" s="67">
        <v>40499</v>
      </c>
      <c r="D95" s="47" t="s">
        <v>104</v>
      </c>
      <c r="E95" s="47">
        <v>1898</v>
      </c>
      <c r="F95" s="66" t="s">
        <v>425</v>
      </c>
      <c r="G95" s="66" t="s">
        <v>44</v>
      </c>
      <c r="H95" s="47" t="s">
        <v>23</v>
      </c>
      <c r="I95" s="48">
        <v>59</v>
      </c>
      <c r="J95" s="48">
        <v>28</v>
      </c>
      <c r="K95" s="48">
        <v>2</v>
      </c>
      <c r="L95" s="48">
        <v>2</v>
      </c>
      <c r="M95" s="52">
        <f t="shared" si="1"/>
        <v>174000</v>
      </c>
    </row>
    <row r="96" spans="1:13" ht="16.2">
      <c r="A96" s="69">
        <v>94</v>
      </c>
      <c r="B96" s="67">
        <v>40499</v>
      </c>
      <c r="C96" s="67">
        <v>40499</v>
      </c>
      <c r="D96" s="47" t="s">
        <v>91</v>
      </c>
      <c r="E96" s="47">
        <v>1864</v>
      </c>
      <c r="F96" s="66" t="s">
        <v>425</v>
      </c>
      <c r="G96" s="66" t="s">
        <v>27</v>
      </c>
      <c r="H96" s="47" t="s">
        <v>23</v>
      </c>
      <c r="I96" s="48">
        <v>59</v>
      </c>
      <c r="J96" s="48">
        <v>28</v>
      </c>
      <c r="K96" s="48">
        <v>1</v>
      </c>
      <c r="L96" s="48">
        <v>1</v>
      </c>
      <c r="M96" s="52">
        <f t="shared" si="1"/>
        <v>87000</v>
      </c>
    </row>
    <row r="97" spans="1:13" ht="16.2">
      <c r="A97" s="69">
        <v>95</v>
      </c>
      <c r="B97" s="47"/>
      <c r="C97" s="67">
        <v>40498</v>
      </c>
      <c r="D97" s="47" t="s">
        <v>617</v>
      </c>
      <c r="E97" s="47">
        <v>1773</v>
      </c>
      <c r="F97" s="66" t="s">
        <v>610</v>
      </c>
      <c r="G97" s="68">
        <v>3</v>
      </c>
      <c r="H97" s="47" t="s">
        <v>388</v>
      </c>
      <c r="I97" s="48">
        <v>25</v>
      </c>
      <c r="J97" s="48"/>
      <c r="K97" s="50">
        <v>3</v>
      </c>
      <c r="L97" s="48"/>
      <c r="M97" s="52">
        <f t="shared" si="1"/>
        <v>75000</v>
      </c>
    </row>
    <row r="98" spans="1:13" ht="16.2">
      <c r="A98" s="69">
        <v>96</v>
      </c>
      <c r="B98" s="67">
        <v>40484</v>
      </c>
      <c r="C98" s="67">
        <v>40498</v>
      </c>
      <c r="D98" s="47" t="s">
        <v>37</v>
      </c>
      <c r="E98" s="47">
        <v>1866</v>
      </c>
      <c r="F98" s="66" t="s">
        <v>425</v>
      </c>
      <c r="G98" s="66" t="s">
        <v>34</v>
      </c>
      <c r="H98" s="47" t="s">
        <v>23</v>
      </c>
      <c r="I98" s="48">
        <v>59</v>
      </c>
      <c r="J98" s="48">
        <v>28</v>
      </c>
      <c r="K98" s="48">
        <v>5</v>
      </c>
      <c r="L98" s="48">
        <v>5</v>
      </c>
      <c r="M98" s="52">
        <f t="shared" si="1"/>
        <v>435000</v>
      </c>
    </row>
    <row r="99" spans="1:13" ht="16.2">
      <c r="A99" s="69">
        <v>97</v>
      </c>
      <c r="B99" s="67">
        <v>40484</v>
      </c>
      <c r="C99" s="67">
        <v>40498</v>
      </c>
      <c r="D99" s="47" t="s">
        <v>187</v>
      </c>
      <c r="E99" s="47">
        <v>1867</v>
      </c>
      <c r="F99" s="66" t="s">
        <v>425</v>
      </c>
      <c r="G99" s="66" t="s">
        <v>34</v>
      </c>
      <c r="H99" s="47" t="s">
        <v>123</v>
      </c>
      <c r="I99" s="48">
        <v>59</v>
      </c>
      <c r="J99" s="48">
        <v>28</v>
      </c>
      <c r="K99" s="48">
        <v>5</v>
      </c>
      <c r="L99" s="48">
        <v>5</v>
      </c>
      <c r="M99" s="52">
        <f t="shared" si="1"/>
        <v>435000</v>
      </c>
    </row>
    <row r="100" spans="1:13" ht="16.2">
      <c r="A100" s="69">
        <v>98</v>
      </c>
      <c r="B100" s="67">
        <v>40493</v>
      </c>
      <c r="C100" s="67">
        <v>40497</v>
      </c>
      <c r="D100" s="47" t="s">
        <v>225</v>
      </c>
      <c r="E100" s="47">
        <v>1808</v>
      </c>
      <c r="F100" s="66" t="s">
        <v>610</v>
      </c>
      <c r="G100" s="68">
        <v>1</v>
      </c>
      <c r="H100" s="47" t="s">
        <v>23</v>
      </c>
      <c r="I100" s="48">
        <v>25</v>
      </c>
      <c r="J100" s="48"/>
      <c r="K100" s="50">
        <v>1</v>
      </c>
      <c r="L100" s="48"/>
      <c r="M100" s="52">
        <f t="shared" si="1"/>
        <v>25000</v>
      </c>
    </row>
    <row r="101" spans="1:13" ht="16.2">
      <c r="A101" s="69">
        <v>99</v>
      </c>
      <c r="B101" s="67">
        <v>40491</v>
      </c>
      <c r="C101" s="67">
        <v>40497</v>
      </c>
      <c r="D101" s="47" t="s">
        <v>164</v>
      </c>
      <c r="E101" s="47">
        <v>1869</v>
      </c>
      <c r="F101" s="66" t="s">
        <v>425</v>
      </c>
      <c r="G101" s="66" t="s">
        <v>27</v>
      </c>
      <c r="H101" s="47" t="s">
        <v>123</v>
      </c>
      <c r="I101" s="48">
        <v>59</v>
      </c>
      <c r="J101" s="48">
        <v>28</v>
      </c>
      <c r="K101" s="48">
        <v>1</v>
      </c>
      <c r="L101" s="48">
        <v>1</v>
      </c>
      <c r="M101" s="52">
        <f t="shared" si="1"/>
        <v>87000</v>
      </c>
    </row>
    <row r="102" spans="1:13" ht="16.2">
      <c r="A102" s="69">
        <v>100</v>
      </c>
      <c r="B102" s="67">
        <v>40491</v>
      </c>
      <c r="C102" s="67">
        <v>40497</v>
      </c>
      <c r="D102" s="47" t="s">
        <v>164</v>
      </c>
      <c r="E102" s="47">
        <v>1869</v>
      </c>
      <c r="F102" s="66" t="s">
        <v>425</v>
      </c>
      <c r="G102" s="66" t="s">
        <v>27</v>
      </c>
      <c r="H102" s="47" t="s">
        <v>123</v>
      </c>
      <c r="I102" s="48">
        <v>59</v>
      </c>
      <c r="J102" s="48">
        <v>28</v>
      </c>
      <c r="K102" s="48">
        <v>1</v>
      </c>
      <c r="L102" s="48">
        <v>1</v>
      </c>
      <c r="M102" s="52">
        <f t="shared" si="1"/>
        <v>87000</v>
      </c>
    </row>
    <row r="103" spans="1:13" ht="16.2">
      <c r="A103" s="69">
        <v>101</v>
      </c>
      <c r="B103" s="67">
        <v>40494</v>
      </c>
      <c r="C103" s="67">
        <v>40494</v>
      </c>
      <c r="D103" s="47" t="s">
        <v>618</v>
      </c>
      <c r="E103" s="47">
        <v>1832</v>
      </c>
      <c r="F103" s="66" t="s">
        <v>610</v>
      </c>
      <c r="G103" s="68">
        <v>3</v>
      </c>
      <c r="H103" s="47" t="s">
        <v>619</v>
      </c>
      <c r="I103" s="48">
        <v>25</v>
      </c>
      <c r="J103" s="48"/>
      <c r="K103" s="50">
        <v>3</v>
      </c>
      <c r="L103" s="48"/>
      <c r="M103" s="52">
        <f t="shared" si="1"/>
        <v>75000</v>
      </c>
    </row>
    <row r="104" spans="1:13" ht="16.2">
      <c r="A104" s="69">
        <v>102</v>
      </c>
      <c r="B104" s="67">
        <v>40486</v>
      </c>
      <c r="C104" s="67">
        <v>40494</v>
      </c>
      <c r="D104" s="47" t="s">
        <v>218</v>
      </c>
      <c r="E104" s="47">
        <v>1862</v>
      </c>
      <c r="F104" s="66" t="s">
        <v>425</v>
      </c>
      <c r="G104" s="66" t="s">
        <v>27</v>
      </c>
      <c r="H104" s="47" t="s">
        <v>23</v>
      </c>
      <c r="I104" s="48">
        <v>59</v>
      </c>
      <c r="J104" s="48">
        <v>28</v>
      </c>
      <c r="K104" s="48">
        <v>1</v>
      </c>
      <c r="L104" s="48">
        <v>1</v>
      </c>
      <c r="M104" s="52">
        <f t="shared" si="1"/>
        <v>87000</v>
      </c>
    </row>
    <row r="105" spans="1:13" ht="16.2">
      <c r="A105" s="69">
        <v>103</v>
      </c>
      <c r="B105" s="67">
        <v>40491</v>
      </c>
      <c r="C105" s="67">
        <v>40493</v>
      </c>
      <c r="D105" s="47" t="s">
        <v>68</v>
      </c>
      <c r="E105" s="47">
        <v>1868</v>
      </c>
      <c r="F105" s="66" t="s">
        <v>425</v>
      </c>
      <c r="G105" s="66" t="s">
        <v>27</v>
      </c>
      <c r="H105" s="47" t="s">
        <v>23</v>
      </c>
      <c r="I105" s="48">
        <v>59</v>
      </c>
      <c r="J105" s="48">
        <v>28</v>
      </c>
      <c r="K105" s="48">
        <v>1</v>
      </c>
      <c r="L105" s="48">
        <v>1</v>
      </c>
      <c r="M105" s="52">
        <f t="shared" si="1"/>
        <v>87000</v>
      </c>
    </row>
    <row r="106" spans="1:13" ht="16.2">
      <c r="A106" s="69">
        <v>104</v>
      </c>
      <c r="B106" s="67">
        <v>40490</v>
      </c>
      <c r="C106" s="67">
        <v>40493</v>
      </c>
      <c r="D106" s="47" t="s">
        <v>158</v>
      </c>
      <c r="E106" s="47">
        <v>1863</v>
      </c>
      <c r="F106" s="66" t="s">
        <v>425</v>
      </c>
      <c r="G106" s="66" t="s">
        <v>48</v>
      </c>
      <c r="H106" s="47" t="s">
        <v>123</v>
      </c>
      <c r="I106" s="48">
        <v>59</v>
      </c>
      <c r="J106" s="48">
        <v>28</v>
      </c>
      <c r="K106" s="48">
        <v>3</v>
      </c>
      <c r="L106" s="48">
        <v>3</v>
      </c>
      <c r="M106" s="52">
        <f t="shared" si="1"/>
        <v>261000</v>
      </c>
    </row>
    <row r="107" spans="1:13" ht="16.2">
      <c r="A107" s="69">
        <v>105</v>
      </c>
      <c r="B107" s="67">
        <v>40491</v>
      </c>
      <c r="C107" s="67">
        <v>40493</v>
      </c>
      <c r="D107" s="47" t="s">
        <v>175</v>
      </c>
      <c r="E107" s="47">
        <v>1865</v>
      </c>
      <c r="F107" s="66" t="s">
        <v>425</v>
      </c>
      <c r="G107" s="66" t="s">
        <v>51</v>
      </c>
      <c r="H107" s="47" t="s">
        <v>123</v>
      </c>
      <c r="I107" s="48">
        <v>59</v>
      </c>
      <c r="J107" s="48">
        <v>28</v>
      </c>
      <c r="K107" s="48">
        <v>10</v>
      </c>
      <c r="L107" s="48">
        <v>10</v>
      </c>
      <c r="M107" s="52">
        <f t="shared" si="1"/>
        <v>870000</v>
      </c>
    </row>
    <row r="108" spans="1:13" ht="16.2">
      <c r="A108" s="69">
        <v>106</v>
      </c>
      <c r="B108" s="67">
        <v>40492</v>
      </c>
      <c r="C108" s="67">
        <v>40492</v>
      </c>
      <c r="D108" s="47" t="s">
        <v>495</v>
      </c>
      <c r="E108" s="47">
        <v>1861</v>
      </c>
      <c r="F108" s="66" t="s">
        <v>425</v>
      </c>
      <c r="G108" s="66" t="s">
        <v>27</v>
      </c>
      <c r="H108" s="47" t="s">
        <v>59</v>
      </c>
      <c r="I108" s="48">
        <v>59</v>
      </c>
      <c r="J108" s="48">
        <v>28</v>
      </c>
      <c r="K108" s="48">
        <v>1</v>
      </c>
      <c r="L108" s="48">
        <v>1</v>
      </c>
      <c r="M108" s="52">
        <f t="shared" si="1"/>
        <v>87000</v>
      </c>
    </row>
    <row r="109" spans="1:13" ht="16.2">
      <c r="A109" s="69">
        <v>107</v>
      </c>
      <c r="B109" s="67">
        <v>40485</v>
      </c>
      <c r="C109" s="67">
        <v>40492</v>
      </c>
      <c r="D109" s="47" t="s">
        <v>147</v>
      </c>
      <c r="E109" s="47">
        <v>1870</v>
      </c>
      <c r="F109" s="68">
        <v>59</v>
      </c>
      <c r="G109" s="68">
        <v>1</v>
      </c>
      <c r="H109" s="47" t="s">
        <v>123</v>
      </c>
      <c r="I109" s="50">
        <v>59</v>
      </c>
      <c r="J109" s="48"/>
      <c r="K109" s="50">
        <v>1</v>
      </c>
      <c r="L109" s="48"/>
      <c r="M109" s="52">
        <f t="shared" si="1"/>
        <v>59000</v>
      </c>
    </row>
    <row r="110" spans="1:13" ht="16.2">
      <c r="A110" s="69">
        <v>108</v>
      </c>
      <c r="B110" s="67">
        <v>40490</v>
      </c>
      <c r="C110" s="67">
        <v>40492</v>
      </c>
      <c r="D110" s="47" t="s">
        <v>161</v>
      </c>
      <c r="E110" s="47">
        <v>1860</v>
      </c>
      <c r="F110" s="66" t="s">
        <v>425</v>
      </c>
      <c r="G110" s="66" t="s">
        <v>27</v>
      </c>
      <c r="H110" s="47" t="s">
        <v>123</v>
      </c>
      <c r="I110" s="48">
        <v>59</v>
      </c>
      <c r="J110" s="48">
        <v>28</v>
      </c>
      <c r="K110" s="48">
        <v>1</v>
      </c>
      <c r="L110" s="48">
        <v>1</v>
      </c>
      <c r="M110" s="52">
        <f t="shared" si="1"/>
        <v>87000</v>
      </c>
    </row>
    <row r="111" spans="1:13" ht="16.2">
      <c r="A111" s="69">
        <v>109</v>
      </c>
      <c r="B111" s="67">
        <v>40485</v>
      </c>
      <c r="C111" s="67">
        <v>40491</v>
      </c>
      <c r="D111" s="47" t="s">
        <v>84</v>
      </c>
      <c r="E111" s="47">
        <v>1830</v>
      </c>
      <c r="F111" s="66" t="s">
        <v>425</v>
      </c>
      <c r="G111" s="66" t="s">
        <v>34</v>
      </c>
      <c r="H111" s="47" t="s">
        <v>23</v>
      </c>
      <c r="I111" s="48">
        <v>59</v>
      </c>
      <c r="J111" s="48">
        <v>28</v>
      </c>
      <c r="K111" s="48">
        <v>5</v>
      </c>
      <c r="L111" s="48">
        <v>5</v>
      </c>
      <c r="M111" s="52">
        <f t="shared" si="1"/>
        <v>435000</v>
      </c>
    </row>
    <row r="112" spans="1:13" ht="16.2">
      <c r="A112" s="69">
        <v>110</v>
      </c>
      <c r="B112" s="67">
        <v>40485</v>
      </c>
      <c r="C112" s="67">
        <v>40491</v>
      </c>
      <c r="D112" s="47" t="s">
        <v>102</v>
      </c>
      <c r="E112" s="47">
        <v>1859</v>
      </c>
      <c r="F112" s="66" t="s">
        <v>425</v>
      </c>
      <c r="G112" s="66" t="s">
        <v>44</v>
      </c>
      <c r="H112" s="47" t="s">
        <v>23</v>
      </c>
      <c r="I112" s="48">
        <v>59</v>
      </c>
      <c r="J112" s="48">
        <v>28</v>
      </c>
      <c r="K112" s="48">
        <v>2</v>
      </c>
      <c r="L112" s="48">
        <v>2</v>
      </c>
      <c r="M112" s="52">
        <f t="shared" si="1"/>
        <v>174000</v>
      </c>
    </row>
    <row r="113" spans="1:13" ht="16.2">
      <c r="A113" s="69">
        <v>111</v>
      </c>
      <c r="B113" s="67">
        <v>40490</v>
      </c>
      <c r="C113" s="67">
        <v>40491</v>
      </c>
      <c r="D113" s="47" t="s">
        <v>122</v>
      </c>
      <c r="E113" s="47">
        <v>1824</v>
      </c>
      <c r="F113" s="66" t="s">
        <v>425</v>
      </c>
      <c r="G113" s="66" t="s">
        <v>27</v>
      </c>
      <c r="H113" s="47" t="s">
        <v>369</v>
      </c>
      <c r="I113" s="48">
        <v>59</v>
      </c>
      <c r="J113" s="48">
        <v>28</v>
      </c>
      <c r="K113" s="48">
        <v>1</v>
      </c>
      <c r="L113" s="48">
        <v>1</v>
      </c>
      <c r="M113" s="52">
        <f t="shared" si="1"/>
        <v>87000</v>
      </c>
    </row>
    <row r="114" spans="1:13" ht="16.2">
      <c r="A114" s="69">
        <v>112</v>
      </c>
      <c r="B114" s="67">
        <v>40485</v>
      </c>
      <c r="C114" s="67">
        <v>40491</v>
      </c>
      <c r="D114" s="47" t="s">
        <v>147</v>
      </c>
      <c r="E114" s="47">
        <v>1870</v>
      </c>
      <c r="F114" s="66" t="s">
        <v>425</v>
      </c>
      <c r="G114" s="66" t="s">
        <v>27</v>
      </c>
      <c r="H114" s="47" t="s">
        <v>123</v>
      </c>
      <c r="I114" s="48">
        <v>59</v>
      </c>
      <c r="J114" s="48">
        <v>28</v>
      </c>
      <c r="K114" s="48">
        <v>1</v>
      </c>
      <c r="L114" s="48">
        <v>1</v>
      </c>
      <c r="M114" s="52">
        <f t="shared" si="1"/>
        <v>87000</v>
      </c>
    </row>
    <row r="115" spans="1:13" ht="16.2">
      <c r="A115" s="69">
        <v>113</v>
      </c>
      <c r="B115" s="67">
        <v>40485</v>
      </c>
      <c r="C115" s="67">
        <v>40490</v>
      </c>
      <c r="D115" s="47" t="s">
        <v>252</v>
      </c>
      <c r="E115" s="47">
        <v>1823</v>
      </c>
      <c r="F115" s="66" t="s">
        <v>425</v>
      </c>
      <c r="G115" s="66" t="s">
        <v>44</v>
      </c>
      <c r="H115" s="47" t="s">
        <v>123</v>
      </c>
      <c r="I115" s="48">
        <v>59</v>
      </c>
      <c r="J115" s="48">
        <v>28</v>
      </c>
      <c r="K115" s="48">
        <v>2</v>
      </c>
      <c r="L115" s="48">
        <v>2</v>
      </c>
      <c r="M115" s="52">
        <f t="shared" si="1"/>
        <v>174000</v>
      </c>
    </row>
    <row r="116" spans="1:13" ht="16.2">
      <c r="A116" s="69">
        <v>114</v>
      </c>
      <c r="B116" s="67">
        <v>40486</v>
      </c>
      <c r="C116" s="67">
        <v>40490</v>
      </c>
      <c r="D116" s="47" t="s">
        <v>203</v>
      </c>
      <c r="E116" s="47">
        <v>1831</v>
      </c>
      <c r="F116" s="66" t="s">
        <v>425</v>
      </c>
      <c r="G116" s="66" t="s">
        <v>546</v>
      </c>
      <c r="H116" s="47" t="s">
        <v>23</v>
      </c>
      <c r="I116" s="48">
        <v>59</v>
      </c>
      <c r="J116" s="48">
        <v>28</v>
      </c>
      <c r="K116" s="48">
        <v>8</v>
      </c>
      <c r="L116" s="48">
        <v>8</v>
      </c>
      <c r="M116" s="52">
        <f t="shared" si="1"/>
        <v>696000</v>
      </c>
    </row>
    <row r="117" spans="1:13" ht="16.2">
      <c r="A117" s="69">
        <v>115</v>
      </c>
      <c r="B117" s="67">
        <v>40486</v>
      </c>
      <c r="C117" s="67">
        <v>40490</v>
      </c>
      <c r="D117" s="47" t="s">
        <v>620</v>
      </c>
      <c r="E117" s="47">
        <v>1822</v>
      </c>
      <c r="F117" s="66" t="s">
        <v>425</v>
      </c>
      <c r="G117" s="66" t="s">
        <v>27</v>
      </c>
      <c r="H117" s="47" t="s">
        <v>388</v>
      </c>
      <c r="I117" s="48">
        <v>59</v>
      </c>
      <c r="J117" s="48">
        <v>28</v>
      </c>
      <c r="K117" s="48">
        <v>1</v>
      </c>
      <c r="L117" s="48">
        <v>1</v>
      </c>
      <c r="M117" s="52">
        <f t="shared" si="1"/>
        <v>87000</v>
      </c>
    </row>
    <row r="118" spans="1:13" ht="16.2">
      <c r="A118" s="69">
        <v>116</v>
      </c>
      <c r="B118" s="67">
        <v>40490</v>
      </c>
      <c r="C118" s="67">
        <v>40490</v>
      </c>
      <c r="D118" s="47" t="s">
        <v>618</v>
      </c>
      <c r="E118" s="47">
        <v>1832</v>
      </c>
      <c r="F118" s="66" t="s">
        <v>425</v>
      </c>
      <c r="G118" s="66" t="s">
        <v>44</v>
      </c>
      <c r="H118" s="47" t="s">
        <v>619</v>
      </c>
      <c r="I118" s="48">
        <v>59</v>
      </c>
      <c r="J118" s="48">
        <v>28</v>
      </c>
      <c r="K118" s="48">
        <v>2</v>
      </c>
      <c r="L118" s="48">
        <v>2</v>
      </c>
      <c r="M118" s="52">
        <f t="shared" si="1"/>
        <v>174000</v>
      </c>
    </row>
    <row r="119" spans="1:13" ht="16.2">
      <c r="A119" s="69">
        <v>117</v>
      </c>
      <c r="B119" s="67">
        <v>40484</v>
      </c>
      <c r="C119" s="67">
        <v>40487</v>
      </c>
      <c r="D119" s="47" t="s">
        <v>268</v>
      </c>
      <c r="E119" s="47">
        <v>1833</v>
      </c>
      <c r="F119" s="66" t="s">
        <v>425</v>
      </c>
      <c r="G119" s="66" t="s">
        <v>34</v>
      </c>
      <c r="H119" s="47" t="s">
        <v>123</v>
      </c>
      <c r="I119" s="48">
        <v>59</v>
      </c>
      <c r="J119" s="48">
        <v>28</v>
      </c>
      <c r="K119" s="48">
        <v>5</v>
      </c>
      <c r="L119" s="48">
        <v>5</v>
      </c>
      <c r="M119" s="52">
        <f t="shared" si="1"/>
        <v>435000</v>
      </c>
    </row>
    <row r="120" spans="1:13" ht="16.2">
      <c r="A120" s="69">
        <v>118</v>
      </c>
      <c r="B120" s="67">
        <v>40484</v>
      </c>
      <c r="C120" s="67">
        <v>40486</v>
      </c>
      <c r="D120" s="47" t="s">
        <v>621</v>
      </c>
      <c r="E120" s="47">
        <v>1821</v>
      </c>
      <c r="F120" s="66" t="s">
        <v>425</v>
      </c>
      <c r="G120" s="66" t="s">
        <v>27</v>
      </c>
      <c r="H120" s="47" t="s">
        <v>23</v>
      </c>
      <c r="I120" s="48">
        <v>59</v>
      </c>
      <c r="J120" s="48">
        <v>28</v>
      </c>
      <c r="K120" s="48">
        <v>1</v>
      </c>
      <c r="L120" s="48">
        <v>1</v>
      </c>
      <c r="M120" s="52">
        <f t="shared" si="1"/>
        <v>87000</v>
      </c>
    </row>
    <row r="121" spans="1:13" ht="16.2">
      <c r="A121" s="69">
        <v>119</v>
      </c>
      <c r="B121" s="67">
        <v>40484</v>
      </c>
      <c r="C121" s="67">
        <v>40486</v>
      </c>
      <c r="D121" s="47" t="s">
        <v>114</v>
      </c>
      <c r="E121" s="47">
        <v>1828</v>
      </c>
      <c r="F121" s="66" t="s">
        <v>425</v>
      </c>
      <c r="G121" s="66" t="s">
        <v>34</v>
      </c>
      <c r="H121" s="47" t="s">
        <v>23</v>
      </c>
      <c r="I121" s="48">
        <v>59</v>
      </c>
      <c r="J121" s="48">
        <v>28</v>
      </c>
      <c r="K121" s="48">
        <v>5</v>
      </c>
      <c r="L121" s="48">
        <v>5</v>
      </c>
      <c r="M121" s="52">
        <f t="shared" si="1"/>
        <v>435000</v>
      </c>
    </row>
    <row r="122" spans="1:13" ht="16.2">
      <c r="A122" s="69">
        <v>120</v>
      </c>
      <c r="B122" s="67">
        <v>40484</v>
      </c>
      <c r="C122" s="67">
        <v>40485</v>
      </c>
      <c r="D122" s="47" t="s">
        <v>251</v>
      </c>
      <c r="E122" s="47">
        <v>1825</v>
      </c>
      <c r="F122" s="66" t="s">
        <v>425</v>
      </c>
      <c r="G122" s="66" t="s">
        <v>27</v>
      </c>
      <c r="H122" s="47" t="s">
        <v>123</v>
      </c>
      <c r="I122" s="48">
        <v>59</v>
      </c>
      <c r="J122" s="48">
        <v>28</v>
      </c>
      <c r="K122" s="48">
        <v>1</v>
      </c>
      <c r="L122" s="48">
        <v>1</v>
      </c>
      <c r="M122" s="52">
        <f t="shared" si="1"/>
        <v>87000</v>
      </c>
    </row>
    <row r="123" spans="1:13" ht="16.2">
      <c r="A123" s="69">
        <v>121</v>
      </c>
      <c r="B123" s="67">
        <v>40477</v>
      </c>
      <c r="C123" s="67">
        <v>40480</v>
      </c>
      <c r="D123" s="47" t="s">
        <v>611</v>
      </c>
      <c r="E123" s="47">
        <v>1826</v>
      </c>
      <c r="F123" s="66" t="s">
        <v>425</v>
      </c>
      <c r="G123" s="66" t="s">
        <v>27</v>
      </c>
      <c r="H123" s="47" t="s">
        <v>123</v>
      </c>
      <c r="I123" s="48">
        <v>59</v>
      </c>
      <c r="J123" s="48">
        <v>28</v>
      </c>
      <c r="K123" s="48">
        <v>1</v>
      </c>
      <c r="L123" s="48">
        <v>1</v>
      </c>
      <c r="M123" s="52">
        <f t="shared" si="1"/>
        <v>87000</v>
      </c>
    </row>
    <row r="124" spans="1:13" ht="16.2">
      <c r="A124" s="69">
        <v>122</v>
      </c>
      <c r="B124" s="67">
        <v>40477</v>
      </c>
      <c r="C124" s="67">
        <v>40477</v>
      </c>
      <c r="D124" s="47" t="s">
        <v>123</v>
      </c>
      <c r="E124" s="47">
        <v>1248</v>
      </c>
      <c r="F124" s="66" t="s">
        <v>425</v>
      </c>
      <c r="G124" s="66" t="s">
        <v>34</v>
      </c>
      <c r="H124" s="47" t="s">
        <v>123</v>
      </c>
      <c r="I124" s="48">
        <v>59</v>
      </c>
      <c r="J124" s="48">
        <v>28</v>
      </c>
      <c r="K124" s="48">
        <v>5</v>
      </c>
      <c r="L124" s="48">
        <v>5</v>
      </c>
      <c r="M124" s="101">
        <f t="shared" si="1"/>
        <v>435000</v>
      </c>
    </row>
    <row r="125" spans="1:13" ht="16.2">
      <c r="A125" s="69">
        <v>123</v>
      </c>
      <c r="B125" s="67">
        <v>40477</v>
      </c>
      <c r="C125" s="67">
        <v>40477</v>
      </c>
      <c r="D125" s="47" t="s">
        <v>123</v>
      </c>
      <c r="E125" s="47">
        <v>1248</v>
      </c>
      <c r="F125" s="66" t="s">
        <v>609</v>
      </c>
      <c r="G125" s="68">
        <v>8</v>
      </c>
      <c r="H125" s="47" t="s">
        <v>123</v>
      </c>
      <c r="I125" s="48">
        <v>28</v>
      </c>
      <c r="J125" s="48"/>
      <c r="K125" s="50">
        <v>8</v>
      </c>
      <c r="L125" s="48"/>
      <c r="M125" s="101">
        <f t="shared" si="1"/>
        <v>224000</v>
      </c>
    </row>
    <row r="126" spans="1:13" ht="16.2">
      <c r="A126" s="69">
        <v>124</v>
      </c>
      <c r="B126" s="67">
        <v>40477</v>
      </c>
      <c r="C126" s="67">
        <v>40477</v>
      </c>
      <c r="D126" s="47" t="s">
        <v>618</v>
      </c>
      <c r="E126" s="47">
        <v>1832</v>
      </c>
      <c r="F126" s="66" t="s">
        <v>425</v>
      </c>
      <c r="G126" s="66" t="s">
        <v>48</v>
      </c>
      <c r="H126" s="47" t="s">
        <v>619</v>
      </c>
      <c r="I126" s="48">
        <v>59</v>
      </c>
      <c r="J126" s="48">
        <v>28</v>
      </c>
      <c r="K126" s="48">
        <v>3</v>
      </c>
      <c r="L126" s="48">
        <v>3</v>
      </c>
      <c r="M126" s="52">
        <f t="shared" si="1"/>
        <v>261000</v>
      </c>
    </row>
    <row r="127" spans="1:13" ht="16.2">
      <c r="A127" s="69">
        <v>125</v>
      </c>
      <c r="B127" s="67">
        <v>40449</v>
      </c>
      <c r="C127" s="67">
        <v>40476</v>
      </c>
      <c r="D127" s="47" t="s">
        <v>53</v>
      </c>
      <c r="E127" s="47">
        <v>1829</v>
      </c>
      <c r="F127" s="66" t="s">
        <v>425</v>
      </c>
      <c r="G127" s="66" t="s">
        <v>27</v>
      </c>
      <c r="H127" s="47" t="s">
        <v>23</v>
      </c>
      <c r="I127" s="48">
        <v>59</v>
      </c>
      <c r="J127" s="48">
        <v>28</v>
      </c>
      <c r="K127" s="48">
        <v>1</v>
      </c>
      <c r="L127" s="48">
        <v>1</v>
      </c>
      <c r="M127" s="52">
        <f t="shared" si="1"/>
        <v>87000</v>
      </c>
    </row>
    <row r="128" spans="1:13" ht="16.2">
      <c r="A128" s="69">
        <v>126</v>
      </c>
      <c r="B128" s="67">
        <v>40473</v>
      </c>
      <c r="C128" s="67">
        <v>40476</v>
      </c>
      <c r="D128" s="47" t="s">
        <v>225</v>
      </c>
      <c r="E128" s="47">
        <v>1808</v>
      </c>
      <c r="F128" s="66" t="s">
        <v>425</v>
      </c>
      <c r="G128" s="66" t="s">
        <v>27</v>
      </c>
      <c r="H128" s="47" t="s">
        <v>23</v>
      </c>
      <c r="I128" s="48">
        <v>59</v>
      </c>
      <c r="J128" s="48">
        <v>28</v>
      </c>
      <c r="K128" s="48">
        <v>1</v>
      </c>
      <c r="L128" s="48">
        <v>1</v>
      </c>
      <c r="M128" s="52">
        <f t="shared" si="1"/>
        <v>87000</v>
      </c>
    </row>
    <row r="129" spans="1:13" ht="16.2">
      <c r="A129" s="69">
        <v>127</v>
      </c>
      <c r="B129" s="67">
        <v>40466</v>
      </c>
      <c r="C129" s="67">
        <v>40471</v>
      </c>
      <c r="D129" s="47" t="s">
        <v>612</v>
      </c>
      <c r="E129" s="47">
        <v>1197</v>
      </c>
      <c r="F129" s="66" t="s">
        <v>425</v>
      </c>
      <c r="G129" s="66" t="s">
        <v>44</v>
      </c>
      <c r="H129" s="47" t="s">
        <v>388</v>
      </c>
      <c r="I129" s="48">
        <v>59</v>
      </c>
      <c r="J129" s="48">
        <v>28</v>
      </c>
      <c r="K129" s="48">
        <v>2</v>
      </c>
      <c r="L129" s="48">
        <v>2</v>
      </c>
      <c r="M129" s="52">
        <f t="shared" si="1"/>
        <v>174000</v>
      </c>
    </row>
    <row r="130" spans="1:13" ht="16.2">
      <c r="A130" s="69">
        <v>128</v>
      </c>
      <c r="B130" s="67">
        <v>40462</v>
      </c>
      <c r="C130" s="67">
        <v>40471</v>
      </c>
      <c r="D130" s="47" t="s">
        <v>622</v>
      </c>
      <c r="E130" s="47">
        <v>1771</v>
      </c>
      <c r="F130" s="66" t="s">
        <v>425</v>
      </c>
      <c r="G130" s="66" t="s">
        <v>27</v>
      </c>
      <c r="H130" s="47" t="s">
        <v>123</v>
      </c>
      <c r="I130" s="48">
        <v>59</v>
      </c>
      <c r="J130" s="48">
        <v>28</v>
      </c>
      <c r="K130" s="48">
        <v>1</v>
      </c>
      <c r="L130" s="48">
        <v>1</v>
      </c>
      <c r="M130" s="52">
        <f t="shared" si="1"/>
        <v>87000</v>
      </c>
    </row>
    <row r="131" spans="1:13" ht="16.2">
      <c r="A131" s="69">
        <v>129</v>
      </c>
      <c r="B131" s="67">
        <v>40465</v>
      </c>
      <c r="C131" s="67">
        <v>40469</v>
      </c>
      <c r="D131" s="47" t="s">
        <v>124</v>
      </c>
      <c r="E131" s="47">
        <v>1265</v>
      </c>
      <c r="F131" s="68">
        <v>28</v>
      </c>
      <c r="G131" s="68">
        <v>2</v>
      </c>
      <c r="H131" s="47" t="s">
        <v>369</v>
      </c>
      <c r="I131" s="50">
        <v>28</v>
      </c>
      <c r="J131" s="48"/>
      <c r="K131" s="50">
        <v>2</v>
      </c>
      <c r="L131" s="48"/>
      <c r="M131" s="52">
        <f t="shared" si="1"/>
        <v>56000</v>
      </c>
    </row>
    <row r="132" spans="1:13" ht="16.2">
      <c r="A132" s="69">
        <v>130</v>
      </c>
      <c r="B132" s="67">
        <v>40466</v>
      </c>
      <c r="C132" s="67">
        <v>40469</v>
      </c>
      <c r="D132" s="47" t="s">
        <v>617</v>
      </c>
      <c r="E132" s="47">
        <v>1773</v>
      </c>
      <c r="F132" s="66" t="s">
        <v>425</v>
      </c>
      <c r="G132" s="66" t="s">
        <v>48</v>
      </c>
      <c r="H132" s="47" t="s">
        <v>388</v>
      </c>
      <c r="I132" s="48">
        <v>59</v>
      </c>
      <c r="J132" s="48">
        <v>28</v>
      </c>
      <c r="K132" s="48">
        <v>3</v>
      </c>
      <c r="L132" s="48">
        <v>3</v>
      </c>
      <c r="M132" s="52">
        <f t="shared" ref="M132:M195" si="2">(I132*K132+J132*L132)*1000</f>
        <v>261000</v>
      </c>
    </row>
    <row r="133" spans="1:13" ht="16.2">
      <c r="A133" s="69">
        <v>131</v>
      </c>
      <c r="B133" s="67">
        <v>40465</v>
      </c>
      <c r="C133" s="67">
        <v>40469</v>
      </c>
      <c r="D133" s="47" t="s">
        <v>105</v>
      </c>
      <c r="E133" s="47">
        <v>1774</v>
      </c>
      <c r="F133" s="66" t="s">
        <v>425</v>
      </c>
      <c r="G133" s="66" t="s">
        <v>546</v>
      </c>
      <c r="H133" s="47" t="s">
        <v>23</v>
      </c>
      <c r="I133" s="48">
        <v>59</v>
      </c>
      <c r="J133" s="48">
        <v>28</v>
      </c>
      <c r="K133" s="48">
        <v>8</v>
      </c>
      <c r="L133" s="48">
        <v>8</v>
      </c>
      <c r="M133" s="52">
        <f t="shared" si="2"/>
        <v>696000</v>
      </c>
    </row>
    <row r="134" spans="1:13" ht="16.2">
      <c r="A134" s="69">
        <v>132</v>
      </c>
      <c r="B134" s="67">
        <v>40449</v>
      </c>
      <c r="C134" s="67">
        <v>40466</v>
      </c>
      <c r="D134" s="47" t="s">
        <v>623</v>
      </c>
      <c r="E134" s="47">
        <v>1473</v>
      </c>
      <c r="F134" s="66" t="s">
        <v>425</v>
      </c>
      <c r="G134" s="66" t="s">
        <v>44</v>
      </c>
      <c r="H134" s="47" t="s">
        <v>23</v>
      </c>
      <c r="I134" s="48">
        <v>59</v>
      </c>
      <c r="J134" s="48">
        <v>28</v>
      </c>
      <c r="K134" s="48">
        <v>2</v>
      </c>
      <c r="L134" s="48">
        <v>2</v>
      </c>
      <c r="M134" s="52">
        <f t="shared" si="2"/>
        <v>174000</v>
      </c>
    </row>
    <row r="135" spans="1:13" ht="16.2">
      <c r="A135" s="69">
        <v>133</v>
      </c>
      <c r="B135" s="67">
        <v>40465</v>
      </c>
      <c r="C135" s="67">
        <v>40466</v>
      </c>
      <c r="D135" s="47" t="s">
        <v>52</v>
      </c>
      <c r="E135" s="47">
        <v>1772</v>
      </c>
      <c r="F135" s="66" t="s">
        <v>425</v>
      </c>
      <c r="G135" s="66" t="s">
        <v>48</v>
      </c>
      <c r="H135" s="47" t="s">
        <v>23</v>
      </c>
      <c r="I135" s="48">
        <v>59</v>
      </c>
      <c r="J135" s="48">
        <v>28</v>
      </c>
      <c r="K135" s="48">
        <v>3</v>
      </c>
      <c r="L135" s="48">
        <v>3</v>
      </c>
      <c r="M135" s="52">
        <f t="shared" si="2"/>
        <v>261000</v>
      </c>
    </row>
    <row r="136" spans="1:13" ht="16.2">
      <c r="A136" s="69">
        <v>134</v>
      </c>
      <c r="B136" s="67">
        <v>40448</v>
      </c>
      <c r="C136" s="67">
        <v>40465</v>
      </c>
      <c r="D136" s="47" t="s">
        <v>211</v>
      </c>
      <c r="E136" s="47">
        <v>1472</v>
      </c>
      <c r="F136" s="66" t="s">
        <v>425</v>
      </c>
      <c r="G136" s="66" t="s">
        <v>48</v>
      </c>
      <c r="H136" s="47" t="s">
        <v>23</v>
      </c>
      <c r="I136" s="48">
        <v>59</v>
      </c>
      <c r="J136" s="48">
        <v>28</v>
      </c>
      <c r="K136" s="48">
        <v>3</v>
      </c>
      <c r="L136" s="48">
        <v>3</v>
      </c>
      <c r="M136" s="52">
        <f t="shared" si="2"/>
        <v>261000</v>
      </c>
    </row>
    <row r="137" spans="1:13" ht="16.2">
      <c r="A137" s="69">
        <v>135</v>
      </c>
      <c r="B137" s="67">
        <v>40463</v>
      </c>
      <c r="C137" s="67">
        <v>40464</v>
      </c>
      <c r="D137" s="47" t="s">
        <v>440</v>
      </c>
      <c r="E137" s="47">
        <v>1471</v>
      </c>
      <c r="F137" s="66" t="s">
        <v>425</v>
      </c>
      <c r="G137" s="66" t="s">
        <v>27</v>
      </c>
      <c r="H137" s="47" t="s">
        <v>369</v>
      </c>
      <c r="I137" s="48">
        <v>59</v>
      </c>
      <c r="J137" s="48">
        <v>28</v>
      </c>
      <c r="K137" s="48">
        <v>1</v>
      </c>
      <c r="L137" s="48">
        <v>1</v>
      </c>
      <c r="M137" s="52">
        <f t="shared" si="2"/>
        <v>87000</v>
      </c>
    </row>
    <row r="138" spans="1:13" ht="16.2">
      <c r="A138" s="69">
        <v>136</v>
      </c>
      <c r="B138" s="67">
        <v>40457</v>
      </c>
      <c r="C138" s="67">
        <v>40464</v>
      </c>
      <c r="D138" s="47" t="s">
        <v>246</v>
      </c>
      <c r="E138" s="47">
        <v>1470</v>
      </c>
      <c r="F138" s="66" t="s">
        <v>425</v>
      </c>
      <c r="G138" s="66" t="s">
        <v>27</v>
      </c>
      <c r="H138" s="47" t="s">
        <v>123</v>
      </c>
      <c r="I138" s="48">
        <v>59</v>
      </c>
      <c r="J138" s="48">
        <v>28</v>
      </c>
      <c r="K138" s="48">
        <v>1</v>
      </c>
      <c r="L138" s="48">
        <v>1</v>
      </c>
      <c r="M138" s="52">
        <f t="shared" si="2"/>
        <v>87000</v>
      </c>
    </row>
    <row r="139" spans="1:13" ht="16.2">
      <c r="A139" s="69">
        <v>137</v>
      </c>
      <c r="B139" s="67">
        <v>40463</v>
      </c>
      <c r="C139" s="67">
        <v>40464</v>
      </c>
      <c r="D139" s="47" t="s">
        <v>624</v>
      </c>
      <c r="E139" s="47">
        <v>1469</v>
      </c>
      <c r="F139" s="66" t="s">
        <v>425</v>
      </c>
      <c r="G139" s="66" t="s">
        <v>48</v>
      </c>
      <c r="H139" s="47" t="s">
        <v>619</v>
      </c>
      <c r="I139" s="48">
        <v>59</v>
      </c>
      <c r="J139" s="48">
        <v>28</v>
      </c>
      <c r="K139" s="48">
        <v>3</v>
      </c>
      <c r="L139" s="48">
        <v>3</v>
      </c>
      <c r="M139" s="52">
        <f t="shared" si="2"/>
        <v>261000</v>
      </c>
    </row>
    <row r="140" spans="1:13" ht="16.2">
      <c r="A140" s="69">
        <v>138</v>
      </c>
      <c r="B140" s="67">
        <v>40455</v>
      </c>
      <c r="C140" s="67">
        <v>40463</v>
      </c>
      <c r="D140" s="47" t="s">
        <v>47</v>
      </c>
      <c r="E140" s="47">
        <v>1468</v>
      </c>
      <c r="F140" s="66" t="s">
        <v>425</v>
      </c>
      <c r="G140" s="66" t="s">
        <v>44</v>
      </c>
      <c r="H140" s="47" t="s">
        <v>23</v>
      </c>
      <c r="I140" s="48">
        <v>59</v>
      </c>
      <c r="J140" s="48">
        <v>28</v>
      </c>
      <c r="K140" s="48">
        <v>2</v>
      </c>
      <c r="L140" s="48">
        <v>2</v>
      </c>
      <c r="M140" s="52">
        <f t="shared" si="2"/>
        <v>174000</v>
      </c>
    </row>
    <row r="141" spans="1:13" ht="16.2">
      <c r="A141" s="69">
        <v>139</v>
      </c>
      <c r="B141" s="67">
        <v>40459</v>
      </c>
      <c r="C141" s="67">
        <v>40459</v>
      </c>
      <c r="D141" s="47" t="s">
        <v>625</v>
      </c>
      <c r="E141" s="47">
        <v>1464</v>
      </c>
      <c r="F141" s="66" t="s">
        <v>425</v>
      </c>
      <c r="G141" s="66" t="s">
        <v>27</v>
      </c>
      <c r="H141" s="47" t="s">
        <v>388</v>
      </c>
      <c r="I141" s="48">
        <v>59</v>
      </c>
      <c r="J141" s="48">
        <v>28</v>
      </c>
      <c r="K141" s="48">
        <v>1</v>
      </c>
      <c r="L141" s="48">
        <v>1</v>
      </c>
      <c r="M141" s="52">
        <f t="shared" si="2"/>
        <v>87000</v>
      </c>
    </row>
    <row r="142" spans="1:13" ht="16.2">
      <c r="A142" s="69">
        <v>140</v>
      </c>
      <c r="B142" s="67">
        <v>40448</v>
      </c>
      <c r="C142" s="67">
        <v>40459</v>
      </c>
      <c r="D142" s="47" t="s">
        <v>230</v>
      </c>
      <c r="E142" s="47">
        <v>1463</v>
      </c>
      <c r="F142" s="66" t="s">
        <v>425</v>
      </c>
      <c r="G142" s="66" t="s">
        <v>34</v>
      </c>
      <c r="H142" s="47" t="s">
        <v>23</v>
      </c>
      <c r="I142" s="48">
        <v>59</v>
      </c>
      <c r="J142" s="48">
        <v>28</v>
      </c>
      <c r="K142" s="48">
        <v>5</v>
      </c>
      <c r="L142" s="48">
        <v>5</v>
      </c>
      <c r="M142" s="52">
        <f t="shared" si="2"/>
        <v>435000</v>
      </c>
    </row>
    <row r="143" spans="1:13" ht="16.2">
      <c r="A143" s="69">
        <v>141</v>
      </c>
      <c r="B143" s="67">
        <v>40457</v>
      </c>
      <c r="C143" s="67">
        <v>40457</v>
      </c>
      <c r="D143" s="47" t="s">
        <v>143</v>
      </c>
      <c r="E143" s="47">
        <v>1262</v>
      </c>
      <c r="F143" s="66" t="s">
        <v>425</v>
      </c>
      <c r="G143" s="66" t="s">
        <v>27</v>
      </c>
      <c r="H143" s="47" t="s">
        <v>123</v>
      </c>
      <c r="I143" s="48">
        <v>59</v>
      </c>
      <c r="J143" s="48">
        <v>28</v>
      </c>
      <c r="K143" s="48">
        <v>1</v>
      </c>
      <c r="L143" s="48">
        <v>1</v>
      </c>
      <c r="M143" s="52">
        <f t="shared" si="2"/>
        <v>87000</v>
      </c>
    </row>
    <row r="144" spans="1:13" ht="16.2">
      <c r="A144" s="69">
        <v>142</v>
      </c>
      <c r="B144" s="67">
        <v>40448</v>
      </c>
      <c r="C144" s="67">
        <v>40456</v>
      </c>
      <c r="D144" s="47" t="s">
        <v>626</v>
      </c>
      <c r="E144" s="47">
        <v>1432</v>
      </c>
      <c r="F144" s="66" t="s">
        <v>425</v>
      </c>
      <c r="G144" s="66" t="s">
        <v>44</v>
      </c>
      <c r="H144" s="47" t="s">
        <v>369</v>
      </c>
      <c r="I144" s="48">
        <v>59</v>
      </c>
      <c r="J144" s="48">
        <v>28</v>
      </c>
      <c r="K144" s="48">
        <v>2</v>
      </c>
      <c r="L144" s="48">
        <v>2</v>
      </c>
      <c r="M144" s="52">
        <f t="shared" si="2"/>
        <v>174000</v>
      </c>
    </row>
    <row r="145" spans="1:13" ht="16.2">
      <c r="A145" s="69">
        <v>143</v>
      </c>
      <c r="B145" s="67">
        <v>40421</v>
      </c>
      <c r="C145" s="67">
        <v>40455</v>
      </c>
      <c r="D145" s="47" t="s">
        <v>627</v>
      </c>
      <c r="E145" s="47">
        <v>1461</v>
      </c>
      <c r="F145" s="66" t="s">
        <v>425</v>
      </c>
      <c r="G145" s="66" t="s">
        <v>44</v>
      </c>
      <c r="H145" s="47" t="s">
        <v>123</v>
      </c>
      <c r="I145" s="48">
        <v>59</v>
      </c>
      <c r="J145" s="48">
        <v>28</v>
      </c>
      <c r="K145" s="48">
        <v>2</v>
      </c>
      <c r="L145" s="48">
        <v>2</v>
      </c>
      <c r="M145" s="52">
        <f t="shared" si="2"/>
        <v>174000</v>
      </c>
    </row>
    <row r="146" spans="1:13" ht="16.2">
      <c r="A146" s="69">
        <v>144</v>
      </c>
      <c r="B146" s="67">
        <v>40451</v>
      </c>
      <c r="C146" s="67">
        <v>40455</v>
      </c>
      <c r="D146" s="47" t="s">
        <v>628</v>
      </c>
      <c r="E146" s="47">
        <v>1462</v>
      </c>
      <c r="F146" s="66" t="s">
        <v>425</v>
      </c>
      <c r="G146" s="66" t="s">
        <v>27</v>
      </c>
      <c r="H146" s="47" t="s">
        <v>123</v>
      </c>
      <c r="I146" s="48">
        <v>59</v>
      </c>
      <c r="J146" s="48">
        <v>28</v>
      </c>
      <c r="K146" s="48">
        <v>1</v>
      </c>
      <c r="L146" s="48">
        <v>1</v>
      </c>
      <c r="M146" s="52">
        <f t="shared" si="2"/>
        <v>87000</v>
      </c>
    </row>
    <row r="147" spans="1:13" ht="16.2">
      <c r="A147" s="69">
        <v>145</v>
      </c>
      <c r="B147" s="67">
        <v>40431</v>
      </c>
      <c r="C147" s="67">
        <v>40452</v>
      </c>
      <c r="D147" s="47" t="s">
        <v>629</v>
      </c>
      <c r="E147" s="47">
        <v>1460</v>
      </c>
      <c r="F147" s="66" t="s">
        <v>425</v>
      </c>
      <c r="G147" s="66" t="s">
        <v>77</v>
      </c>
      <c r="H147" s="47" t="s">
        <v>123</v>
      </c>
      <c r="I147" s="48">
        <v>59</v>
      </c>
      <c r="J147" s="48">
        <v>28</v>
      </c>
      <c r="K147" s="48">
        <v>4</v>
      </c>
      <c r="L147" s="48">
        <v>4</v>
      </c>
      <c r="M147" s="52">
        <f t="shared" si="2"/>
        <v>348000</v>
      </c>
    </row>
    <row r="148" spans="1:13" ht="16.2">
      <c r="A148" s="69">
        <v>146</v>
      </c>
      <c r="B148" s="67">
        <v>40431</v>
      </c>
      <c r="C148" s="67">
        <v>40451</v>
      </c>
      <c r="D148" s="47" t="s">
        <v>101</v>
      </c>
      <c r="E148" s="47">
        <v>1459</v>
      </c>
      <c r="F148" s="66" t="s">
        <v>425</v>
      </c>
      <c r="G148" s="66" t="s">
        <v>48</v>
      </c>
      <c r="H148" s="47" t="s">
        <v>23</v>
      </c>
      <c r="I148" s="48">
        <v>59</v>
      </c>
      <c r="J148" s="48">
        <v>28</v>
      </c>
      <c r="K148" s="48">
        <v>3</v>
      </c>
      <c r="L148" s="48">
        <v>3</v>
      </c>
      <c r="M148" s="52">
        <f t="shared" si="2"/>
        <v>261000</v>
      </c>
    </row>
    <row r="149" spans="1:13" ht="16.2">
      <c r="A149" s="69">
        <v>147</v>
      </c>
      <c r="B149" s="67">
        <v>40431</v>
      </c>
      <c r="C149" s="67">
        <v>40451</v>
      </c>
      <c r="D149" s="47" t="s">
        <v>236</v>
      </c>
      <c r="E149" s="47">
        <v>1457</v>
      </c>
      <c r="F149" s="66" t="s">
        <v>425</v>
      </c>
      <c r="G149" s="66" t="s">
        <v>44</v>
      </c>
      <c r="H149" s="47" t="s">
        <v>23</v>
      </c>
      <c r="I149" s="48">
        <v>59</v>
      </c>
      <c r="J149" s="48">
        <v>28</v>
      </c>
      <c r="K149" s="48">
        <v>2</v>
      </c>
      <c r="L149" s="48">
        <v>2</v>
      </c>
      <c r="M149" s="52">
        <f t="shared" si="2"/>
        <v>174000</v>
      </c>
    </row>
    <row r="150" spans="1:13" ht="16.2">
      <c r="A150" s="69">
        <v>148</v>
      </c>
      <c r="B150" s="67">
        <v>40428</v>
      </c>
      <c r="C150" s="67">
        <v>40451</v>
      </c>
      <c r="D150" s="47" t="s">
        <v>630</v>
      </c>
      <c r="E150" s="47">
        <v>1458</v>
      </c>
      <c r="F150" s="66" t="s">
        <v>425</v>
      </c>
      <c r="G150" s="66" t="s">
        <v>51</v>
      </c>
      <c r="H150" s="47" t="s">
        <v>23</v>
      </c>
      <c r="I150" s="48">
        <v>59</v>
      </c>
      <c r="J150" s="48">
        <v>28</v>
      </c>
      <c r="K150" s="48">
        <v>10</v>
      </c>
      <c r="L150" s="48">
        <v>10</v>
      </c>
      <c r="M150" s="52">
        <f t="shared" si="2"/>
        <v>870000</v>
      </c>
    </row>
    <row r="151" spans="1:13" ht="16.2">
      <c r="A151" s="69">
        <v>149</v>
      </c>
      <c r="B151" s="67">
        <v>40428</v>
      </c>
      <c r="C151" s="67">
        <v>40449</v>
      </c>
      <c r="D151" s="47" t="s">
        <v>631</v>
      </c>
      <c r="E151" s="47">
        <v>1444</v>
      </c>
      <c r="F151" s="66" t="s">
        <v>425</v>
      </c>
      <c r="G151" s="66" t="s">
        <v>27</v>
      </c>
      <c r="H151" s="47" t="s">
        <v>23</v>
      </c>
      <c r="I151" s="48">
        <v>59</v>
      </c>
      <c r="J151" s="48">
        <v>28</v>
      </c>
      <c r="K151" s="48">
        <v>1</v>
      </c>
      <c r="L151" s="48">
        <v>1</v>
      </c>
      <c r="M151" s="52">
        <f t="shared" si="2"/>
        <v>87000</v>
      </c>
    </row>
    <row r="152" spans="1:13" ht="16.2">
      <c r="A152" s="69">
        <v>150</v>
      </c>
      <c r="B152" s="67">
        <v>40445</v>
      </c>
      <c r="C152" s="67">
        <v>40449</v>
      </c>
      <c r="D152" s="47" t="s">
        <v>257</v>
      </c>
      <c r="E152" s="47">
        <v>1148</v>
      </c>
      <c r="F152" s="66" t="s">
        <v>425</v>
      </c>
      <c r="G152" s="66" t="s">
        <v>44</v>
      </c>
      <c r="H152" s="47" t="s">
        <v>123</v>
      </c>
      <c r="I152" s="48">
        <v>59</v>
      </c>
      <c r="J152" s="48">
        <v>28</v>
      </c>
      <c r="K152" s="48">
        <v>2</v>
      </c>
      <c r="L152" s="48">
        <v>2</v>
      </c>
      <c r="M152" s="52">
        <f t="shared" si="2"/>
        <v>174000</v>
      </c>
    </row>
    <row r="153" spans="1:13" ht="16.2">
      <c r="A153" s="69">
        <v>151</v>
      </c>
      <c r="B153" s="67">
        <v>40430</v>
      </c>
      <c r="C153" s="67">
        <v>40449</v>
      </c>
      <c r="D153" s="47" t="s">
        <v>210</v>
      </c>
      <c r="E153" s="47">
        <v>1446</v>
      </c>
      <c r="F153" s="66" t="s">
        <v>425</v>
      </c>
      <c r="G153" s="66" t="s">
        <v>27</v>
      </c>
      <c r="H153" s="47" t="s">
        <v>23</v>
      </c>
      <c r="I153" s="48">
        <v>59</v>
      </c>
      <c r="J153" s="48">
        <v>28</v>
      </c>
      <c r="K153" s="48">
        <v>1</v>
      </c>
      <c r="L153" s="48">
        <v>1</v>
      </c>
      <c r="M153" s="52">
        <f t="shared" si="2"/>
        <v>87000</v>
      </c>
    </row>
    <row r="154" spans="1:13" ht="16.2">
      <c r="A154" s="69">
        <v>152</v>
      </c>
      <c r="B154" s="67">
        <v>40431</v>
      </c>
      <c r="C154" s="67">
        <v>40436</v>
      </c>
      <c r="D154" s="47" t="s">
        <v>632</v>
      </c>
      <c r="E154" s="47">
        <v>1439</v>
      </c>
      <c r="F154" s="66" t="s">
        <v>633</v>
      </c>
      <c r="G154" s="66" t="s">
        <v>573</v>
      </c>
      <c r="H154" s="47" t="s">
        <v>59</v>
      </c>
      <c r="I154" s="48">
        <v>59</v>
      </c>
      <c r="J154" s="48">
        <v>29</v>
      </c>
      <c r="K154" s="48">
        <v>12</v>
      </c>
      <c r="L154" s="48">
        <v>12</v>
      </c>
      <c r="M154" s="52">
        <f t="shared" si="2"/>
        <v>1056000</v>
      </c>
    </row>
    <row r="155" spans="1:13" ht="16.2">
      <c r="A155" s="69">
        <v>153</v>
      </c>
      <c r="B155" s="67">
        <v>40431</v>
      </c>
      <c r="C155" s="67">
        <v>40435</v>
      </c>
      <c r="D155" s="47" t="s">
        <v>634</v>
      </c>
      <c r="E155" s="47">
        <v>1412</v>
      </c>
      <c r="F155" s="66" t="s">
        <v>425</v>
      </c>
      <c r="G155" s="66" t="s">
        <v>546</v>
      </c>
      <c r="H155" s="47" t="s">
        <v>59</v>
      </c>
      <c r="I155" s="48">
        <v>59</v>
      </c>
      <c r="J155" s="48">
        <v>28</v>
      </c>
      <c r="K155" s="48">
        <v>8</v>
      </c>
      <c r="L155" s="48">
        <v>8</v>
      </c>
      <c r="M155" s="52">
        <f t="shared" si="2"/>
        <v>696000</v>
      </c>
    </row>
    <row r="156" spans="1:13" ht="16.2">
      <c r="A156" s="69">
        <v>154</v>
      </c>
      <c r="B156" s="67">
        <v>40431</v>
      </c>
      <c r="C156" s="67">
        <v>40435</v>
      </c>
      <c r="D156" s="47" t="s">
        <v>635</v>
      </c>
      <c r="E156" s="47">
        <v>1438</v>
      </c>
      <c r="F156" s="66" t="s">
        <v>425</v>
      </c>
      <c r="G156" s="66" t="s">
        <v>509</v>
      </c>
      <c r="H156" s="47" t="s">
        <v>59</v>
      </c>
      <c r="I156" s="48">
        <v>59</v>
      </c>
      <c r="J156" s="48">
        <v>28</v>
      </c>
      <c r="K156" s="48">
        <v>11</v>
      </c>
      <c r="L156" s="48">
        <v>11</v>
      </c>
      <c r="M156" s="52">
        <f t="shared" si="2"/>
        <v>957000</v>
      </c>
    </row>
    <row r="157" spans="1:13" ht="16.2">
      <c r="A157" s="69">
        <v>155</v>
      </c>
      <c r="B157" s="67">
        <v>40421</v>
      </c>
      <c r="C157" s="67">
        <v>40434</v>
      </c>
      <c r="D157" s="47" t="s">
        <v>264</v>
      </c>
      <c r="E157" s="47">
        <v>1259</v>
      </c>
      <c r="F157" s="66" t="s">
        <v>609</v>
      </c>
      <c r="G157" s="68">
        <v>1</v>
      </c>
      <c r="H157" s="47" t="s">
        <v>123</v>
      </c>
      <c r="I157" s="48">
        <v>28</v>
      </c>
      <c r="J157" s="48"/>
      <c r="K157" s="50">
        <v>1</v>
      </c>
      <c r="L157" s="48"/>
      <c r="M157" s="52">
        <f t="shared" si="2"/>
        <v>28000</v>
      </c>
    </row>
    <row r="158" spans="1:13" ht="16.2">
      <c r="A158" s="69">
        <v>156</v>
      </c>
      <c r="B158" s="67">
        <v>40428</v>
      </c>
      <c r="C158" s="67">
        <v>40434</v>
      </c>
      <c r="D158" s="47" t="s">
        <v>626</v>
      </c>
      <c r="E158" s="47">
        <v>1432</v>
      </c>
      <c r="F158" s="66" t="s">
        <v>425</v>
      </c>
      <c r="G158" s="66" t="s">
        <v>44</v>
      </c>
      <c r="H158" s="47" t="s">
        <v>369</v>
      </c>
      <c r="I158" s="48">
        <v>59</v>
      </c>
      <c r="J158" s="48">
        <v>28</v>
      </c>
      <c r="K158" s="48">
        <v>2</v>
      </c>
      <c r="L158" s="48">
        <v>2</v>
      </c>
      <c r="M158" s="52">
        <f t="shared" si="2"/>
        <v>174000</v>
      </c>
    </row>
    <row r="159" spans="1:13" ht="16.2">
      <c r="A159" s="69">
        <v>157</v>
      </c>
      <c r="B159" s="47"/>
      <c r="C159" s="67">
        <v>40431</v>
      </c>
      <c r="D159" s="47" t="s">
        <v>534</v>
      </c>
      <c r="E159" s="47">
        <v>1431</v>
      </c>
      <c r="F159" s="66" t="s">
        <v>425</v>
      </c>
      <c r="G159" s="66" t="s">
        <v>27</v>
      </c>
      <c r="H159" s="47" t="s">
        <v>23</v>
      </c>
      <c r="I159" s="48">
        <v>59</v>
      </c>
      <c r="J159" s="48">
        <v>28</v>
      </c>
      <c r="K159" s="48">
        <v>1</v>
      </c>
      <c r="L159" s="48">
        <v>1</v>
      </c>
      <c r="M159" s="52">
        <f t="shared" si="2"/>
        <v>87000</v>
      </c>
    </row>
    <row r="160" spans="1:13" ht="16.2">
      <c r="A160" s="69">
        <v>158</v>
      </c>
      <c r="B160" s="47"/>
      <c r="C160" s="67">
        <v>40431</v>
      </c>
      <c r="D160" s="47" t="s">
        <v>636</v>
      </c>
      <c r="E160" s="47">
        <v>1434</v>
      </c>
      <c r="F160" s="66" t="s">
        <v>425</v>
      </c>
      <c r="G160" s="66" t="s">
        <v>48</v>
      </c>
      <c r="H160" s="47" t="s">
        <v>23</v>
      </c>
      <c r="I160" s="48">
        <v>59</v>
      </c>
      <c r="J160" s="48">
        <v>28</v>
      </c>
      <c r="K160" s="48">
        <v>3</v>
      </c>
      <c r="L160" s="48">
        <v>3</v>
      </c>
      <c r="M160" s="52">
        <f t="shared" si="2"/>
        <v>261000</v>
      </c>
    </row>
    <row r="161" spans="1:13" ht="16.2">
      <c r="A161" s="69">
        <v>159</v>
      </c>
      <c r="B161" s="47"/>
      <c r="C161" s="67">
        <v>40431</v>
      </c>
      <c r="D161" s="47" t="s">
        <v>516</v>
      </c>
      <c r="E161" s="47">
        <v>1435</v>
      </c>
      <c r="F161" s="66" t="s">
        <v>425</v>
      </c>
      <c r="G161" s="66" t="s">
        <v>44</v>
      </c>
      <c r="H161" s="47" t="s">
        <v>23</v>
      </c>
      <c r="I161" s="48">
        <v>59</v>
      </c>
      <c r="J161" s="48">
        <v>28</v>
      </c>
      <c r="K161" s="48">
        <v>2</v>
      </c>
      <c r="L161" s="48">
        <v>2</v>
      </c>
      <c r="M161" s="52">
        <f t="shared" si="2"/>
        <v>174000</v>
      </c>
    </row>
    <row r="162" spans="1:13" ht="16.2">
      <c r="A162" s="69">
        <v>160</v>
      </c>
      <c r="B162" s="47"/>
      <c r="C162" s="67">
        <v>40431</v>
      </c>
      <c r="D162" s="47" t="s">
        <v>69</v>
      </c>
      <c r="E162" s="47">
        <v>1251</v>
      </c>
      <c r="F162" s="66" t="s">
        <v>609</v>
      </c>
      <c r="G162" s="68">
        <v>5</v>
      </c>
      <c r="H162" s="47" t="s">
        <v>23</v>
      </c>
      <c r="I162" s="48">
        <v>28</v>
      </c>
      <c r="J162" s="48"/>
      <c r="K162" s="50">
        <v>5</v>
      </c>
      <c r="L162" s="48"/>
      <c r="M162" s="52">
        <f t="shared" si="2"/>
        <v>140000</v>
      </c>
    </row>
    <row r="163" spans="1:13" ht="16.2">
      <c r="A163" s="69">
        <v>161</v>
      </c>
      <c r="B163" s="47"/>
      <c r="C163" s="67">
        <v>40431</v>
      </c>
      <c r="D163" s="47" t="s">
        <v>637</v>
      </c>
      <c r="E163" s="47">
        <v>1331</v>
      </c>
      <c r="F163" s="66" t="s">
        <v>609</v>
      </c>
      <c r="G163" s="68">
        <v>10</v>
      </c>
      <c r="H163" s="47" t="s">
        <v>23</v>
      </c>
      <c r="I163" s="48">
        <v>28</v>
      </c>
      <c r="J163" s="48"/>
      <c r="K163" s="50">
        <v>10</v>
      </c>
      <c r="L163" s="48"/>
      <c r="M163" s="52">
        <f t="shared" si="2"/>
        <v>280000</v>
      </c>
    </row>
    <row r="164" spans="1:13" ht="16.2">
      <c r="A164" s="69">
        <v>162</v>
      </c>
      <c r="B164" s="47"/>
      <c r="C164" s="67">
        <v>40431</v>
      </c>
      <c r="D164" s="47" t="s">
        <v>526</v>
      </c>
      <c r="E164" s="47">
        <v>1433</v>
      </c>
      <c r="F164" s="66" t="s">
        <v>425</v>
      </c>
      <c r="G164" s="66" t="s">
        <v>27</v>
      </c>
      <c r="H164" s="47" t="s">
        <v>23</v>
      </c>
      <c r="I164" s="48">
        <v>59</v>
      </c>
      <c r="J164" s="48">
        <v>28</v>
      </c>
      <c r="K164" s="48">
        <v>1</v>
      </c>
      <c r="L164" s="48">
        <v>1</v>
      </c>
      <c r="M164" s="52">
        <f t="shared" si="2"/>
        <v>87000</v>
      </c>
    </row>
    <row r="165" spans="1:13" ht="16.2">
      <c r="A165" s="69">
        <v>163</v>
      </c>
      <c r="B165" s="47"/>
      <c r="C165" s="67">
        <v>40430</v>
      </c>
      <c r="D165" s="47" t="s">
        <v>205</v>
      </c>
      <c r="E165" s="47">
        <v>1261</v>
      </c>
      <c r="F165" s="66" t="s">
        <v>609</v>
      </c>
      <c r="G165" s="68">
        <v>3</v>
      </c>
      <c r="H165" s="47" t="s">
        <v>23</v>
      </c>
      <c r="I165" s="48">
        <v>28</v>
      </c>
      <c r="J165" s="48"/>
      <c r="K165" s="50">
        <v>3</v>
      </c>
      <c r="L165" s="48"/>
      <c r="M165" s="52">
        <f t="shared" si="2"/>
        <v>84000</v>
      </c>
    </row>
    <row r="166" spans="1:13" ht="16.2">
      <c r="A166" s="69">
        <v>164</v>
      </c>
      <c r="B166" s="47"/>
      <c r="C166" s="67">
        <v>40430</v>
      </c>
      <c r="D166" s="47" t="s">
        <v>444</v>
      </c>
      <c r="E166" s="47">
        <v>1199</v>
      </c>
      <c r="F166" s="66" t="s">
        <v>609</v>
      </c>
      <c r="G166" s="68">
        <v>20</v>
      </c>
      <c r="H166" s="47" t="s">
        <v>23</v>
      </c>
      <c r="I166" s="48">
        <v>28</v>
      </c>
      <c r="J166" s="48"/>
      <c r="K166" s="50">
        <v>20</v>
      </c>
      <c r="L166" s="48"/>
      <c r="M166" s="52">
        <f t="shared" si="2"/>
        <v>560000</v>
      </c>
    </row>
    <row r="167" spans="1:13" ht="16.2">
      <c r="A167" s="69">
        <v>165</v>
      </c>
      <c r="B167" s="47"/>
      <c r="C167" s="67">
        <v>40430</v>
      </c>
      <c r="D167" s="47" t="s">
        <v>256</v>
      </c>
      <c r="E167" s="47">
        <v>1183</v>
      </c>
      <c r="F167" s="66" t="s">
        <v>609</v>
      </c>
      <c r="G167" s="68">
        <v>10</v>
      </c>
      <c r="H167" s="47" t="s">
        <v>123</v>
      </c>
      <c r="I167" s="48">
        <v>28</v>
      </c>
      <c r="J167" s="48"/>
      <c r="K167" s="50">
        <v>10</v>
      </c>
      <c r="L167" s="48"/>
      <c r="M167" s="52">
        <f t="shared" si="2"/>
        <v>280000</v>
      </c>
    </row>
    <row r="168" spans="1:13" ht="16.2">
      <c r="A168" s="69">
        <v>166</v>
      </c>
      <c r="B168" s="47"/>
      <c r="C168" s="67">
        <v>40429</v>
      </c>
      <c r="D168" s="47" t="s">
        <v>515</v>
      </c>
      <c r="E168" s="47">
        <v>1223</v>
      </c>
      <c r="F168" s="66" t="s">
        <v>425</v>
      </c>
      <c r="G168" s="66" t="s">
        <v>27</v>
      </c>
      <c r="H168" s="47" t="s">
        <v>23</v>
      </c>
      <c r="I168" s="48">
        <v>59</v>
      </c>
      <c r="J168" s="48">
        <v>28</v>
      </c>
      <c r="K168" s="48">
        <v>1</v>
      </c>
      <c r="L168" s="48">
        <v>1</v>
      </c>
      <c r="M168" s="52">
        <f t="shared" si="2"/>
        <v>87000</v>
      </c>
    </row>
    <row r="169" spans="1:13" ht="16.2">
      <c r="A169" s="69">
        <v>167</v>
      </c>
      <c r="B169" s="47"/>
      <c r="C169" s="67">
        <v>40429</v>
      </c>
      <c r="D169" s="47" t="s">
        <v>108</v>
      </c>
      <c r="E169" s="47">
        <v>1186</v>
      </c>
      <c r="F169" s="66" t="s">
        <v>609</v>
      </c>
      <c r="G169" s="68">
        <v>2</v>
      </c>
      <c r="H169" s="47" t="s">
        <v>23</v>
      </c>
      <c r="I169" s="48">
        <v>28</v>
      </c>
      <c r="J169" s="48"/>
      <c r="K169" s="50">
        <v>2</v>
      </c>
      <c r="L169" s="48"/>
      <c r="M169" s="52">
        <f t="shared" si="2"/>
        <v>56000</v>
      </c>
    </row>
    <row r="170" spans="1:13" ht="16.2">
      <c r="A170" s="69">
        <v>168</v>
      </c>
      <c r="B170" s="47"/>
      <c r="C170" s="67">
        <v>40429</v>
      </c>
      <c r="D170" s="47" t="s">
        <v>20</v>
      </c>
      <c r="E170" s="47">
        <v>1407</v>
      </c>
      <c r="F170" s="66" t="s">
        <v>425</v>
      </c>
      <c r="G170" s="66" t="s">
        <v>34</v>
      </c>
      <c r="H170" s="47" t="s">
        <v>23</v>
      </c>
      <c r="I170" s="48">
        <v>59</v>
      </c>
      <c r="J170" s="48">
        <v>28</v>
      </c>
      <c r="K170" s="48">
        <v>5</v>
      </c>
      <c r="L170" s="48">
        <v>5</v>
      </c>
      <c r="M170" s="52">
        <f t="shared" si="2"/>
        <v>435000</v>
      </c>
    </row>
    <row r="171" spans="1:13" ht="16.2">
      <c r="A171" s="69">
        <v>169</v>
      </c>
      <c r="B171" s="47"/>
      <c r="C171" s="67">
        <v>40428</v>
      </c>
      <c r="D171" s="47" t="s">
        <v>186</v>
      </c>
      <c r="E171" s="47">
        <v>1268</v>
      </c>
      <c r="F171" s="66" t="s">
        <v>609</v>
      </c>
      <c r="G171" s="68">
        <v>2</v>
      </c>
      <c r="H171" s="47" t="s">
        <v>123</v>
      </c>
      <c r="I171" s="48">
        <v>28</v>
      </c>
      <c r="J171" s="48"/>
      <c r="K171" s="50">
        <v>2</v>
      </c>
      <c r="L171" s="48"/>
      <c r="M171" s="52">
        <f t="shared" si="2"/>
        <v>56000</v>
      </c>
    </row>
    <row r="172" spans="1:13" ht="16.2">
      <c r="A172" s="69">
        <v>170</v>
      </c>
      <c r="B172" s="47"/>
      <c r="C172" s="67">
        <v>40428</v>
      </c>
      <c r="D172" s="47" t="s">
        <v>595</v>
      </c>
      <c r="E172" s="47">
        <v>1406</v>
      </c>
      <c r="F172" s="68">
        <v>59</v>
      </c>
      <c r="G172" s="68">
        <v>1</v>
      </c>
      <c r="H172" s="47" t="s">
        <v>123</v>
      </c>
      <c r="I172" s="50">
        <v>59</v>
      </c>
      <c r="J172" s="48"/>
      <c r="K172" s="50">
        <v>1</v>
      </c>
      <c r="L172" s="48"/>
      <c r="M172" s="52">
        <f t="shared" si="2"/>
        <v>59000</v>
      </c>
    </row>
    <row r="173" spans="1:13" ht="16.2">
      <c r="A173" s="69">
        <v>171</v>
      </c>
      <c r="B173" s="47"/>
      <c r="C173" s="67">
        <v>40427</v>
      </c>
      <c r="D173" s="47" t="s">
        <v>408</v>
      </c>
      <c r="E173" s="47">
        <v>1405</v>
      </c>
      <c r="F173" s="66" t="s">
        <v>425</v>
      </c>
      <c r="G173" s="66" t="s">
        <v>27</v>
      </c>
      <c r="H173" s="47" t="s">
        <v>23</v>
      </c>
      <c r="I173" s="48">
        <v>59</v>
      </c>
      <c r="J173" s="48">
        <v>28</v>
      </c>
      <c r="K173" s="48">
        <v>1</v>
      </c>
      <c r="L173" s="48">
        <v>1</v>
      </c>
      <c r="M173" s="52">
        <f t="shared" si="2"/>
        <v>87000</v>
      </c>
    </row>
    <row r="174" spans="1:13" ht="16.2">
      <c r="A174" s="69">
        <v>172</v>
      </c>
      <c r="B174" s="47"/>
      <c r="C174" s="67">
        <v>40427</v>
      </c>
      <c r="D174" s="47" t="s">
        <v>63</v>
      </c>
      <c r="E174" s="47">
        <v>1404</v>
      </c>
      <c r="F174" s="66" t="s">
        <v>425</v>
      </c>
      <c r="G174" s="66" t="s">
        <v>27</v>
      </c>
      <c r="H174" s="47" t="s">
        <v>23</v>
      </c>
      <c r="I174" s="48">
        <v>59</v>
      </c>
      <c r="J174" s="48">
        <v>28</v>
      </c>
      <c r="K174" s="48">
        <v>1</v>
      </c>
      <c r="L174" s="48">
        <v>1</v>
      </c>
      <c r="M174" s="52">
        <f t="shared" si="2"/>
        <v>87000</v>
      </c>
    </row>
    <row r="175" spans="1:13" ht="16.2">
      <c r="A175" s="69">
        <v>173</v>
      </c>
      <c r="B175" s="47"/>
      <c r="C175" s="67">
        <v>40427</v>
      </c>
      <c r="D175" s="47" t="s">
        <v>380</v>
      </c>
      <c r="E175" s="47">
        <v>1403</v>
      </c>
      <c r="F175" s="66" t="s">
        <v>425</v>
      </c>
      <c r="G175" s="66" t="s">
        <v>44</v>
      </c>
      <c r="H175" s="47" t="s">
        <v>59</v>
      </c>
      <c r="I175" s="48">
        <v>59</v>
      </c>
      <c r="J175" s="48">
        <v>28</v>
      </c>
      <c r="K175" s="48">
        <v>2</v>
      </c>
      <c r="L175" s="48">
        <v>2</v>
      </c>
      <c r="M175" s="52">
        <f t="shared" si="2"/>
        <v>174000</v>
      </c>
    </row>
    <row r="176" spans="1:13" ht="16.2">
      <c r="A176" s="69">
        <v>174</v>
      </c>
      <c r="B176" s="47"/>
      <c r="C176" s="67">
        <v>40427</v>
      </c>
      <c r="D176" s="47" t="s">
        <v>455</v>
      </c>
      <c r="E176" s="47">
        <v>1402</v>
      </c>
      <c r="F176" s="66" t="s">
        <v>425</v>
      </c>
      <c r="G176" s="66" t="s">
        <v>44</v>
      </c>
      <c r="H176" s="47" t="s">
        <v>123</v>
      </c>
      <c r="I176" s="48">
        <v>59</v>
      </c>
      <c r="J176" s="48">
        <v>28</v>
      </c>
      <c r="K176" s="48">
        <v>2</v>
      </c>
      <c r="L176" s="48">
        <v>2</v>
      </c>
      <c r="M176" s="52">
        <f t="shared" si="2"/>
        <v>174000</v>
      </c>
    </row>
    <row r="177" spans="1:13" ht="16.2">
      <c r="A177" s="69">
        <v>175</v>
      </c>
      <c r="B177" s="47"/>
      <c r="C177" s="67">
        <v>40427</v>
      </c>
      <c r="D177" s="47" t="s">
        <v>638</v>
      </c>
      <c r="E177" s="47">
        <v>1219</v>
      </c>
      <c r="F177" s="68">
        <v>56</v>
      </c>
      <c r="G177" s="68">
        <v>1</v>
      </c>
      <c r="H177" s="47" t="s">
        <v>388</v>
      </c>
      <c r="I177" s="50">
        <v>56</v>
      </c>
      <c r="J177" s="48"/>
      <c r="K177" s="50">
        <v>1</v>
      </c>
      <c r="L177" s="48"/>
      <c r="M177" s="52">
        <f t="shared" si="2"/>
        <v>56000</v>
      </c>
    </row>
    <row r="178" spans="1:13" ht="16.2">
      <c r="A178" s="69">
        <v>176</v>
      </c>
      <c r="B178" s="47"/>
      <c r="C178" s="67">
        <v>40424</v>
      </c>
      <c r="D178" s="47" t="s">
        <v>639</v>
      </c>
      <c r="E178" s="47">
        <v>1400</v>
      </c>
      <c r="F178" s="66" t="s">
        <v>425</v>
      </c>
      <c r="G178" s="66" t="s">
        <v>44</v>
      </c>
      <c r="H178" s="47" t="s">
        <v>59</v>
      </c>
      <c r="I178" s="48">
        <v>59</v>
      </c>
      <c r="J178" s="48">
        <v>28</v>
      </c>
      <c r="K178" s="48">
        <v>2</v>
      </c>
      <c r="L178" s="48">
        <v>2</v>
      </c>
      <c r="M178" s="52">
        <f t="shared" si="2"/>
        <v>174000</v>
      </c>
    </row>
    <row r="179" spans="1:13" ht="16.2">
      <c r="A179" s="69">
        <v>177</v>
      </c>
      <c r="B179" s="47"/>
      <c r="C179" s="67">
        <v>40424</v>
      </c>
      <c r="D179" s="47" t="s">
        <v>23</v>
      </c>
      <c r="E179" s="47">
        <v>1250</v>
      </c>
      <c r="F179" s="66" t="s">
        <v>609</v>
      </c>
      <c r="G179" s="68">
        <v>20</v>
      </c>
      <c r="H179" s="47" t="s">
        <v>23</v>
      </c>
      <c r="I179" s="48">
        <v>28</v>
      </c>
      <c r="J179" s="48"/>
      <c r="K179" s="50">
        <v>20</v>
      </c>
      <c r="L179" s="48"/>
      <c r="M179" s="52">
        <f t="shared" si="2"/>
        <v>560000</v>
      </c>
    </row>
    <row r="180" spans="1:13" ht="16.2">
      <c r="A180" s="69">
        <v>178</v>
      </c>
      <c r="B180" s="47"/>
      <c r="C180" s="67">
        <v>40424</v>
      </c>
      <c r="D180" s="47" t="s">
        <v>201</v>
      </c>
      <c r="E180" s="47">
        <v>1401</v>
      </c>
      <c r="F180" s="66" t="s">
        <v>425</v>
      </c>
      <c r="G180" s="66" t="s">
        <v>27</v>
      </c>
      <c r="H180" s="47" t="s">
        <v>23</v>
      </c>
      <c r="I180" s="48">
        <v>59</v>
      </c>
      <c r="J180" s="48">
        <v>28</v>
      </c>
      <c r="K180" s="48">
        <v>1</v>
      </c>
      <c r="L180" s="48">
        <v>1</v>
      </c>
      <c r="M180" s="52">
        <f t="shared" si="2"/>
        <v>87000</v>
      </c>
    </row>
    <row r="181" spans="1:13" ht="16.2">
      <c r="A181" s="69">
        <v>179</v>
      </c>
      <c r="B181" s="47"/>
      <c r="C181" s="67">
        <v>40424</v>
      </c>
      <c r="D181" s="47" t="s">
        <v>202</v>
      </c>
      <c r="E181" s="47">
        <v>1224</v>
      </c>
      <c r="F181" s="66" t="s">
        <v>609</v>
      </c>
      <c r="G181" s="68">
        <v>1</v>
      </c>
      <c r="H181" s="47" t="s">
        <v>23</v>
      </c>
      <c r="I181" s="48">
        <v>28</v>
      </c>
      <c r="J181" s="48"/>
      <c r="K181" s="50">
        <v>1</v>
      </c>
      <c r="L181" s="48"/>
      <c r="M181" s="52">
        <f t="shared" si="2"/>
        <v>28000</v>
      </c>
    </row>
    <row r="182" spans="1:13" ht="16.2">
      <c r="A182" s="69">
        <v>180</v>
      </c>
      <c r="B182" s="47"/>
      <c r="C182" s="67">
        <v>40424</v>
      </c>
      <c r="D182" s="47" t="s">
        <v>640</v>
      </c>
      <c r="E182" s="47">
        <v>1399</v>
      </c>
      <c r="F182" s="66" t="s">
        <v>425</v>
      </c>
      <c r="G182" s="66" t="s">
        <v>77</v>
      </c>
      <c r="H182" s="47" t="s">
        <v>388</v>
      </c>
      <c r="I182" s="48">
        <v>59</v>
      </c>
      <c r="J182" s="48">
        <v>28</v>
      </c>
      <c r="K182" s="48">
        <v>4</v>
      </c>
      <c r="L182" s="48">
        <v>4</v>
      </c>
      <c r="M182" s="52">
        <f t="shared" si="2"/>
        <v>348000</v>
      </c>
    </row>
    <row r="183" spans="1:13" ht="16.2">
      <c r="A183" s="69">
        <v>181</v>
      </c>
      <c r="B183" s="47"/>
      <c r="C183" s="67">
        <v>40424</v>
      </c>
      <c r="D183" s="47" t="s">
        <v>641</v>
      </c>
      <c r="E183" s="47">
        <v>1234</v>
      </c>
      <c r="F183" s="66" t="s">
        <v>609</v>
      </c>
      <c r="G183" s="68">
        <v>1</v>
      </c>
      <c r="H183" s="47" t="s">
        <v>59</v>
      </c>
      <c r="I183" s="48">
        <v>28</v>
      </c>
      <c r="J183" s="48"/>
      <c r="K183" s="50">
        <v>1</v>
      </c>
      <c r="L183" s="48"/>
      <c r="M183" s="52">
        <f t="shared" si="2"/>
        <v>28000</v>
      </c>
    </row>
    <row r="184" spans="1:13" ht="16.2">
      <c r="A184" s="69">
        <v>182</v>
      </c>
      <c r="B184" s="47"/>
      <c r="C184" s="67">
        <v>40424</v>
      </c>
      <c r="D184" s="47" t="s">
        <v>176</v>
      </c>
      <c r="E184" s="47">
        <v>1260</v>
      </c>
      <c r="F184" s="66" t="s">
        <v>609</v>
      </c>
      <c r="G184" s="68">
        <v>10</v>
      </c>
      <c r="H184" s="47" t="s">
        <v>123</v>
      </c>
      <c r="I184" s="48">
        <v>28</v>
      </c>
      <c r="J184" s="48"/>
      <c r="K184" s="50">
        <v>10</v>
      </c>
      <c r="L184" s="48"/>
      <c r="M184" s="52">
        <f t="shared" si="2"/>
        <v>280000</v>
      </c>
    </row>
    <row r="185" spans="1:13" ht="16.2">
      <c r="A185" s="69">
        <v>183</v>
      </c>
      <c r="B185" s="47"/>
      <c r="C185" s="67">
        <v>40424</v>
      </c>
      <c r="D185" s="47" t="s">
        <v>525</v>
      </c>
      <c r="E185" s="47">
        <v>1263</v>
      </c>
      <c r="F185" s="66" t="s">
        <v>609</v>
      </c>
      <c r="G185" s="68">
        <v>2</v>
      </c>
      <c r="H185" s="47" t="s">
        <v>23</v>
      </c>
      <c r="I185" s="48">
        <v>28</v>
      </c>
      <c r="J185" s="48"/>
      <c r="K185" s="50">
        <v>2</v>
      </c>
      <c r="L185" s="48"/>
      <c r="M185" s="52">
        <f t="shared" si="2"/>
        <v>56000</v>
      </c>
    </row>
    <row r="186" spans="1:13" ht="16.2">
      <c r="A186" s="69">
        <v>184</v>
      </c>
      <c r="B186" s="47"/>
      <c r="C186" s="67">
        <v>40423</v>
      </c>
      <c r="D186" s="47" t="s">
        <v>428</v>
      </c>
      <c r="E186" s="47">
        <v>1264</v>
      </c>
      <c r="F186" s="66" t="s">
        <v>609</v>
      </c>
      <c r="G186" s="68">
        <v>2</v>
      </c>
      <c r="H186" s="47" t="s">
        <v>59</v>
      </c>
      <c r="I186" s="48">
        <v>28</v>
      </c>
      <c r="J186" s="48"/>
      <c r="K186" s="50">
        <v>2</v>
      </c>
      <c r="L186" s="48"/>
      <c r="M186" s="52">
        <f t="shared" si="2"/>
        <v>56000</v>
      </c>
    </row>
    <row r="187" spans="1:13" ht="16.2">
      <c r="A187" s="69">
        <v>185</v>
      </c>
      <c r="B187" s="47"/>
      <c r="C187" s="67">
        <v>40422</v>
      </c>
      <c r="D187" s="47" t="s">
        <v>130</v>
      </c>
      <c r="E187" s="47">
        <v>1157</v>
      </c>
      <c r="F187" s="66" t="s">
        <v>609</v>
      </c>
      <c r="G187" s="68">
        <v>4</v>
      </c>
      <c r="H187" s="47" t="s">
        <v>123</v>
      </c>
      <c r="I187" s="48">
        <v>28</v>
      </c>
      <c r="J187" s="48"/>
      <c r="K187" s="50">
        <v>4</v>
      </c>
      <c r="L187" s="48"/>
      <c r="M187" s="52">
        <f t="shared" si="2"/>
        <v>112000</v>
      </c>
    </row>
    <row r="188" spans="1:13" ht="16.2">
      <c r="A188" s="69">
        <v>186</v>
      </c>
      <c r="B188" s="47"/>
      <c r="C188" s="67">
        <v>40422</v>
      </c>
      <c r="D188" s="47" t="s">
        <v>165</v>
      </c>
      <c r="E188" s="47">
        <v>1329</v>
      </c>
      <c r="F188" s="66" t="s">
        <v>609</v>
      </c>
      <c r="G188" s="68">
        <v>1</v>
      </c>
      <c r="H188" s="47" t="s">
        <v>123</v>
      </c>
      <c r="I188" s="48">
        <v>28</v>
      </c>
      <c r="J188" s="48"/>
      <c r="K188" s="50">
        <v>1</v>
      </c>
      <c r="L188" s="48"/>
      <c r="M188" s="52">
        <f t="shared" si="2"/>
        <v>28000</v>
      </c>
    </row>
    <row r="189" spans="1:13" ht="16.2">
      <c r="A189" s="69">
        <v>187</v>
      </c>
      <c r="B189" s="47"/>
      <c r="C189" s="67">
        <v>40422</v>
      </c>
      <c r="D189" s="47" t="s">
        <v>125</v>
      </c>
      <c r="E189" s="47">
        <v>1327</v>
      </c>
      <c r="F189" s="66" t="s">
        <v>609</v>
      </c>
      <c r="G189" s="68">
        <v>1</v>
      </c>
      <c r="H189" s="47" t="s">
        <v>369</v>
      </c>
      <c r="I189" s="48">
        <v>28</v>
      </c>
      <c r="J189" s="48"/>
      <c r="K189" s="50">
        <v>1</v>
      </c>
      <c r="L189" s="48"/>
      <c r="M189" s="52">
        <f t="shared" si="2"/>
        <v>28000</v>
      </c>
    </row>
    <row r="190" spans="1:13" ht="16.2">
      <c r="A190" s="69">
        <v>188</v>
      </c>
      <c r="B190" s="47"/>
      <c r="C190" s="67">
        <v>40420</v>
      </c>
      <c r="D190" s="47" t="s">
        <v>642</v>
      </c>
      <c r="E190" s="47">
        <v>1222</v>
      </c>
      <c r="F190" s="66" t="s">
        <v>609</v>
      </c>
      <c r="G190" s="68">
        <v>2</v>
      </c>
      <c r="H190" s="47" t="s">
        <v>388</v>
      </c>
      <c r="I190" s="48">
        <v>28</v>
      </c>
      <c r="J190" s="48"/>
      <c r="K190" s="50">
        <v>2</v>
      </c>
      <c r="L190" s="48"/>
      <c r="M190" s="52">
        <f t="shared" si="2"/>
        <v>56000</v>
      </c>
    </row>
    <row r="191" spans="1:13" ht="16.2">
      <c r="A191" s="69">
        <v>189</v>
      </c>
      <c r="B191" s="47"/>
      <c r="C191" s="67">
        <v>40420</v>
      </c>
      <c r="D191" s="47" t="s">
        <v>133</v>
      </c>
      <c r="E191" s="47">
        <v>1146</v>
      </c>
      <c r="F191" s="66" t="s">
        <v>609</v>
      </c>
      <c r="G191" s="68">
        <v>5</v>
      </c>
      <c r="H191" s="47" t="s">
        <v>123</v>
      </c>
      <c r="I191" s="48">
        <v>28</v>
      </c>
      <c r="J191" s="48"/>
      <c r="K191" s="50">
        <v>5</v>
      </c>
      <c r="L191" s="48"/>
      <c r="M191" s="52">
        <f t="shared" si="2"/>
        <v>140000</v>
      </c>
    </row>
    <row r="192" spans="1:13" ht="16.2">
      <c r="A192" s="69">
        <v>190</v>
      </c>
      <c r="B192" s="47"/>
      <c r="C192" s="67">
        <v>40420</v>
      </c>
      <c r="D192" s="47" t="s">
        <v>588</v>
      </c>
      <c r="E192" s="47">
        <v>1220</v>
      </c>
      <c r="F192" s="66" t="s">
        <v>609</v>
      </c>
      <c r="G192" s="68">
        <v>2</v>
      </c>
      <c r="H192" s="47" t="s">
        <v>123</v>
      </c>
      <c r="I192" s="48">
        <v>28</v>
      </c>
      <c r="J192" s="48"/>
      <c r="K192" s="50">
        <v>2</v>
      </c>
      <c r="L192" s="48"/>
      <c r="M192" s="52">
        <f t="shared" si="2"/>
        <v>56000</v>
      </c>
    </row>
    <row r="193" spans="1:13" ht="16.2">
      <c r="A193" s="69">
        <v>191</v>
      </c>
      <c r="B193" s="47"/>
      <c r="C193" s="67">
        <v>40420</v>
      </c>
      <c r="D193" s="47" t="s">
        <v>173</v>
      </c>
      <c r="E193" s="47">
        <v>1184</v>
      </c>
      <c r="F193" s="66" t="s">
        <v>609</v>
      </c>
      <c r="G193" s="68">
        <v>1</v>
      </c>
      <c r="H193" s="47" t="s">
        <v>123</v>
      </c>
      <c r="I193" s="48">
        <v>28</v>
      </c>
      <c r="J193" s="48"/>
      <c r="K193" s="50">
        <v>1</v>
      </c>
      <c r="L193" s="48"/>
      <c r="M193" s="52">
        <f t="shared" si="2"/>
        <v>28000</v>
      </c>
    </row>
    <row r="194" spans="1:13" ht="16.2">
      <c r="A194" s="69">
        <v>192</v>
      </c>
      <c r="B194" s="47"/>
      <c r="C194" s="67">
        <v>40420</v>
      </c>
      <c r="D194" s="47" t="s">
        <v>433</v>
      </c>
      <c r="E194" s="47">
        <v>1235</v>
      </c>
      <c r="F194" s="66" t="s">
        <v>425</v>
      </c>
      <c r="G194" s="66" t="s">
        <v>48</v>
      </c>
      <c r="H194" s="47" t="s">
        <v>388</v>
      </c>
      <c r="I194" s="48">
        <v>59</v>
      </c>
      <c r="J194" s="48">
        <v>28</v>
      </c>
      <c r="K194" s="48">
        <v>3</v>
      </c>
      <c r="L194" s="48">
        <v>3</v>
      </c>
      <c r="M194" s="52">
        <f t="shared" si="2"/>
        <v>261000</v>
      </c>
    </row>
    <row r="195" spans="1:13" ht="16.2">
      <c r="A195" s="69">
        <v>193</v>
      </c>
      <c r="B195" s="47"/>
      <c r="C195" s="67">
        <v>40420</v>
      </c>
      <c r="D195" s="47" t="s">
        <v>643</v>
      </c>
      <c r="E195" s="47">
        <v>1396</v>
      </c>
      <c r="F195" s="66" t="s">
        <v>425</v>
      </c>
      <c r="G195" s="66" t="s">
        <v>27</v>
      </c>
      <c r="H195" s="47" t="s">
        <v>388</v>
      </c>
      <c r="I195" s="48">
        <v>59</v>
      </c>
      <c r="J195" s="48">
        <v>28</v>
      </c>
      <c r="K195" s="48">
        <v>1</v>
      </c>
      <c r="L195" s="48">
        <v>1</v>
      </c>
      <c r="M195" s="52">
        <f t="shared" si="2"/>
        <v>87000</v>
      </c>
    </row>
    <row r="196" spans="1:13" ht="16.2">
      <c r="A196" s="69">
        <v>194</v>
      </c>
      <c r="B196" s="47"/>
      <c r="C196" s="67">
        <v>40420</v>
      </c>
      <c r="D196" s="47" t="s">
        <v>433</v>
      </c>
      <c r="E196" s="47">
        <v>1235</v>
      </c>
      <c r="F196" s="66" t="s">
        <v>609</v>
      </c>
      <c r="G196" s="68">
        <v>2</v>
      </c>
      <c r="H196" s="47" t="s">
        <v>388</v>
      </c>
      <c r="I196" s="48">
        <v>28</v>
      </c>
      <c r="J196" s="48"/>
      <c r="K196" s="50">
        <v>2</v>
      </c>
      <c r="L196" s="48"/>
      <c r="M196" s="52">
        <f t="shared" ref="M196:M259" si="3">(I196*K196+J196*L196)*1000</f>
        <v>56000</v>
      </c>
    </row>
    <row r="197" spans="1:13" ht="16.2">
      <c r="A197" s="69">
        <v>195</v>
      </c>
      <c r="B197" s="47"/>
      <c r="C197" s="67">
        <v>40420</v>
      </c>
      <c r="D197" s="47" t="s">
        <v>642</v>
      </c>
      <c r="E197" s="47">
        <v>1222</v>
      </c>
      <c r="F197" s="66" t="s">
        <v>425</v>
      </c>
      <c r="G197" s="66" t="s">
        <v>27</v>
      </c>
      <c r="H197" s="47" t="s">
        <v>388</v>
      </c>
      <c r="I197" s="48">
        <v>59</v>
      </c>
      <c r="J197" s="48">
        <v>28</v>
      </c>
      <c r="K197" s="48">
        <v>1</v>
      </c>
      <c r="L197" s="48">
        <v>1</v>
      </c>
      <c r="M197" s="52">
        <f t="shared" si="3"/>
        <v>87000</v>
      </c>
    </row>
    <row r="198" spans="1:13" ht="16.2">
      <c r="A198" s="69">
        <v>196</v>
      </c>
      <c r="B198" s="47"/>
      <c r="C198" s="67">
        <v>40420</v>
      </c>
      <c r="D198" s="47" t="s">
        <v>612</v>
      </c>
      <c r="E198" s="47">
        <v>1197</v>
      </c>
      <c r="F198" s="66" t="s">
        <v>609</v>
      </c>
      <c r="G198" s="68">
        <v>12</v>
      </c>
      <c r="H198" s="47" t="s">
        <v>388</v>
      </c>
      <c r="I198" s="48">
        <v>28</v>
      </c>
      <c r="J198" s="48"/>
      <c r="K198" s="50">
        <v>12</v>
      </c>
      <c r="L198" s="48"/>
      <c r="M198" s="52">
        <f t="shared" si="3"/>
        <v>336000</v>
      </c>
    </row>
    <row r="199" spans="1:13" ht="16.2">
      <c r="A199" s="69">
        <v>197</v>
      </c>
      <c r="B199" s="47"/>
      <c r="C199" s="67">
        <v>40420</v>
      </c>
      <c r="D199" s="47" t="s">
        <v>143</v>
      </c>
      <c r="E199" s="47">
        <v>1262</v>
      </c>
      <c r="F199" s="66" t="s">
        <v>609</v>
      </c>
      <c r="G199" s="68">
        <v>2</v>
      </c>
      <c r="H199" s="47" t="s">
        <v>123</v>
      </c>
      <c r="I199" s="48">
        <v>28</v>
      </c>
      <c r="J199" s="48"/>
      <c r="K199" s="50">
        <v>2</v>
      </c>
      <c r="L199" s="48"/>
      <c r="M199" s="52">
        <f t="shared" si="3"/>
        <v>56000</v>
      </c>
    </row>
    <row r="200" spans="1:13" ht="16.2">
      <c r="A200" s="69">
        <v>198</v>
      </c>
      <c r="B200" s="47"/>
      <c r="C200" s="67">
        <v>40417</v>
      </c>
      <c r="D200" s="47" t="s">
        <v>586</v>
      </c>
      <c r="E200" s="47">
        <v>1210</v>
      </c>
      <c r="F200" s="66" t="s">
        <v>609</v>
      </c>
      <c r="G200" s="68">
        <v>3</v>
      </c>
      <c r="H200" s="47" t="s">
        <v>123</v>
      </c>
      <c r="I200" s="48">
        <v>28</v>
      </c>
      <c r="J200" s="48"/>
      <c r="K200" s="50">
        <v>3</v>
      </c>
      <c r="L200" s="48"/>
      <c r="M200" s="52">
        <f t="shared" si="3"/>
        <v>84000</v>
      </c>
    </row>
    <row r="201" spans="1:13" ht="16.2">
      <c r="A201" s="69">
        <v>199</v>
      </c>
      <c r="B201" s="47"/>
      <c r="C201" s="67">
        <v>40417</v>
      </c>
      <c r="D201" s="47" t="s">
        <v>87</v>
      </c>
      <c r="E201" s="47">
        <v>1247</v>
      </c>
      <c r="F201" s="66" t="s">
        <v>609</v>
      </c>
      <c r="G201" s="68">
        <v>10</v>
      </c>
      <c r="H201" s="47" t="s">
        <v>23</v>
      </c>
      <c r="I201" s="48">
        <v>28</v>
      </c>
      <c r="J201" s="48"/>
      <c r="K201" s="50">
        <v>10</v>
      </c>
      <c r="L201" s="48"/>
      <c r="M201" s="52">
        <f t="shared" si="3"/>
        <v>280000</v>
      </c>
    </row>
    <row r="202" spans="1:13" ht="16.2">
      <c r="A202" s="69">
        <v>200</v>
      </c>
      <c r="B202" s="47"/>
      <c r="C202" s="67">
        <v>40417</v>
      </c>
      <c r="D202" s="47" t="s">
        <v>644</v>
      </c>
      <c r="E202" s="47">
        <v>1258</v>
      </c>
      <c r="F202" s="66" t="s">
        <v>609</v>
      </c>
      <c r="G202" s="68">
        <v>2</v>
      </c>
      <c r="H202" s="47" t="s">
        <v>59</v>
      </c>
      <c r="I202" s="48">
        <v>28</v>
      </c>
      <c r="J202" s="48"/>
      <c r="K202" s="50">
        <v>2</v>
      </c>
      <c r="L202" s="48"/>
      <c r="M202" s="52">
        <f t="shared" si="3"/>
        <v>56000</v>
      </c>
    </row>
    <row r="203" spans="1:13" ht="16.2">
      <c r="A203" s="69">
        <v>201</v>
      </c>
      <c r="B203" s="47"/>
      <c r="C203" s="67">
        <v>40417</v>
      </c>
      <c r="D203" s="47" t="s">
        <v>561</v>
      </c>
      <c r="E203" s="47">
        <v>1187</v>
      </c>
      <c r="F203" s="66" t="s">
        <v>609</v>
      </c>
      <c r="G203" s="68">
        <v>2</v>
      </c>
      <c r="H203" s="47" t="s">
        <v>123</v>
      </c>
      <c r="I203" s="48">
        <v>28</v>
      </c>
      <c r="J203" s="48"/>
      <c r="K203" s="50">
        <v>2</v>
      </c>
      <c r="L203" s="48"/>
      <c r="M203" s="52">
        <f t="shared" si="3"/>
        <v>56000</v>
      </c>
    </row>
    <row r="204" spans="1:13" ht="16.2">
      <c r="A204" s="69">
        <v>202</v>
      </c>
      <c r="B204" s="47"/>
      <c r="C204" s="67">
        <v>40417</v>
      </c>
      <c r="D204" s="47" t="s">
        <v>155</v>
      </c>
      <c r="E204" s="47">
        <v>1275</v>
      </c>
      <c r="F204" s="66" t="s">
        <v>609</v>
      </c>
      <c r="G204" s="68">
        <v>10</v>
      </c>
      <c r="H204" s="47" t="s">
        <v>123</v>
      </c>
      <c r="I204" s="48">
        <v>28</v>
      </c>
      <c r="J204" s="48"/>
      <c r="K204" s="50">
        <v>10</v>
      </c>
      <c r="L204" s="48"/>
      <c r="M204" s="52">
        <f t="shared" si="3"/>
        <v>280000</v>
      </c>
    </row>
    <row r="205" spans="1:13" ht="16.2">
      <c r="A205" s="69">
        <v>203</v>
      </c>
      <c r="B205" s="47"/>
      <c r="C205" s="67">
        <v>40416</v>
      </c>
      <c r="D205" s="47" t="s">
        <v>645</v>
      </c>
      <c r="E205" s="47">
        <v>1212</v>
      </c>
      <c r="F205" s="66" t="s">
        <v>609</v>
      </c>
      <c r="G205" s="68">
        <v>2</v>
      </c>
      <c r="H205" s="47" t="s">
        <v>59</v>
      </c>
      <c r="I205" s="48">
        <v>28</v>
      </c>
      <c r="J205" s="48"/>
      <c r="K205" s="50">
        <v>2</v>
      </c>
      <c r="L205" s="48"/>
      <c r="M205" s="52">
        <f t="shared" si="3"/>
        <v>56000</v>
      </c>
    </row>
    <row r="206" spans="1:13" ht="16.2">
      <c r="A206" s="69">
        <v>204</v>
      </c>
      <c r="B206" s="47"/>
      <c r="C206" s="67">
        <v>40416</v>
      </c>
      <c r="D206" s="47" t="s">
        <v>646</v>
      </c>
      <c r="E206" s="47">
        <v>1226</v>
      </c>
      <c r="F206" s="66" t="s">
        <v>609</v>
      </c>
      <c r="G206" s="68">
        <v>7</v>
      </c>
      <c r="H206" s="47" t="s">
        <v>23</v>
      </c>
      <c r="I206" s="48">
        <v>28</v>
      </c>
      <c r="J206" s="48"/>
      <c r="K206" s="50">
        <v>7</v>
      </c>
      <c r="L206" s="48"/>
      <c r="M206" s="52">
        <f t="shared" si="3"/>
        <v>196000</v>
      </c>
    </row>
    <row r="207" spans="1:13" ht="16.2">
      <c r="A207" s="69">
        <v>205</v>
      </c>
      <c r="B207" s="47"/>
      <c r="C207" s="67">
        <v>40416</v>
      </c>
      <c r="D207" s="47" t="s">
        <v>647</v>
      </c>
      <c r="E207" s="47">
        <v>1137</v>
      </c>
      <c r="F207" s="66" t="s">
        <v>609</v>
      </c>
      <c r="G207" s="68">
        <v>6</v>
      </c>
      <c r="H207" s="47" t="s">
        <v>123</v>
      </c>
      <c r="I207" s="48">
        <v>28</v>
      </c>
      <c r="J207" s="48"/>
      <c r="K207" s="50">
        <v>6</v>
      </c>
      <c r="L207" s="48"/>
      <c r="M207" s="52">
        <f t="shared" si="3"/>
        <v>168000</v>
      </c>
    </row>
    <row r="208" spans="1:13" ht="16.2">
      <c r="A208" s="69">
        <v>206</v>
      </c>
      <c r="B208" s="47"/>
      <c r="C208" s="67">
        <v>40415</v>
      </c>
      <c r="D208" s="47" t="s">
        <v>253</v>
      </c>
      <c r="E208" s="47">
        <v>1266</v>
      </c>
      <c r="F208" s="66" t="s">
        <v>609</v>
      </c>
      <c r="G208" s="68">
        <v>1</v>
      </c>
      <c r="H208" s="47" t="s">
        <v>369</v>
      </c>
      <c r="I208" s="48">
        <v>28</v>
      </c>
      <c r="J208" s="48"/>
      <c r="K208" s="50">
        <v>1</v>
      </c>
      <c r="L208" s="48"/>
      <c r="M208" s="52">
        <f t="shared" si="3"/>
        <v>28000</v>
      </c>
    </row>
    <row r="209" spans="1:13" ht="16.2">
      <c r="A209" s="69">
        <v>207</v>
      </c>
      <c r="B209" s="47"/>
      <c r="C209" s="67">
        <v>40415</v>
      </c>
      <c r="D209" s="47" t="s">
        <v>253</v>
      </c>
      <c r="E209" s="47">
        <v>1266</v>
      </c>
      <c r="F209" s="66" t="s">
        <v>425</v>
      </c>
      <c r="G209" s="66" t="s">
        <v>27</v>
      </c>
      <c r="H209" s="47" t="s">
        <v>123</v>
      </c>
      <c r="I209" s="48">
        <v>59</v>
      </c>
      <c r="J209" s="48">
        <v>28</v>
      </c>
      <c r="K209" s="48">
        <v>1</v>
      </c>
      <c r="L209" s="48">
        <v>1</v>
      </c>
      <c r="M209" s="52">
        <f t="shared" si="3"/>
        <v>87000</v>
      </c>
    </row>
    <row r="210" spans="1:13" ht="16.2">
      <c r="A210" s="69">
        <v>208</v>
      </c>
      <c r="B210" s="47"/>
      <c r="C210" s="67">
        <v>40415</v>
      </c>
      <c r="D210" s="47" t="s">
        <v>33</v>
      </c>
      <c r="E210" s="47">
        <v>1253</v>
      </c>
      <c r="F210" s="66" t="s">
        <v>609</v>
      </c>
      <c r="G210" s="68">
        <v>10</v>
      </c>
      <c r="H210" s="47" t="s">
        <v>23</v>
      </c>
      <c r="I210" s="48">
        <v>28</v>
      </c>
      <c r="J210" s="48"/>
      <c r="K210" s="50">
        <v>10</v>
      </c>
      <c r="L210" s="48"/>
      <c r="M210" s="52">
        <f t="shared" si="3"/>
        <v>280000</v>
      </c>
    </row>
    <row r="211" spans="1:13" ht="16.2">
      <c r="A211" s="69">
        <v>209</v>
      </c>
      <c r="B211" s="47"/>
      <c r="C211" s="67">
        <v>40414</v>
      </c>
      <c r="D211" s="47" t="s">
        <v>648</v>
      </c>
      <c r="E211" s="47">
        <v>1209</v>
      </c>
      <c r="F211" s="66" t="s">
        <v>609</v>
      </c>
      <c r="G211" s="68">
        <v>2</v>
      </c>
      <c r="H211" s="47" t="s">
        <v>23</v>
      </c>
      <c r="I211" s="48">
        <v>28</v>
      </c>
      <c r="J211" s="48"/>
      <c r="K211" s="50">
        <v>2</v>
      </c>
      <c r="L211" s="48"/>
      <c r="M211" s="52">
        <f t="shared" si="3"/>
        <v>56000</v>
      </c>
    </row>
    <row r="212" spans="1:13" ht="16.2">
      <c r="A212" s="69">
        <v>210</v>
      </c>
      <c r="B212" s="47"/>
      <c r="C212" s="67">
        <v>40413</v>
      </c>
      <c r="D212" s="47" t="s">
        <v>109</v>
      </c>
      <c r="E212" s="47">
        <v>1252</v>
      </c>
      <c r="F212" s="66" t="s">
        <v>609</v>
      </c>
      <c r="G212" s="68">
        <v>5</v>
      </c>
      <c r="H212" s="47" t="s">
        <v>23</v>
      </c>
      <c r="I212" s="48">
        <v>28</v>
      </c>
      <c r="J212" s="48"/>
      <c r="K212" s="50">
        <v>5</v>
      </c>
      <c r="L212" s="48"/>
      <c r="M212" s="52">
        <f t="shared" si="3"/>
        <v>140000</v>
      </c>
    </row>
    <row r="213" spans="1:13" ht="16.2">
      <c r="A213" s="69">
        <v>211</v>
      </c>
      <c r="B213" s="47"/>
      <c r="C213" s="67">
        <v>40409</v>
      </c>
      <c r="D213" s="47" t="s">
        <v>260</v>
      </c>
      <c r="E213" s="47">
        <v>1204</v>
      </c>
      <c r="F213" s="66" t="s">
        <v>609</v>
      </c>
      <c r="G213" s="68">
        <v>12</v>
      </c>
      <c r="H213" s="47" t="s">
        <v>123</v>
      </c>
      <c r="I213" s="48">
        <v>28</v>
      </c>
      <c r="J213" s="48"/>
      <c r="K213" s="50">
        <v>12</v>
      </c>
      <c r="L213" s="48"/>
      <c r="M213" s="52">
        <f t="shared" si="3"/>
        <v>336000</v>
      </c>
    </row>
    <row r="214" spans="1:13" ht="16.2">
      <c r="A214" s="69">
        <v>212</v>
      </c>
      <c r="B214" s="47"/>
      <c r="C214" s="67">
        <v>40408</v>
      </c>
      <c r="D214" s="47" t="s">
        <v>72</v>
      </c>
      <c r="E214" s="47">
        <v>1174</v>
      </c>
      <c r="F214" s="66" t="s">
        <v>609</v>
      </c>
      <c r="G214" s="68">
        <v>2</v>
      </c>
      <c r="H214" s="47" t="s">
        <v>23</v>
      </c>
      <c r="I214" s="48">
        <v>28</v>
      </c>
      <c r="J214" s="48"/>
      <c r="K214" s="50">
        <v>2</v>
      </c>
      <c r="L214" s="48"/>
      <c r="M214" s="52">
        <f t="shared" si="3"/>
        <v>56000</v>
      </c>
    </row>
    <row r="215" spans="1:13" ht="16.2">
      <c r="A215" s="69">
        <v>213</v>
      </c>
      <c r="B215" s="47"/>
      <c r="C215" s="67">
        <v>40408</v>
      </c>
      <c r="D215" s="47" t="s">
        <v>649</v>
      </c>
      <c r="E215" s="47">
        <v>1355</v>
      </c>
      <c r="F215" s="66" t="s">
        <v>425</v>
      </c>
      <c r="G215" s="66" t="s">
        <v>51</v>
      </c>
      <c r="H215" s="47" t="s">
        <v>23</v>
      </c>
      <c r="I215" s="48">
        <v>59</v>
      </c>
      <c r="J215" s="48">
        <v>28</v>
      </c>
      <c r="K215" s="48">
        <v>10</v>
      </c>
      <c r="L215" s="48">
        <v>10</v>
      </c>
      <c r="M215" s="52">
        <f t="shared" si="3"/>
        <v>870000</v>
      </c>
    </row>
    <row r="216" spans="1:13" ht="16.2">
      <c r="A216" s="69">
        <v>214</v>
      </c>
      <c r="B216" s="47"/>
      <c r="C216" s="67">
        <v>40408</v>
      </c>
      <c r="D216" s="47" t="s">
        <v>257</v>
      </c>
      <c r="E216" s="47">
        <v>1148</v>
      </c>
      <c r="F216" s="66" t="s">
        <v>425</v>
      </c>
      <c r="G216" s="66" t="s">
        <v>27</v>
      </c>
      <c r="H216" s="47" t="s">
        <v>123</v>
      </c>
      <c r="I216" s="48">
        <v>59</v>
      </c>
      <c r="J216" s="48">
        <v>28</v>
      </c>
      <c r="K216" s="48">
        <v>1</v>
      </c>
      <c r="L216" s="48">
        <v>1</v>
      </c>
      <c r="M216" s="52">
        <f t="shared" si="3"/>
        <v>87000</v>
      </c>
    </row>
    <row r="217" spans="1:13" ht="16.2">
      <c r="A217" s="69">
        <v>215</v>
      </c>
      <c r="B217" s="47"/>
      <c r="C217" s="67">
        <v>40408</v>
      </c>
      <c r="D217" s="47" t="s">
        <v>257</v>
      </c>
      <c r="E217" s="47">
        <v>1148</v>
      </c>
      <c r="F217" s="66" t="s">
        <v>609</v>
      </c>
      <c r="G217" s="68">
        <v>4</v>
      </c>
      <c r="H217" s="47" t="s">
        <v>123</v>
      </c>
      <c r="I217" s="48">
        <v>28</v>
      </c>
      <c r="J217" s="48"/>
      <c r="K217" s="50">
        <v>4</v>
      </c>
      <c r="L217" s="48"/>
      <c r="M217" s="52">
        <f t="shared" si="3"/>
        <v>112000</v>
      </c>
    </row>
    <row r="218" spans="1:13" ht="16.2">
      <c r="A218" s="69">
        <v>216</v>
      </c>
      <c r="B218" s="47"/>
      <c r="C218" s="67">
        <v>40407</v>
      </c>
      <c r="D218" s="47" t="s">
        <v>650</v>
      </c>
      <c r="E218" s="47">
        <v>1354</v>
      </c>
      <c r="F218" s="66" t="s">
        <v>425</v>
      </c>
      <c r="G218" s="66" t="s">
        <v>51</v>
      </c>
      <c r="H218" s="47" t="s">
        <v>23</v>
      </c>
      <c r="I218" s="48">
        <v>59</v>
      </c>
      <c r="J218" s="48">
        <v>28</v>
      </c>
      <c r="K218" s="48">
        <v>10</v>
      </c>
      <c r="L218" s="48">
        <v>10</v>
      </c>
      <c r="M218" s="52">
        <f t="shared" si="3"/>
        <v>870000</v>
      </c>
    </row>
    <row r="219" spans="1:13" ht="16.2">
      <c r="A219" s="69">
        <v>217</v>
      </c>
      <c r="B219" s="47"/>
      <c r="C219" s="67">
        <v>40406</v>
      </c>
      <c r="D219" s="47" t="s">
        <v>550</v>
      </c>
      <c r="E219" s="47">
        <v>1233</v>
      </c>
      <c r="F219" s="66" t="s">
        <v>609</v>
      </c>
      <c r="G219" s="68">
        <v>1</v>
      </c>
      <c r="H219" s="47" t="s">
        <v>23</v>
      </c>
      <c r="I219" s="48">
        <v>28</v>
      </c>
      <c r="J219" s="48"/>
      <c r="K219" s="50">
        <v>1</v>
      </c>
      <c r="L219" s="48"/>
      <c r="M219" s="52">
        <f t="shared" si="3"/>
        <v>28000</v>
      </c>
    </row>
    <row r="220" spans="1:13" ht="16.2">
      <c r="A220" s="69">
        <v>218</v>
      </c>
      <c r="B220" s="47"/>
      <c r="C220" s="67">
        <v>40403</v>
      </c>
      <c r="D220" s="47" t="s">
        <v>386</v>
      </c>
      <c r="E220" s="47">
        <v>1326</v>
      </c>
      <c r="F220" s="68">
        <v>59</v>
      </c>
      <c r="G220" s="68">
        <v>1</v>
      </c>
      <c r="H220" s="47" t="s">
        <v>123</v>
      </c>
      <c r="I220" s="50">
        <v>59</v>
      </c>
      <c r="J220" s="48"/>
      <c r="K220" s="50">
        <v>1</v>
      </c>
      <c r="L220" s="48"/>
      <c r="M220" s="52">
        <f t="shared" si="3"/>
        <v>59000</v>
      </c>
    </row>
    <row r="221" spans="1:13" ht="16.2">
      <c r="A221" s="69">
        <v>219</v>
      </c>
      <c r="B221" s="47"/>
      <c r="C221" s="67">
        <v>40402</v>
      </c>
      <c r="D221" s="47" t="s">
        <v>651</v>
      </c>
      <c r="E221" s="47">
        <v>1328</v>
      </c>
      <c r="F221" s="68">
        <v>59</v>
      </c>
      <c r="G221" s="68">
        <v>1</v>
      </c>
      <c r="H221" s="47" t="s">
        <v>123</v>
      </c>
      <c r="I221" s="50">
        <v>59</v>
      </c>
      <c r="J221" s="48"/>
      <c r="K221" s="50">
        <v>1</v>
      </c>
      <c r="L221" s="48"/>
      <c r="M221" s="52">
        <f t="shared" si="3"/>
        <v>59000</v>
      </c>
    </row>
    <row r="222" spans="1:13" ht="16.2">
      <c r="A222" s="69">
        <v>220</v>
      </c>
      <c r="B222" s="47"/>
      <c r="C222" s="67">
        <v>40400</v>
      </c>
      <c r="D222" s="47" t="s">
        <v>637</v>
      </c>
      <c r="E222" s="47">
        <v>1331</v>
      </c>
      <c r="F222" s="68">
        <v>59</v>
      </c>
      <c r="G222" s="68">
        <v>10</v>
      </c>
      <c r="H222" s="47" t="s">
        <v>23</v>
      </c>
      <c r="I222" s="50">
        <v>59</v>
      </c>
      <c r="J222" s="48"/>
      <c r="K222" s="50">
        <v>10</v>
      </c>
      <c r="L222" s="48"/>
      <c r="M222" s="52">
        <f t="shared" si="3"/>
        <v>590000</v>
      </c>
    </row>
    <row r="223" spans="1:13" ht="16.2">
      <c r="A223" s="69">
        <v>221</v>
      </c>
      <c r="B223" s="47"/>
      <c r="C223" s="67">
        <v>40400</v>
      </c>
      <c r="D223" s="47" t="s">
        <v>98</v>
      </c>
      <c r="E223" s="47">
        <v>1330</v>
      </c>
      <c r="F223" s="68">
        <v>59</v>
      </c>
      <c r="G223" s="68">
        <v>10</v>
      </c>
      <c r="H223" s="47" t="s">
        <v>23</v>
      </c>
      <c r="I223" s="50">
        <v>59</v>
      </c>
      <c r="J223" s="48"/>
      <c r="K223" s="50">
        <v>10</v>
      </c>
      <c r="L223" s="48"/>
      <c r="M223" s="52">
        <f t="shared" si="3"/>
        <v>590000</v>
      </c>
    </row>
    <row r="224" spans="1:13" ht="16.2">
      <c r="A224" s="69">
        <v>222</v>
      </c>
      <c r="B224" s="47"/>
      <c r="C224" s="67">
        <v>40389</v>
      </c>
      <c r="D224" s="47" t="s">
        <v>652</v>
      </c>
      <c r="E224" s="47"/>
      <c r="F224" s="68">
        <v>59</v>
      </c>
      <c r="G224" s="68">
        <v>1</v>
      </c>
      <c r="H224" s="47" t="s">
        <v>123</v>
      </c>
      <c r="I224" s="50">
        <v>59</v>
      </c>
      <c r="J224" s="48"/>
      <c r="K224" s="50">
        <v>1</v>
      </c>
      <c r="L224" s="48"/>
      <c r="M224" s="52">
        <f t="shared" si="3"/>
        <v>59000</v>
      </c>
    </row>
    <row r="225" spans="1:13" ht="16.2">
      <c r="A225" s="69">
        <v>223</v>
      </c>
      <c r="B225" s="47"/>
      <c r="C225" s="67">
        <v>40389</v>
      </c>
      <c r="D225" s="47" t="s">
        <v>165</v>
      </c>
      <c r="E225" s="47">
        <v>1329</v>
      </c>
      <c r="F225" s="68">
        <v>59</v>
      </c>
      <c r="G225" s="68">
        <v>1</v>
      </c>
      <c r="H225" s="47" t="s">
        <v>123</v>
      </c>
      <c r="I225" s="50">
        <v>59</v>
      </c>
      <c r="J225" s="48"/>
      <c r="K225" s="50">
        <v>1</v>
      </c>
      <c r="L225" s="48"/>
      <c r="M225" s="52">
        <f t="shared" si="3"/>
        <v>59000</v>
      </c>
    </row>
    <row r="226" spans="1:13" ht="16.2">
      <c r="A226" s="69">
        <v>224</v>
      </c>
      <c r="B226" s="47"/>
      <c r="C226" s="67">
        <v>40372</v>
      </c>
      <c r="D226" s="47" t="s">
        <v>125</v>
      </c>
      <c r="E226" s="47">
        <v>1327</v>
      </c>
      <c r="F226" s="68">
        <v>59</v>
      </c>
      <c r="G226" s="68">
        <v>3</v>
      </c>
      <c r="H226" s="47" t="s">
        <v>369</v>
      </c>
      <c r="I226" s="50">
        <v>59</v>
      </c>
      <c r="J226" s="48"/>
      <c r="K226" s="50">
        <v>3</v>
      </c>
      <c r="L226" s="48"/>
      <c r="M226" s="52">
        <f t="shared" si="3"/>
        <v>177000</v>
      </c>
    </row>
    <row r="227" spans="1:13" ht="16.2">
      <c r="A227" s="69">
        <v>225</v>
      </c>
      <c r="B227" s="47"/>
      <c r="C227" s="67">
        <v>40368</v>
      </c>
      <c r="D227" s="47" t="s">
        <v>653</v>
      </c>
      <c r="E227" s="47">
        <v>1274</v>
      </c>
      <c r="F227" s="68">
        <v>59</v>
      </c>
      <c r="G227" s="68">
        <v>1</v>
      </c>
      <c r="H227" s="47" t="s">
        <v>123</v>
      </c>
      <c r="I227" s="50">
        <v>59</v>
      </c>
      <c r="J227" s="48"/>
      <c r="K227" s="50">
        <v>1</v>
      </c>
      <c r="L227" s="48"/>
      <c r="M227" s="52">
        <f t="shared" si="3"/>
        <v>59000</v>
      </c>
    </row>
    <row r="228" spans="1:13" ht="16.2">
      <c r="A228" s="69">
        <v>226</v>
      </c>
      <c r="B228" s="47"/>
      <c r="C228" s="67">
        <v>40368</v>
      </c>
      <c r="D228" s="47" t="s">
        <v>654</v>
      </c>
      <c r="E228" s="47">
        <v>1276</v>
      </c>
      <c r="F228" s="68">
        <v>59</v>
      </c>
      <c r="G228" s="68">
        <v>1</v>
      </c>
      <c r="H228" s="47" t="s">
        <v>123</v>
      </c>
      <c r="I228" s="50">
        <v>59</v>
      </c>
      <c r="J228" s="48"/>
      <c r="K228" s="50">
        <v>1</v>
      </c>
      <c r="L228" s="48"/>
      <c r="M228" s="52">
        <f t="shared" si="3"/>
        <v>59000</v>
      </c>
    </row>
    <row r="229" spans="1:13" ht="16.2">
      <c r="A229" s="69">
        <v>227</v>
      </c>
      <c r="B229" s="67">
        <v>41109</v>
      </c>
      <c r="C229" s="47"/>
      <c r="D229" s="47" t="s">
        <v>235</v>
      </c>
      <c r="E229" s="47"/>
      <c r="F229" s="66" t="s">
        <v>425</v>
      </c>
      <c r="G229" s="66" t="s">
        <v>44</v>
      </c>
      <c r="H229" s="47" t="s">
        <v>23</v>
      </c>
      <c r="I229" s="48">
        <v>59</v>
      </c>
      <c r="J229" s="48">
        <v>28</v>
      </c>
      <c r="K229" s="48">
        <v>2</v>
      </c>
      <c r="L229" s="48">
        <v>2</v>
      </c>
      <c r="M229" s="52">
        <f t="shared" si="3"/>
        <v>174000</v>
      </c>
    </row>
    <row r="230" spans="1:13" ht="16.2">
      <c r="A230" s="69">
        <v>228</v>
      </c>
      <c r="B230" s="67">
        <v>40574</v>
      </c>
      <c r="C230" s="67">
        <v>41093</v>
      </c>
      <c r="D230" s="47" t="s">
        <v>264</v>
      </c>
      <c r="E230" s="47">
        <v>1259</v>
      </c>
      <c r="F230" s="66" t="s">
        <v>425</v>
      </c>
      <c r="G230" s="66" t="s">
        <v>77</v>
      </c>
      <c r="H230" s="47" t="s">
        <v>123</v>
      </c>
      <c r="I230" s="48">
        <v>59</v>
      </c>
      <c r="J230" s="48">
        <v>28</v>
      </c>
      <c r="K230" s="48">
        <v>4</v>
      </c>
      <c r="L230" s="48">
        <v>4</v>
      </c>
      <c r="M230" s="52">
        <f t="shared" si="3"/>
        <v>348000</v>
      </c>
    </row>
    <row r="231" spans="1:13" ht="16.2">
      <c r="A231" s="69">
        <v>229</v>
      </c>
      <c r="B231" s="67">
        <v>40862</v>
      </c>
      <c r="C231" s="67">
        <v>40865</v>
      </c>
      <c r="D231" s="47" t="s">
        <v>192</v>
      </c>
      <c r="E231" s="47">
        <v>2251</v>
      </c>
      <c r="F231" s="68">
        <v>28</v>
      </c>
      <c r="G231" s="68">
        <v>6</v>
      </c>
      <c r="H231" s="47" t="s">
        <v>123</v>
      </c>
      <c r="I231" s="50">
        <v>28</v>
      </c>
      <c r="J231" s="48"/>
      <c r="K231" s="50">
        <v>6</v>
      </c>
      <c r="L231" s="48"/>
      <c r="M231" s="52">
        <f t="shared" si="3"/>
        <v>168000</v>
      </c>
    </row>
    <row r="232" spans="1:13" ht="16.2">
      <c r="A232" s="69">
        <v>230</v>
      </c>
      <c r="B232" s="67">
        <v>40862</v>
      </c>
      <c r="C232" s="67">
        <v>40926</v>
      </c>
      <c r="D232" s="47" t="s">
        <v>256</v>
      </c>
      <c r="E232" s="47">
        <v>1183</v>
      </c>
      <c r="F232" s="68">
        <v>28</v>
      </c>
      <c r="G232" s="68">
        <v>32</v>
      </c>
      <c r="H232" s="47" t="s">
        <v>123</v>
      </c>
      <c r="I232" s="50">
        <v>28</v>
      </c>
      <c r="J232" s="48"/>
      <c r="K232" s="50">
        <v>32</v>
      </c>
      <c r="L232" s="48"/>
      <c r="M232" s="52">
        <f t="shared" si="3"/>
        <v>896000</v>
      </c>
    </row>
    <row r="233" spans="1:13" ht="16.2">
      <c r="A233" s="69">
        <v>231</v>
      </c>
      <c r="B233" s="67">
        <v>40863</v>
      </c>
      <c r="C233" s="67">
        <v>40921</v>
      </c>
      <c r="D233" s="47" t="s">
        <v>260</v>
      </c>
      <c r="E233" s="47">
        <v>1204</v>
      </c>
      <c r="F233" s="68">
        <v>28</v>
      </c>
      <c r="G233" s="68">
        <v>4</v>
      </c>
      <c r="H233" s="47" t="s">
        <v>123</v>
      </c>
      <c r="I233" s="50">
        <v>28</v>
      </c>
      <c r="J233" s="48"/>
      <c r="K233" s="50">
        <v>4</v>
      </c>
      <c r="L233" s="48"/>
      <c r="M233" s="52">
        <f t="shared" si="3"/>
        <v>112000</v>
      </c>
    </row>
    <row r="234" spans="1:13" ht="16.2">
      <c r="A234" s="69">
        <v>232</v>
      </c>
      <c r="B234" s="67">
        <v>40875</v>
      </c>
      <c r="C234" s="67">
        <v>40917</v>
      </c>
      <c r="D234" s="47" t="s">
        <v>187</v>
      </c>
      <c r="E234" s="47">
        <v>1867</v>
      </c>
      <c r="F234" s="68">
        <v>28</v>
      </c>
      <c r="G234" s="68">
        <v>3</v>
      </c>
      <c r="H234" s="47" t="s">
        <v>123</v>
      </c>
      <c r="I234" s="50">
        <v>28</v>
      </c>
      <c r="J234" s="48"/>
      <c r="K234" s="50">
        <v>3</v>
      </c>
      <c r="L234" s="48"/>
      <c r="M234" s="52">
        <f t="shared" si="3"/>
        <v>84000</v>
      </c>
    </row>
    <row r="235" spans="1:13" ht="16.2">
      <c r="A235" s="69">
        <v>233</v>
      </c>
      <c r="B235" s="67">
        <v>40868</v>
      </c>
      <c r="C235" s="67">
        <v>40925</v>
      </c>
      <c r="D235" s="47" t="s">
        <v>476</v>
      </c>
      <c r="E235" s="47">
        <v>2207</v>
      </c>
      <c r="F235" s="68">
        <v>28</v>
      </c>
      <c r="G235" s="68">
        <v>1</v>
      </c>
      <c r="H235" s="47" t="s">
        <v>388</v>
      </c>
      <c r="I235" s="50">
        <v>28</v>
      </c>
      <c r="J235" s="48"/>
      <c r="K235" s="50">
        <v>1</v>
      </c>
      <c r="L235" s="48"/>
      <c r="M235" s="52">
        <f t="shared" si="3"/>
        <v>28000</v>
      </c>
    </row>
    <row r="236" spans="1:13" ht="16.2">
      <c r="A236" s="69">
        <v>234</v>
      </c>
      <c r="B236" s="67">
        <v>40869</v>
      </c>
      <c r="C236" s="67">
        <v>40924</v>
      </c>
      <c r="D236" s="47" t="s">
        <v>629</v>
      </c>
      <c r="E236" s="47">
        <v>1460</v>
      </c>
      <c r="F236" s="68">
        <v>28</v>
      </c>
      <c r="G236" s="68">
        <v>9</v>
      </c>
      <c r="H236" s="47" t="s">
        <v>123</v>
      </c>
      <c r="I236" s="50">
        <v>28</v>
      </c>
      <c r="J236" s="48"/>
      <c r="K236" s="50">
        <v>9</v>
      </c>
      <c r="L236" s="48"/>
      <c r="M236" s="52">
        <f t="shared" si="3"/>
        <v>252000</v>
      </c>
    </row>
    <row r="237" spans="1:13" ht="16.2">
      <c r="A237" s="69">
        <v>235</v>
      </c>
      <c r="B237" s="67">
        <v>40875</v>
      </c>
      <c r="C237" s="67">
        <v>40907</v>
      </c>
      <c r="D237" s="47" t="s">
        <v>577</v>
      </c>
      <c r="E237" s="47">
        <v>2176</v>
      </c>
      <c r="F237" s="68">
        <v>28</v>
      </c>
      <c r="G237" s="68">
        <v>2</v>
      </c>
      <c r="H237" s="47" t="s">
        <v>369</v>
      </c>
      <c r="I237" s="50">
        <v>28</v>
      </c>
      <c r="J237" s="48"/>
      <c r="K237" s="50">
        <v>2</v>
      </c>
      <c r="L237" s="48"/>
      <c r="M237" s="52">
        <f t="shared" si="3"/>
        <v>56000</v>
      </c>
    </row>
    <row r="238" spans="1:13" ht="16.2">
      <c r="A238" s="69">
        <v>236</v>
      </c>
      <c r="B238" s="67">
        <v>40854</v>
      </c>
      <c r="C238" s="67">
        <v>40924</v>
      </c>
      <c r="D238" s="47" t="s">
        <v>655</v>
      </c>
      <c r="E238" s="47">
        <v>2155</v>
      </c>
      <c r="F238" s="68">
        <v>28</v>
      </c>
      <c r="G238" s="68">
        <v>1</v>
      </c>
      <c r="H238" s="47" t="s">
        <v>388</v>
      </c>
      <c r="I238" s="50">
        <v>28</v>
      </c>
      <c r="J238" s="48"/>
      <c r="K238" s="50">
        <v>1</v>
      </c>
      <c r="L238" s="48"/>
      <c r="M238" s="52">
        <f t="shared" si="3"/>
        <v>28000</v>
      </c>
    </row>
    <row r="239" spans="1:13" ht="16.2">
      <c r="A239" s="69">
        <v>237</v>
      </c>
      <c r="B239" s="67">
        <v>40759</v>
      </c>
      <c r="C239" s="47"/>
      <c r="D239" s="47" t="s">
        <v>2136</v>
      </c>
      <c r="E239" s="47"/>
      <c r="F239" s="66" t="s">
        <v>425</v>
      </c>
      <c r="G239" s="66" t="s">
        <v>27</v>
      </c>
      <c r="H239" s="47" t="s">
        <v>388</v>
      </c>
      <c r="I239" s="48">
        <v>59</v>
      </c>
      <c r="J239" s="48">
        <v>28</v>
      </c>
      <c r="K239" s="48">
        <v>1</v>
      </c>
      <c r="L239" s="48">
        <v>1</v>
      </c>
      <c r="M239" s="52">
        <f t="shared" si="3"/>
        <v>87000</v>
      </c>
    </row>
    <row r="240" spans="1:13" ht="16.2">
      <c r="A240" s="69">
        <v>238</v>
      </c>
      <c r="B240" s="67">
        <v>40863</v>
      </c>
      <c r="C240" s="67">
        <v>40906</v>
      </c>
      <c r="D240" s="47" t="s">
        <v>85</v>
      </c>
      <c r="E240" s="47">
        <v>2159</v>
      </c>
      <c r="F240" s="68">
        <v>28</v>
      </c>
      <c r="G240" s="68">
        <v>2</v>
      </c>
      <c r="H240" s="47" t="s">
        <v>23</v>
      </c>
      <c r="I240" s="50">
        <v>28</v>
      </c>
      <c r="J240" s="48"/>
      <c r="K240" s="50">
        <v>2</v>
      </c>
      <c r="L240" s="48"/>
      <c r="M240" s="52">
        <f t="shared" si="3"/>
        <v>56000</v>
      </c>
    </row>
    <row r="241" spans="1:13" ht="16.2">
      <c r="A241" s="69">
        <v>239</v>
      </c>
      <c r="B241" s="67">
        <v>40911</v>
      </c>
      <c r="C241" s="67">
        <v>40918</v>
      </c>
      <c r="D241" s="47" t="s">
        <v>463</v>
      </c>
      <c r="E241" s="47">
        <v>2320</v>
      </c>
      <c r="F241" s="66" t="s">
        <v>425</v>
      </c>
      <c r="G241" s="66" t="s">
        <v>27</v>
      </c>
      <c r="H241" s="47" t="s">
        <v>388</v>
      </c>
      <c r="I241" s="48">
        <v>59</v>
      </c>
      <c r="J241" s="48">
        <v>28</v>
      </c>
      <c r="K241" s="48">
        <v>1</v>
      </c>
      <c r="L241" s="48">
        <v>1</v>
      </c>
      <c r="M241" s="52">
        <f t="shared" si="3"/>
        <v>87000</v>
      </c>
    </row>
    <row r="242" spans="1:13" ht="16.2">
      <c r="A242" s="69">
        <v>240</v>
      </c>
      <c r="B242" s="67">
        <v>40914</v>
      </c>
      <c r="C242" s="67">
        <v>40959</v>
      </c>
      <c r="D242" s="47" t="s">
        <v>429</v>
      </c>
      <c r="E242" s="47">
        <v>2340</v>
      </c>
      <c r="F242" s="66" t="s">
        <v>425</v>
      </c>
      <c r="G242" s="66" t="s">
        <v>27</v>
      </c>
      <c r="H242" s="47" t="s">
        <v>369</v>
      </c>
      <c r="I242" s="48">
        <v>59</v>
      </c>
      <c r="J242" s="48">
        <v>28</v>
      </c>
      <c r="K242" s="48">
        <v>1</v>
      </c>
      <c r="L242" s="48">
        <v>1</v>
      </c>
      <c r="M242" s="52">
        <f t="shared" si="3"/>
        <v>87000</v>
      </c>
    </row>
    <row r="243" spans="1:13" ht="16.2">
      <c r="A243" s="69">
        <v>241</v>
      </c>
      <c r="B243" s="67">
        <v>40843</v>
      </c>
      <c r="C243" s="67">
        <v>40926</v>
      </c>
      <c r="D243" s="47" t="s">
        <v>450</v>
      </c>
      <c r="E243" s="47">
        <v>2332</v>
      </c>
      <c r="F243" s="66" t="s">
        <v>425</v>
      </c>
      <c r="G243" s="66" t="s">
        <v>44</v>
      </c>
      <c r="H243" s="47" t="s">
        <v>369</v>
      </c>
      <c r="I243" s="48">
        <v>59</v>
      </c>
      <c r="J243" s="48">
        <v>28</v>
      </c>
      <c r="K243" s="48">
        <v>2</v>
      </c>
      <c r="L243" s="48">
        <v>2</v>
      </c>
      <c r="M243" s="52">
        <f t="shared" si="3"/>
        <v>174000</v>
      </c>
    </row>
    <row r="244" spans="1:13" ht="16.2">
      <c r="A244" s="69">
        <v>242</v>
      </c>
      <c r="B244" s="67">
        <v>40913</v>
      </c>
      <c r="C244" s="67">
        <v>40938</v>
      </c>
      <c r="D244" s="47" t="s">
        <v>656</v>
      </c>
      <c r="E244" s="47">
        <v>2331</v>
      </c>
      <c r="F244" s="66" t="s">
        <v>425</v>
      </c>
      <c r="G244" s="66" t="s">
        <v>27</v>
      </c>
      <c r="H244" s="47" t="s">
        <v>23</v>
      </c>
      <c r="I244" s="48">
        <v>59</v>
      </c>
      <c r="J244" s="48">
        <v>28</v>
      </c>
      <c r="K244" s="48">
        <v>1</v>
      </c>
      <c r="L244" s="48">
        <v>1</v>
      </c>
      <c r="M244" s="52">
        <f t="shared" si="3"/>
        <v>87000</v>
      </c>
    </row>
    <row r="245" spans="1:13" ht="16.2">
      <c r="A245" s="69">
        <v>243</v>
      </c>
      <c r="B245" s="67">
        <v>40855</v>
      </c>
      <c r="C245" s="67">
        <v>40940</v>
      </c>
      <c r="D245" s="47" t="s">
        <v>657</v>
      </c>
      <c r="E245" s="47">
        <v>2330</v>
      </c>
      <c r="F245" s="66" t="s">
        <v>425</v>
      </c>
      <c r="G245" s="66" t="s">
        <v>51</v>
      </c>
      <c r="H245" s="47" t="s">
        <v>23</v>
      </c>
      <c r="I245" s="48">
        <v>59</v>
      </c>
      <c r="J245" s="48">
        <v>28</v>
      </c>
      <c r="K245" s="48">
        <v>10</v>
      </c>
      <c r="L245" s="48">
        <v>10</v>
      </c>
      <c r="M245" s="52">
        <f t="shared" si="3"/>
        <v>870000</v>
      </c>
    </row>
    <row r="246" spans="1:13" ht="16.2">
      <c r="A246" s="69">
        <v>244</v>
      </c>
      <c r="B246" s="67">
        <v>40940</v>
      </c>
      <c r="C246" s="67">
        <v>40941</v>
      </c>
      <c r="D246" s="47" t="s">
        <v>374</v>
      </c>
      <c r="E246" s="47">
        <v>2278</v>
      </c>
      <c r="F246" s="66" t="s">
        <v>425</v>
      </c>
      <c r="G246" s="66" t="s">
        <v>44</v>
      </c>
      <c r="H246" s="47" t="s">
        <v>59</v>
      </c>
      <c r="I246" s="48">
        <v>59</v>
      </c>
      <c r="J246" s="48">
        <v>28</v>
      </c>
      <c r="K246" s="48">
        <v>2</v>
      </c>
      <c r="L246" s="48">
        <v>2</v>
      </c>
      <c r="M246" s="52">
        <f t="shared" si="3"/>
        <v>174000</v>
      </c>
    </row>
    <row r="247" spans="1:13" ht="16.2">
      <c r="A247" s="69">
        <v>245</v>
      </c>
      <c r="B247" s="67">
        <v>40941</v>
      </c>
      <c r="C247" s="67">
        <v>40956</v>
      </c>
      <c r="D247" s="47" t="s">
        <v>658</v>
      </c>
      <c r="E247" s="47">
        <v>2339</v>
      </c>
      <c r="F247" s="66" t="s">
        <v>425</v>
      </c>
      <c r="G247" s="66" t="s">
        <v>27</v>
      </c>
      <c r="H247" s="47" t="s">
        <v>369</v>
      </c>
      <c r="I247" s="48">
        <v>59</v>
      </c>
      <c r="J247" s="48">
        <v>28</v>
      </c>
      <c r="K247" s="48">
        <v>1</v>
      </c>
      <c r="L247" s="48">
        <v>1</v>
      </c>
      <c r="M247" s="52">
        <f t="shared" si="3"/>
        <v>87000</v>
      </c>
    </row>
    <row r="248" spans="1:13" ht="16.2">
      <c r="A248" s="69">
        <v>246</v>
      </c>
      <c r="B248" s="67">
        <v>40942</v>
      </c>
      <c r="C248" s="67">
        <v>40947</v>
      </c>
      <c r="D248" s="47" t="s">
        <v>411</v>
      </c>
      <c r="E248" s="47">
        <v>2314</v>
      </c>
      <c r="F248" s="66" t="s">
        <v>425</v>
      </c>
      <c r="G248" s="66" t="s">
        <v>27</v>
      </c>
      <c r="H248" s="47" t="s">
        <v>369</v>
      </c>
      <c r="I248" s="48">
        <v>59</v>
      </c>
      <c r="J248" s="48">
        <v>28</v>
      </c>
      <c r="K248" s="48">
        <v>1</v>
      </c>
      <c r="L248" s="48">
        <v>1</v>
      </c>
      <c r="M248" s="52">
        <f t="shared" si="3"/>
        <v>87000</v>
      </c>
    </row>
    <row r="249" spans="1:13" ht="16.2">
      <c r="A249" s="69">
        <v>247</v>
      </c>
      <c r="B249" s="67">
        <v>40947</v>
      </c>
      <c r="C249" s="67">
        <v>40974</v>
      </c>
      <c r="D249" s="47" t="s">
        <v>659</v>
      </c>
      <c r="E249" s="47">
        <v>2350</v>
      </c>
      <c r="F249" s="66" t="s">
        <v>425</v>
      </c>
      <c r="G249" s="66" t="s">
        <v>44</v>
      </c>
      <c r="H249" s="47" t="s">
        <v>23</v>
      </c>
      <c r="I249" s="48">
        <v>59</v>
      </c>
      <c r="J249" s="48">
        <v>28</v>
      </c>
      <c r="K249" s="48">
        <v>2</v>
      </c>
      <c r="L249" s="48">
        <v>2</v>
      </c>
      <c r="M249" s="52">
        <f t="shared" si="3"/>
        <v>174000</v>
      </c>
    </row>
    <row r="250" spans="1:13" ht="16.2">
      <c r="A250" s="69">
        <v>248</v>
      </c>
      <c r="B250" s="67">
        <v>40945</v>
      </c>
      <c r="C250" s="67">
        <v>40945</v>
      </c>
      <c r="D250" s="47" t="s">
        <v>430</v>
      </c>
      <c r="E250" s="47">
        <v>2274</v>
      </c>
      <c r="F250" s="66" t="s">
        <v>425</v>
      </c>
      <c r="G250" s="66" t="s">
        <v>27</v>
      </c>
      <c r="H250" s="47" t="s">
        <v>388</v>
      </c>
      <c r="I250" s="48">
        <v>59</v>
      </c>
      <c r="J250" s="48">
        <v>28</v>
      </c>
      <c r="K250" s="48">
        <v>1</v>
      </c>
      <c r="L250" s="48">
        <v>1</v>
      </c>
      <c r="M250" s="52">
        <f t="shared" si="3"/>
        <v>87000</v>
      </c>
    </row>
    <row r="251" spans="1:13" ht="16.2">
      <c r="A251" s="69">
        <v>249</v>
      </c>
      <c r="B251" s="67">
        <v>40949</v>
      </c>
      <c r="C251" s="67">
        <v>40953</v>
      </c>
      <c r="D251" s="47" t="s">
        <v>186</v>
      </c>
      <c r="E251" s="47">
        <v>1268</v>
      </c>
      <c r="F251" s="66" t="s">
        <v>425</v>
      </c>
      <c r="G251" s="66" t="s">
        <v>77</v>
      </c>
      <c r="H251" s="47" t="s">
        <v>123</v>
      </c>
      <c r="I251" s="48">
        <v>59</v>
      </c>
      <c r="J251" s="48">
        <v>28</v>
      </c>
      <c r="K251" s="48">
        <v>4</v>
      </c>
      <c r="L251" s="48">
        <v>4</v>
      </c>
      <c r="M251" s="52">
        <f t="shared" si="3"/>
        <v>348000</v>
      </c>
    </row>
    <row r="252" spans="1:13" ht="16.2">
      <c r="A252" s="69">
        <v>250</v>
      </c>
      <c r="B252" s="67">
        <v>40952</v>
      </c>
      <c r="C252" s="67">
        <v>40955</v>
      </c>
      <c r="D252" s="47" t="s">
        <v>660</v>
      </c>
      <c r="E252" s="47">
        <v>2338</v>
      </c>
      <c r="F252" s="66" t="s">
        <v>661</v>
      </c>
      <c r="G252" s="66" t="s">
        <v>34</v>
      </c>
      <c r="H252" s="47" t="s">
        <v>23</v>
      </c>
      <c r="I252" s="48">
        <v>58</v>
      </c>
      <c r="J252" s="48">
        <v>28</v>
      </c>
      <c r="K252" s="48">
        <v>5</v>
      </c>
      <c r="L252" s="48">
        <v>5</v>
      </c>
      <c r="M252" s="52">
        <f t="shared" si="3"/>
        <v>430000</v>
      </c>
    </row>
    <row r="253" spans="1:13" ht="16.2">
      <c r="A253" s="69">
        <v>251</v>
      </c>
      <c r="B253" s="67">
        <v>40954</v>
      </c>
      <c r="C253" s="67">
        <v>40954</v>
      </c>
      <c r="D253" s="47" t="s">
        <v>185</v>
      </c>
      <c r="E253" s="47">
        <v>2250</v>
      </c>
      <c r="F253" s="66" t="s">
        <v>425</v>
      </c>
      <c r="G253" s="66" t="s">
        <v>141</v>
      </c>
      <c r="H253" s="47" t="s">
        <v>123</v>
      </c>
      <c r="I253" s="48">
        <v>59</v>
      </c>
      <c r="J253" s="48">
        <v>28</v>
      </c>
      <c r="K253" s="48">
        <v>6</v>
      </c>
      <c r="L253" s="48">
        <v>6</v>
      </c>
      <c r="M253" s="52">
        <f t="shared" si="3"/>
        <v>522000</v>
      </c>
    </row>
    <row r="254" spans="1:13" ht="16.2">
      <c r="A254" s="69">
        <v>252</v>
      </c>
      <c r="B254" s="67">
        <v>40954</v>
      </c>
      <c r="C254" s="67">
        <v>40954</v>
      </c>
      <c r="D254" s="47" t="s">
        <v>192</v>
      </c>
      <c r="E254" s="47">
        <v>2251</v>
      </c>
      <c r="F254" s="66" t="s">
        <v>425</v>
      </c>
      <c r="G254" s="66" t="s">
        <v>141</v>
      </c>
      <c r="H254" s="47" t="s">
        <v>123</v>
      </c>
      <c r="I254" s="48">
        <v>59</v>
      </c>
      <c r="J254" s="48">
        <v>28</v>
      </c>
      <c r="K254" s="48">
        <v>6</v>
      </c>
      <c r="L254" s="48">
        <v>6</v>
      </c>
      <c r="M254" s="52">
        <f t="shared" si="3"/>
        <v>522000</v>
      </c>
    </row>
    <row r="255" spans="1:13" ht="16.2">
      <c r="A255" s="69">
        <v>253</v>
      </c>
      <c r="B255" s="67">
        <v>40976</v>
      </c>
      <c r="C255" s="67">
        <v>40976</v>
      </c>
      <c r="D255" s="47" t="s">
        <v>263</v>
      </c>
      <c r="E255" s="47">
        <v>2354</v>
      </c>
      <c r="F255" s="66" t="s">
        <v>425</v>
      </c>
      <c r="G255" s="66" t="s">
        <v>27</v>
      </c>
      <c r="H255" s="47" t="s">
        <v>369</v>
      </c>
      <c r="I255" s="48">
        <v>59</v>
      </c>
      <c r="J255" s="48">
        <v>28</v>
      </c>
      <c r="K255" s="48">
        <v>1</v>
      </c>
      <c r="L255" s="48">
        <v>1</v>
      </c>
      <c r="M255" s="52">
        <f t="shared" si="3"/>
        <v>87000</v>
      </c>
    </row>
    <row r="256" spans="1:13" ht="16.2">
      <c r="A256" s="69">
        <v>254</v>
      </c>
      <c r="B256" s="67">
        <v>40969</v>
      </c>
      <c r="C256" s="67">
        <v>40973</v>
      </c>
      <c r="D256" s="47" t="s">
        <v>662</v>
      </c>
      <c r="E256" s="47">
        <v>2352</v>
      </c>
      <c r="F256" s="66" t="s">
        <v>425</v>
      </c>
      <c r="G256" s="66" t="s">
        <v>44</v>
      </c>
      <c r="H256" s="47" t="s">
        <v>123</v>
      </c>
      <c r="I256" s="48">
        <v>59</v>
      </c>
      <c r="J256" s="48">
        <v>28</v>
      </c>
      <c r="K256" s="48">
        <v>2</v>
      </c>
      <c r="L256" s="48">
        <v>2</v>
      </c>
      <c r="M256" s="52">
        <f t="shared" si="3"/>
        <v>174000</v>
      </c>
    </row>
    <row r="257" spans="1:13" ht="16.2">
      <c r="A257" s="69">
        <v>255</v>
      </c>
      <c r="B257" s="67">
        <v>40973</v>
      </c>
      <c r="C257" s="67">
        <v>40975</v>
      </c>
      <c r="D257" s="47" t="s">
        <v>78</v>
      </c>
      <c r="E257" s="47">
        <v>2345</v>
      </c>
      <c r="F257" s="66" t="s">
        <v>425</v>
      </c>
      <c r="G257" s="66" t="s">
        <v>34</v>
      </c>
      <c r="H257" s="47" t="s">
        <v>23</v>
      </c>
      <c r="I257" s="48">
        <v>59</v>
      </c>
      <c r="J257" s="48">
        <v>28</v>
      </c>
      <c r="K257" s="48">
        <v>5</v>
      </c>
      <c r="L257" s="48">
        <v>5</v>
      </c>
      <c r="M257" s="52">
        <f t="shared" si="3"/>
        <v>435000</v>
      </c>
    </row>
    <row r="258" spans="1:13" ht="16.2">
      <c r="A258" s="69">
        <v>256</v>
      </c>
      <c r="B258" s="67">
        <v>40982</v>
      </c>
      <c r="C258" s="67">
        <v>40984</v>
      </c>
      <c r="D258" s="47" t="s">
        <v>663</v>
      </c>
      <c r="E258" s="47">
        <v>2357</v>
      </c>
      <c r="F258" s="66" t="s">
        <v>425</v>
      </c>
      <c r="G258" s="66" t="s">
        <v>27</v>
      </c>
      <c r="H258" s="47" t="s">
        <v>23</v>
      </c>
      <c r="I258" s="48">
        <v>59</v>
      </c>
      <c r="J258" s="48">
        <v>28</v>
      </c>
      <c r="K258" s="48">
        <v>1</v>
      </c>
      <c r="L258" s="48">
        <v>1</v>
      </c>
      <c r="M258" s="52">
        <f t="shared" si="3"/>
        <v>87000</v>
      </c>
    </row>
    <row r="259" spans="1:13" ht="16.2">
      <c r="A259" s="69">
        <v>257</v>
      </c>
      <c r="B259" s="67">
        <v>40983</v>
      </c>
      <c r="C259" s="67">
        <v>40983</v>
      </c>
      <c r="D259" s="47" t="s">
        <v>151</v>
      </c>
      <c r="E259" s="47">
        <v>2358</v>
      </c>
      <c r="F259" s="66" t="s">
        <v>425</v>
      </c>
      <c r="G259" s="66" t="s">
        <v>48</v>
      </c>
      <c r="H259" s="47" t="s">
        <v>369</v>
      </c>
      <c r="I259" s="48">
        <v>59</v>
      </c>
      <c r="J259" s="48">
        <v>28</v>
      </c>
      <c r="K259" s="48">
        <v>3</v>
      </c>
      <c r="L259" s="48">
        <v>3</v>
      </c>
      <c r="M259" s="52">
        <f t="shared" si="3"/>
        <v>261000</v>
      </c>
    </row>
    <row r="260" spans="1:13" ht="16.2">
      <c r="A260" s="69">
        <v>258</v>
      </c>
      <c r="B260" s="67">
        <v>40983</v>
      </c>
      <c r="C260" s="67">
        <v>40996</v>
      </c>
      <c r="D260" s="47" t="s">
        <v>605</v>
      </c>
      <c r="E260" s="47">
        <v>2312</v>
      </c>
      <c r="F260" s="66" t="s">
        <v>425</v>
      </c>
      <c r="G260" s="66" t="s">
        <v>44</v>
      </c>
      <c r="H260" s="47" t="s">
        <v>369</v>
      </c>
      <c r="I260" s="48">
        <v>59</v>
      </c>
      <c r="J260" s="48">
        <v>28</v>
      </c>
      <c r="K260" s="48">
        <v>2</v>
      </c>
      <c r="L260" s="48">
        <v>2</v>
      </c>
      <c r="M260" s="52">
        <f t="shared" ref="M260:M323" si="4">(I260*K260+J260*L260)*1000</f>
        <v>174000</v>
      </c>
    </row>
    <row r="261" spans="1:13" ht="16.2">
      <c r="A261" s="69">
        <v>259</v>
      </c>
      <c r="B261" s="67">
        <v>41059</v>
      </c>
      <c r="C261" s="67">
        <v>41066</v>
      </c>
      <c r="D261" s="47" t="s">
        <v>664</v>
      </c>
      <c r="E261" s="47">
        <v>2395</v>
      </c>
      <c r="F261" s="66" t="s">
        <v>425</v>
      </c>
      <c r="G261" s="66" t="s">
        <v>502</v>
      </c>
      <c r="H261" s="47" t="s">
        <v>369</v>
      </c>
      <c r="I261" s="48">
        <v>59</v>
      </c>
      <c r="J261" s="48">
        <v>28</v>
      </c>
      <c r="K261" s="48">
        <v>25</v>
      </c>
      <c r="L261" s="48">
        <v>25</v>
      </c>
      <c r="M261" s="52">
        <f t="shared" si="4"/>
        <v>2175000</v>
      </c>
    </row>
    <row r="262" spans="1:13" ht="16.2">
      <c r="A262" s="69">
        <v>260</v>
      </c>
      <c r="B262" s="67">
        <v>40994</v>
      </c>
      <c r="C262" s="67">
        <v>41081</v>
      </c>
      <c r="D262" s="47" t="s">
        <v>658</v>
      </c>
      <c r="E262" s="47">
        <v>2339</v>
      </c>
      <c r="F262" s="66" t="s">
        <v>609</v>
      </c>
      <c r="G262" s="68">
        <v>1</v>
      </c>
      <c r="H262" s="47" t="s">
        <v>369</v>
      </c>
      <c r="I262" s="48">
        <v>28</v>
      </c>
      <c r="J262" s="48"/>
      <c r="K262" s="50">
        <v>1</v>
      </c>
      <c r="L262" s="48"/>
      <c r="M262" s="52">
        <f t="shared" si="4"/>
        <v>28000</v>
      </c>
    </row>
    <row r="263" spans="1:13" ht="16.2">
      <c r="A263" s="69">
        <v>261</v>
      </c>
      <c r="B263" s="67">
        <v>40988</v>
      </c>
      <c r="C263" s="67">
        <v>40996</v>
      </c>
      <c r="D263" s="47" t="s">
        <v>405</v>
      </c>
      <c r="E263" s="47">
        <v>2351</v>
      </c>
      <c r="F263" s="66" t="s">
        <v>425</v>
      </c>
      <c r="G263" s="66" t="s">
        <v>34</v>
      </c>
      <c r="H263" s="47" t="s">
        <v>369</v>
      </c>
      <c r="I263" s="48">
        <v>59</v>
      </c>
      <c r="J263" s="48">
        <v>28</v>
      </c>
      <c r="K263" s="48">
        <v>5</v>
      </c>
      <c r="L263" s="48">
        <v>5</v>
      </c>
      <c r="M263" s="52">
        <f t="shared" si="4"/>
        <v>435000</v>
      </c>
    </row>
    <row r="264" spans="1:13" ht="16.2">
      <c r="A264" s="69">
        <v>262</v>
      </c>
      <c r="B264" s="67">
        <v>40994</v>
      </c>
      <c r="C264" s="67">
        <v>40997</v>
      </c>
      <c r="D264" s="47" t="s">
        <v>658</v>
      </c>
      <c r="E264" s="47">
        <v>2339</v>
      </c>
      <c r="F264" s="68">
        <v>59</v>
      </c>
      <c r="G264" s="68">
        <v>1</v>
      </c>
      <c r="H264" s="47" t="s">
        <v>369</v>
      </c>
      <c r="I264" s="50">
        <v>59</v>
      </c>
      <c r="J264" s="48"/>
      <c r="K264" s="50">
        <v>1</v>
      </c>
      <c r="L264" s="48"/>
      <c r="M264" s="52">
        <f t="shared" si="4"/>
        <v>59000</v>
      </c>
    </row>
    <row r="265" spans="1:13" ht="16.2">
      <c r="A265" s="69">
        <v>263</v>
      </c>
      <c r="B265" s="67">
        <v>40996</v>
      </c>
      <c r="C265" s="67">
        <v>41017</v>
      </c>
      <c r="D265" s="47" t="s">
        <v>665</v>
      </c>
      <c r="E265" s="47">
        <v>2361</v>
      </c>
      <c r="F265" s="68">
        <v>28</v>
      </c>
      <c r="G265" s="68">
        <v>1</v>
      </c>
      <c r="H265" s="47" t="s">
        <v>369</v>
      </c>
      <c r="I265" s="50">
        <v>28</v>
      </c>
      <c r="J265" s="48"/>
      <c r="K265" s="50">
        <v>1</v>
      </c>
      <c r="L265" s="48"/>
      <c r="M265" s="52">
        <f t="shared" si="4"/>
        <v>28000</v>
      </c>
    </row>
    <row r="266" spans="1:13" ht="16.2">
      <c r="A266" s="69">
        <v>264</v>
      </c>
      <c r="B266" s="67">
        <v>40997</v>
      </c>
      <c r="C266" s="67">
        <v>41009</v>
      </c>
      <c r="D266" s="47" t="s">
        <v>660</v>
      </c>
      <c r="E266" s="47">
        <v>2338</v>
      </c>
      <c r="F266" s="66" t="s">
        <v>661</v>
      </c>
      <c r="G266" s="66" t="s">
        <v>51</v>
      </c>
      <c r="H266" s="47" t="s">
        <v>23</v>
      </c>
      <c r="I266" s="48">
        <v>58</v>
      </c>
      <c r="J266" s="48">
        <v>28</v>
      </c>
      <c r="K266" s="48">
        <v>10</v>
      </c>
      <c r="L266" s="48">
        <v>10</v>
      </c>
      <c r="M266" s="52">
        <f t="shared" si="4"/>
        <v>860000</v>
      </c>
    </row>
    <row r="267" spans="1:13" ht="16.2">
      <c r="A267" s="69">
        <v>265</v>
      </c>
      <c r="B267" s="67">
        <v>40996</v>
      </c>
      <c r="C267" s="67">
        <v>40997</v>
      </c>
      <c r="D267" s="47" t="s">
        <v>665</v>
      </c>
      <c r="E267" s="47">
        <v>2361</v>
      </c>
      <c r="F267" s="68">
        <v>59</v>
      </c>
      <c r="G267" s="68">
        <v>1</v>
      </c>
      <c r="H267" s="47" t="s">
        <v>369</v>
      </c>
      <c r="I267" s="50">
        <v>59</v>
      </c>
      <c r="J267" s="48"/>
      <c r="K267" s="50">
        <v>1</v>
      </c>
      <c r="L267" s="48"/>
      <c r="M267" s="52">
        <f t="shared" si="4"/>
        <v>59000</v>
      </c>
    </row>
    <row r="268" spans="1:13" ht="16.2">
      <c r="A268" s="69">
        <v>266</v>
      </c>
      <c r="B268" s="67">
        <v>41002</v>
      </c>
      <c r="C268" s="67">
        <v>41004</v>
      </c>
      <c r="D268" s="47" t="s">
        <v>666</v>
      </c>
      <c r="E268" s="47">
        <v>2367</v>
      </c>
      <c r="F268" s="68">
        <v>59</v>
      </c>
      <c r="G268" s="68">
        <v>1</v>
      </c>
      <c r="H268" s="47" t="s">
        <v>369</v>
      </c>
      <c r="I268" s="50">
        <v>59</v>
      </c>
      <c r="J268" s="48"/>
      <c r="K268" s="50">
        <v>1</v>
      </c>
      <c r="L268" s="48"/>
      <c r="M268" s="52">
        <f t="shared" si="4"/>
        <v>59000</v>
      </c>
    </row>
    <row r="269" spans="1:13" ht="16.2">
      <c r="A269" s="69">
        <v>267</v>
      </c>
      <c r="B269" s="67">
        <v>41002</v>
      </c>
      <c r="C269" s="67">
        <v>41093</v>
      </c>
      <c r="D269" s="47" t="s">
        <v>666</v>
      </c>
      <c r="E269" s="47">
        <v>2367</v>
      </c>
      <c r="F269" s="68">
        <v>28</v>
      </c>
      <c r="G269" s="68">
        <v>1</v>
      </c>
      <c r="H269" s="47" t="s">
        <v>369</v>
      </c>
      <c r="I269" s="50">
        <v>28</v>
      </c>
      <c r="J269" s="48"/>
      <c r="K269" s="50">
        <v>1</v>
      </c>
      <c r="L269" s="48"/>
      <c r="M269" s="52">
        <f t="shared" si="4"/>
        <v>28000</v>
      </c>
    </row>
    <row r="270" spans="1:13" ht="16.2">
      <c r="A270" s="69">
        <v>268</v>
      </c>
      <c r="B270" s="67">
        <v>41002</v>
      </c>
      <c r="C270" s="67">
        <v>41017</v>
      </c>
      <c r="D270" s="47" t="s">
        <v>667</v>
      </c>
      <c r="E270" s="47">
        <v>2371</v>
      </c>
      <c r="F270" s="66" t="s">
        <v>425</v>
      </c>
      <c r="G270" s="66" t="s">
        <v>27</v>
      </c>
      <c r="H270" s="47" t="s">
        <v>369</v>
      </c>
      <c r="I270" s="48">
        <v>59</v>
      </c>
      <c r="J270" s="48">
        <v>28</v>
      </c>
      <c r="K270" s="48">
        <v>1</v>
      </c>
      <c r="L270" s="48">
        <v>1</v>
      </c>
      <c r="M270" s="52">
        <f t="shared" si="4"/>
        <v>87000</v>
      </c>
    </row>
    <row r="271" spans="1:13" ht="16.2">
      <c r="A271" s="69">
        <v>269</v>
      </c>
      <c r="B271" s="67">
        <v>41022</v>
      </c>
      <c r="C271" s="67">
        <v>41025</v>
      </c>
      <c r="D271" s="47" t="s">
        <v>668</v>
      </c>
      <c r="E271" s="47">
        <v>2384</v>
      </c>
      <c r="F271" s="66" t="s">
        <v>425</v>
      </c>
      <c r="G271" s="66" t="s">
        <v>27</v>
      </c>
      <c r="H271" s="47" t="s">
        <v>23</v>
      </c>
      <c r="I271" s="48">
        <v>59</v>
      </c>
      <c r="J271" s="48">
        <v>28</v>
      </c>
      <c r="K271" s="48">
        <v>1</v>
      </c>
      <c r="L271" s="48">
        <v>1</v>
      </c>
      <c r="M271" s="52">
        <f t="shared" si="4"/>
        <v>87000</v>
      </c>
    </row>
    <row r="272" spans="1:13" ht="16.2">
      <c r="A272" s="69">
        <v>270</v>
      </c>
      <c r="B272" s="67">
        <v>41015</v>
      </c>
      <c r="C272" s="67">
        <v>41026</v>
      </c>
      <c r="D272" s="47" t="s">
        <v>669</v>
      </c>
      <c r="E272" s="47">
        <v>2385</v>
      </c>
      <c r="F272" s="66" t="s">
        <v>425</v>
      </c>
      <c r="G272" s="66" t="s">
        <v>34</v>
      </c>
      <c r="H272" s="47" t="s">
        <v>23</v>
      </c>
      <c r="I272" s="48">
        <v>59</v>
      </c>
      <c r="J272" s="48">
        <v>28</v>
      </c>
      <c r="K272" s="48">
        <v>5</v>
      </c>
      <c r="L272" s="48">
        <v>5</v>
      </c>
      <c r="M272" s="52">
        <f t="shared" si="4"/>
        <v>435000</v>
      </c>
    </row>
    <row r="273" spans="1:13" ht="16.2">
      <c r="A273" s="69">
        <v>271</v>
      </c>
      <c r="B273" s="67">
        <v>41008</v>
      </c>
      <c r="C273" s="67">
        <v>41024</v>
      </c>
      <c r="D273" s="47" t="s">
        <v>107</v>
      </c>
      <c r="E273" s="47">
        <v>1818</v>
      </c>
      <c r="F273" s="66" t="s">
        <v>425</v>
      </c>
      <c r="G273" s="66" t="s">
        <v>44</v>
      </c>
      <c r="H273" s="47" t="s">
        <v>23</v>
      </c>
      <c r="I273" s="48">
        <v>59</v>
      </c>
      <c r="J273" s="48">
        <v>28</v>
      </c>
      <c r="K273" s="48">
        <v>2</v>
      </c>
      <c r="L273" s="48">
        <v>2</v>
      </c>
      <c r="M273" s="52">
        <f t="shared" si="4"/>
        <v>174000</v>
      </c>
    </row>
    <row r="274" spans="1:13" ht="16.2">
      <c r="A274" s="69">
        <v>272</v>
      </c>
      <c r="B274" s="67">
        <v>41019</v>
      </c>
      <c r="C274" s="67">
        <v>41050</v>
      </c>
      <c r="D274" s="47" t="s">
        <v>670</v>
      </c>
      <c r="E274" s="47">
        <v>2382</v>
      </c>
      <c r="F274" s="66" t="s">
        <v>425</v>
      </c>
      <c r="G274" s="66" t="s">
        <v>34</v>
      </c>
      <c r="H274" s="47" t="s">
        <v>59</v>
      </c>
      <c r="I274" s="48">
        <v>59</v>
      </c>
      <c r="J274" s="48">
        <v>28</v>
      </c>
      <c r="K274" s="48">
        <v>5</v>
      </c>
      <c r="L274" s="48">
        <v>5</v>
      </c>
      <c r="M274" s="52">
        <f t="shared" si="4"/>
        <v>435000</v>
      </c>
    </row>
    <row r="275" spans="1:13" ht="16.2">
      <c r="A275" s="69">
        <v>273</v>
      </c>
      <c r="B275" s="67">
        <v>40973</v>
      </c>
      <c r="C275" s="67">
        <v>41023</v>
      </c>
      <c r="D275" s="47" t="s">
        <v>445</v>
      </c>
      <c r="E275" s="47">
        <v>2275</v>
      </c>
      <c r="F275" s="66" t="s">
        <v>425</v>
      </c>
      <c r="G275" s="66" t="s">
        <v>27</v>
      </c>
      <c r="H275" s="47" t="s">
        <v>23</v>
      </c>
      <c r="I275" s="48">
        <v>59</v>
      </c>
      <c r="J275" s="48">
        <v>28</v>
      </c>
      <c r="K275" s="48">
        <v>1</v>
      </c>
      <c r="L275" s="48">
        <v>1</v>
      </c>
      <c r="M275" s="52">
        <f t="shared" si="4"/>
        <v>87000</v>
      </c>
    </row>
    <row r="276" spans="1:13" ht="16.2">
      <c r="A276" s="69">
        <v>274</v>
      </c>
      <c r="B276" s="67">
        <v>41000</v>
      </c>
      <c r="C276" s="67">
        <v>40995</v>
      </c>
      <c r="D276" s="47" t="s">
        <v>671</v>
      </c>
      <c r="E276" s="47">
        <v>2368</v>
      </c>
      <c r="F276" s="66" t="s">
        <v>425</v>
      </c>
      <c r="G276" s="66" t="s">
        <v>51</v>
      </c>
      <c r="H276" s="47" t="s">
        <v>435</v>
      </c>
      <c r="I276" s="48">
        <v>59</v>
      </c>
      <c r="J276" s="48">
        <v>28</v>
      </c>
      <c r="K276" s="48">
        <v>10</v>
      </c>
      <c r="L276" s="48">
        <v>10</v>
      </c>
      <c r="M276" s="52">
        <f t="shared" si="4"/>
        <v>870000</v>
      </c>
    </row>
    <row r="277" spans="1:13" ht="16.2">
      <c r="A277" s="69">
        <v>275</v>
      </c>
      <c r="B277" s="67">
        <v>41026</v>
      </c>
      <c r="C277" s="67">
        <v>41026</v>
      </c>
      <c r="D277" s="47" t="s">
        <v>202</v>
      </c>
      <c r="E277" s="47">
        <v>1224</v>
      </c>
      <c r="F277" s="66" t="s">
        <v>425</v>
      </c>
      <c r="G277" s="66" t="s">
        <v>27</v>
      </c>
      <c r="H277" s="47" t="s">
        <v>23</v>
      </c>
      <c r="I277" s="48">
        <v>59</v>
      </c>
      <c r="J277" s="48">
        <v>28</v>
      </c>
      <c r="K277" s="48">
        <v>1</v>
      </c>
      <c r="L277" s="48">
        <v>1</v>
      </c>
      <c r="M277" s="52">
        <f t="shared" si="4"/>
        <v>87000</v>
      </c>
    </row>
    <row r="278" spans="1:13" ht="16.2">
      <c r="A278" s="69">
        <v>276</v>
      </c>
      <c r="B278" s="67">
        <v>41033</v>
      </c>
      <c r="C278" s="67">
        <v>41044</v>
      </c>
      <c r="D278" s="47" t="s">
        <v>82</v>
      </c>
      <c r="E278" s="47">
        <v>2378</v>
      </c>
      <c r="F278" s="66" t="s">
        <v>425</v>
      </c>
      <c r="G278" s="66" t="s">
        <v>27</v>
      </c>
      <c r="H278" s="47" t="s">
        <v>23</v>
      </c>
      <c r="I278" s="48">
        <v>59</v>
      </c>
      <c r="J278" s="48">
        <v>28</v>
      </c>
      <c r="K278" s="48">
        <v>1</v>
      </c>
      <c r="L278" s="48">
        <v>1</v>
      </c>
      <c r="M278" s="52">
        <f t="shared" si="4"/>
        <v>87000</v>
      </c>
    </row>
    <row r="279" spans="1:13" ht="16.2">
      <c r="A279" s="69">
        <v>277</v>
      </c>
      <c r="B279" s="67">
        <v>41033</v>
      </c>
      <c r="C279" s="67">
        <v>41037</v>
      </c>
      <c r="D279" s="47" t="s">
        <v>67</v>
      </c>
      <c r="E279" s="47">
        <v>2379</v>
      </c>
      <c r="F279" s="66" t="s">
        <v>425</v>
      </c>
      <c r="G279" s="66" t="s">
        <v>27</v>
      </c>
      <c r="H279" s="47" t="s">
        <v>23</v>
      </c>
      <c r="I279" s="48">
        <v>59</v>
      </c>
      <c r="J279" s="48">
        <v>28</v>
      </c>
      <c r="K279" s="48">
        <v>1</v>
      </c>
      <c r="L279" s="48">
        <v>1</v>
      </c>
      <c r="M279" s="52">
        <f t="shared" si="4"/>
        <v>87000</v>
      </c>
    </row>
    <row r="280" spans="1:13" ht="16.2">
      <c r="A280" s="69">
        <v>278</v>
      </c>
      <c r="B280" s="67">
        <v>41033</v>
      </c>
      <c r="C280" s="47"/>
      <c r="D280" s="47" t="s">
        <v>202</v>
      </c>
      <c r="E280" s="47">
        <v>1224</v>
      </c>
      <c r="F280" s="66" t="s">
        <v>425</v>
      </c>
      <c r="G280" s="66" t="s">
        <v>44</v>
      </c>
      <c r="H280" s="47" t="s">
        <v>23</v>
      </c>
      <c r="I280" s="48">
        <v>59</v>
      </c>
      <c r="J280" s="48">
        <v>28</v>
      </c>
      <c r="K280" s="48">
        <v>2</v>
      </c>
      <c r="L280" s="48">
        <v>2</v>
      </c>
      <c r="M280" s="52">
        <f t="shared" si="4"/>
        <v>174000</v>
      </c>
    </row>
    <row r="281" spans="1:13" ht="16.2">
      <c r="A281" s="69">
        <v>279</v>
      </c>
      <c r="B281" s="67">
        <v>41033</v>
      </c>
      <c r="C281" s="67">
        <v>41054</v>
      </c>
      <c r="D281" s="47" t="s">
        <v>47</v>
      </c>
      <c r="E281" s="47">
        <v>1468</v>
      </c>
      <c r="F281" s="66" t="s">
        <v>425</v>
      </c>
      <c r="G281" s="66" t="s">
        <v>44</v>
      </c>
      <c r="H281" s="47" t="s">
        <v>23</v>
      </c>
      <c r="I281" s="48">
        <v>59</v>
      </c>
      <c r="J281" s="48">
        <v>28</v>
      </c>
      <c r="K281" s="48">
        <v>2</v>
      </c>
      <c r="L281" s="48">
        <v>2</v>
      </c>
      <c r="M281" s="52">
        <f t="shared" si="4"/>
        <v>174000</v>
      </c>
    </row>
    <row r="282" spans="1:13" ht="16.2">
      <c r="A282" s="69">
        <v>280</v>
      </c>
      <c r="B282" s="67">
        <v>41033</v>
      </c>
      <c r="C282" s="67">
        <v>41039</v>
      </c>
      <c r="D282" s="47" t="s">
        <v>672</v>
      </c>
      <c r="E282" s="47">
        <v>2058</v>
      </c>
      <c r="F282" s="66" t="s">
        <v>425</v>
      </c>
      <c r="G282" s="66" t="s">
        <v>44</v>
      </c>
      <c r="H282" s="47" t="s">
        <v>23</v>
      </c>
      <c r="I282" s="48">
        <v>59</v>
      </c>
      <c r="J282" s="48">
        <v>28</v>
      </c>
      <c r="K282" s="48">
        <v>2</v>
      </c>
      <c r="L282" s="48">
        <v>2</v>
      </c>
      <c r="M282" s="52">
        <f t="shared" si="4"/>
        <v>174000</v>
      </c>
    </row>
    <row r="283" spans="1:13" ht="16.2">
      <c r="A283" s="69">
        <v>281</v>
      </c>
      <c r="B283" s="67">
        <v>41033</v>
      </c>
      <c r="C283" s="67">
        <v>41044</v>
      </c>
      <c r="D283" s="47" t="s">
        <v>673</v>
      </c>
      <c r="E283" s="47">
        <v>2380</v>
      </c>
      <c r="F283" s="66" t="s">
        <v>425</v>
      </c>
      <c r="G283" s="66" t="s">
        <v>27</v>
      </c>
      <c r="H283" s="47" t="s">
        <v>369</v>
      </c>
      <c r="I283" s="48">
        <v>59</v>
      </c>
      <c r="J283" s="48">
        <v>28</v>
      </c>
      <c r="K283" s="48">
        <v>1</v>
      </c>
      <c r="L283" s="48">
        <v>1</v>
      </c>
      <c r="M283" s="52">
        <f t="shared" si="4"/>
        <v>87000</v>
      </c>
    </row>
    <row r="284" spans="1:13" ht="16.2">
      <c r="A284" s="69">
        <v>282</v>
      </c>
      <c r="B284" s="67">
        <v>41036</v>
      </c>
      <c r="C284" s="67">
        <v>41053</v>
      </c>
      <c r="D284" s="47" t="s">
        <v>674</v>
      </c>
      <c r="E284" s="47">
        <v>2381</v>
      </c>
      <c r="F284" s="66" t="s">
        <v>425</v>
      </c>
      <c r="G284" s="66" t="s">
        <v>34</v>
      </c>
      <c r="H284" s="47" t="s">
        <v>23</v>
      </c>
      <c r="I284" s="48">
        <v>59</v>
      </c>
      <c r="J284" s="48">
        <v>28</v>
      </c>
      <c r="K284" s="48">
        <v>5</v>
      </c>
      <c r="L284" s="48">
        <v>5</v>
      </c>
      <c r="M284" s="52">
        <f t="shared" si="4"/>
        <v>435000</v>
      </c>
    </row>
    <row r="285" spans="1:13" ht="16.2">
      <c r="A285" s="69">
        <v>283</v>
      </c>
      <c r="B285" s="67">
        <v>41038</v>
      </c>
      <c r="C285" s="47"/>
      <c r="D285" s="47" t="s">
        <v>116</v>
      </c>
      <c r="E285" s="47"/>
      <c r="F285" s="66" t="s">
        <v>425</v>
      </c>
      <c r="G285" s="66" t="s">
        <v>27</v>
      </c>
      <c r="H285" s="47" t="s">
        <v>23</v>
      </c>
      <c r="I285" s="48">
        <v>59</v>
      </c>
      <c r="J285" s="48">
        <v>28</v>
      </c>
      <c r="K285" s="48">
        <v>1</v>
      </c>
      <c r="L285" s="48">
        <v>1</v>
      </c>
      <c r="M285" s="52">
        <f t="shared" si="4"/>
        <v>87000</v>
      </c>
    </row>
    <row r="286" spans="1:13" ht="16.2">
      <c r="A286" s="69">
        <v>284</v>
      </c>
      <c r="B286" s="67">
        <v>41040</v>
      </c>
      <c r="C286" s="67">
        <v>41054</v>
      </c>
      <c r="D286" s="47" t="s">
        <v>426</v>
      </c>
      <c r="E286" s="47">
        <v>2401</v>
      </c>
      <c r="F286" s="66" t="s">
        <v>425</v>
      </c>
      <c r="G286" s="66" t="s">
        <v>44</v>
      </c>
      <c r="H286" s="47" t="s">
        <v>23</v>
      </c>
      <c r="I286" s="48">
        <v>59</v>
      </c>
      <c r="J286" s="48">
        <v>28</v>
      </c>
      <c r="K286" s="48">
        <v>2</v>
      </c>
      <c r="L286" s="48">
        <v>2</v>
      </c>
      <c r="M286" s="52">
        <f t="shared" si="4"/>
        <v>174000</v>
      </c>
    </row>
    <row r="287" spans="1:13" ht="16.2">
      <c r="A287" s="69">
        <v>285</v>
      </c>
      <c r="B287" s="67">
        <v>41040</v>
      </c>
      <c r="C287" s="67">
        <v>41054</v>
      </c>
      <c r="D287" s="47" t="s">
        <v>423</v>
      </c>
      <c r="E287" s="47">
        <v>2397</v>
      </c>
      <c r="F287" s="66" t="s">
        <v>425</v>
      </c>
      <c r="G287" s="66" t="s">
        <v>27</v>
      </c>
      <c r="H287" s="47" t="s">
        <v>23</v>
      </c>
      <c r="I287" s="48">
        <v>59</v>
      </c>
      <c r="J287" s="48">
        <v>28</v>
      </c>
      <c r="K287" s="48">
        <v>1</v>
      </c>
      <c r="L287" s="48">
        <v>1</v>
      </c>
      <c r="M287" s="52">
        <f t="shared" si="4"/>
        <v>87000</v>
      </c>
    </row>
    <row r="288" spans="1:13" ht="16.2">
      <c r="A288" s="69">
        <v>286</v>
      </c>
      <c r="B288" s="67">
        <v>40858</v>
      </c>
      <c r="C288" s="67">
        <v>40906</v>
      </c>
      <c r="D288" s="47" t="s">
        <v>243</v>
      </c>
      <c r="E288" s="47">
        <v>1894</v>
      </c>
      <c r="F288" s="68">
        <v>28</v>
      </c>
      <c r="G288" s="68">
        <v>5</v>
      </c>
      <c r="H288" s="47" t="s">
        <v>23</v>
      </c>
      <c r="I288" s="50">
        <v>28</v>
      </c>
      <c r="J288" s="48"/>
      <c r="K288" s="50">
        <v>5</v>
      </c>
      <c r="L288" s="48"/>
      <c r="M288" s="52">
        <f t="shared" si="4"/>
        <v>140000</v>
      </c>
    </row>
    <row r="289" spans="1:13" ht="16.2">
      <c r="A289" s="69">
        <v>287</v>
      </c>
      <c r="B289" s="67">
        <v>40858</v>
      </c>
      <c r="C289" s="67">
        <v>40905</v>
      </c>
      <c r="D289" s="47" t="s">
        <v>84</v>
      </c>
      <c r="E289" s="47">
        <v>1830</v>
      </c>
      <c r="F289" s="68">
        <v>28</v>
      </c>
      <c r="G289" s="68">
        <v>5</v>
      </c>
      <c r="H289" s="47" t="s">
        <v>23</v>
      </c>
      <c r="I289" s="50">
        <v>28</v>
      </c>
      <c r="J289" s="48"/>
      <c r="K289" s="50">
        <v>5</v>
      </c>
      <c r="L289" s="48"/>
      <c r="M289" s="52">
        <f t="shared" si="4"/>
        <v>140000</v>
      </c>
    </row>
    <row r="290" spans="1:13" ht="16.2">
      <c r="A290" s="69">
        <v>288</v>
      </c>
      <c r="B290" s="67">
        <v>41080</v>
      </c>
      <c r="C290" s="67">
        <v>41127</v>
      </c>
      <c r="D290" s="47" t="s">
        <v>675</v>
      </c>
      <c r="E290" s="47">
        <v>1158</v>
      </c>
      <c r="F290" s="66" t="s">
        <v>609</v>
      </c>
      <c r="G290" s="68">
        <v>3</v>
      </c>
      <c r="H290" s="47" t="s">
        <v>123</v>
      </c>
      <c r="I290" s="48">
        <v>28</v>
      </c>
      <c r="J290" s="48"/>
      <c r="K290" s="50">
        <v>3</v>
      </c>
      <c r="L290" s="48"/>
      <c r="M290" s="52">
        <f t="shared" si="4"/>
        <v>84000</v>
      </c>
    </row>
    <row r="291" spans="1:13" ht="16.2">
      <c r="A291" s="69">
        <v>289</v>
      </c>
      <c r="B291" s="67">
        <v>40875</v>
      </c>
      <c r="C291" s="67">
        <v>40905</v>
      </c>
      <c r="D291" s="47" t="s">
        <v>676</v>
      </c>
      <c r="E291" s="47">
        <v>1943</v>
      </c>
      <c r="F291" s="68">
        <v>28</v>
      </c>
      <c r="G291" s="68">
        <v>25</v>
      </c>
      <c r="H291" s="47" t="s">
        <v>369</v>
      </c>
      <c r="I291" s="50">
        <v>28</v>
      </c>
      <c r="J291" s="48"/>
      <c r="K291" s="50">
        <v>25</v>
      </c>
      <c r="L291" s="48"/>
      <c r="M291" s="52">
        <f t="shared" si="4"/>
        <v>700000</v>
      </c>
    </row>
    <row r="292" spans="1:13" ht="16.2">
      <c r="A292" s="69">
        <v>290</v>
      </c>
      <c r="B292" s="67">
        <v>40858</v>
      </c>
      <c r="C292" s="67">
        <v>40905</v>
      </c>
      <c r="D292" s="47" t="s">
        <v>87</v>
      </c>
      <c r="E292" s="47">
        <v>1247</v>
      </c>
      <c r="F292" s="68">
        <v>28</v>
      </c>
      <c r="G292" s="68">
        <v>15</v>
      </c>
      <c r="H292" s="47" t="s">
        <v>23</v>
      </c>
      <c r="I292" s="50">
        <v>28</v>
      </c>
      <c r="J292" s="48"/>
      <c r="K292" s="50">
        <v>15</v>
      </c>
      <c r="L292" s="48"/>
      <c r="M292" s="52">
        <f t="shared" si="4"/>
        <v>420000</v>
      </c>
    </row>
    <row r="293" spans="1:13" ht="16.2">
      <c r="A293" s="69">
        <v>291</v>
      </c>
      <c r="B293" s="67">
        <v>40864</v>
      </c>
      <c r="C293" s="67">
        <v>40905</v>
      </c>
      <c r="D293" s="47" t="s">
        <v>109</v>
      </c>
      <c r="E293" s="47">
        <v>1252</v>
      </c>
      <c r="F293" s="66" t="s">
        <v>425</v>
      </c>
      <c r="G293" s="66" t="s">
        <v>48</v>
      </c>
      <c r="H293" s="47" t="s">
        <v>23</v>
      </c>
      <c r="I293" s="48">
        <v>59</v>
      </c>
      <c r="J293" s="48">
        <v>28</v>
      </c>
      <c r="K293" s="48">
        <v>3</v>
      </c>
      <c r="L293" s="48">
        <v>3</v>
      </c>
      <c r="M293" s="52">
        <f t="shared" si="4"/>
        <v>261000</v>
      </c>
    </row>
    <row r="294" spans="1:13" ht="16.2">
      <c r="A294" s="69">
        <v>292</v>
      </c>
      <c r="B294" s="67">
        <v>40858</v>
      </c>
      <c r="C294" s="67">
        <v>40905</v>
      </c>
      <c r="D294" s="47" t="s">
        <v>104</v>
      </c>
      <c r="E294" s="47">
        <v>1898</v>
      </c>
      <c r="F294" s="68">
        <v>28</v>
      </c>
      <c r="G294" s="68">
        <v>1</v>
      </c>
      <c r="H294" s="47" t="s">
        <v>23</v>
      </c>
      <c r="I294" s="50">
        <v>28</v>
      </c>
      <c r="J294" s="48"/>
      <c r="K294" s="50">
        <v>1</v>
      </c>
      <c r="L294" s="48"/>
      <c r="M294" s="52">
        <f t="shared" si="4"/>
        <v>28000</v>
      </c>
    </row>
    <row r="295" spans="1:13" ht="16.2">
      <c r="A295" s="69">
        <v>293</v>
      </c>
      <c r="B295" s="67">
        <v>40877</v>
      </c>
      <c r="C295" s="67">
        <v>40905</v>
      </c>
      <c r="D295" s="47" t="s">
        <v>677</v>
      </c>
      <c r="E295" s="47">
        <v>2203</v>
      </c>
      <c r="F295" s="68">
        <v>28</v>
      </c>
      <c r="G295" s="68">
        <v>1</v>
      </c>
      <c r="H295" s="47" t="s">
        <v>369</v>
      </c>
      <c r="I295" s="50">
        <v>28</v>
      </c>
      <c r="J295" s="48"/>
      <c r="K295" s="50">
        <v>1</v>
      </c>
      <c r="L295" s="48"/>
      <c r="M295" s="52">
        <f t="shared" si="4"/>
        <v>28000</v>
      </c>
    </row>
    <row r="296" spans="1:13" ht="16.2">
      <c r="A296" s="69">
        <v>294</v>
      </c>
      <c r="B296" s="67">
        <v>40858</v>
      </c>
      <c r="C296" s="67">
        <v>40905</v>
      </c>
      <c r="D296" s="47" t="s">
        <v>84</v>
      </c>
      <c r="E296" s="47">
        <v>1830</v>
      </c>
      <c r="F296" s="66" t="s">
        <v>425</v>
      </c>
      <c r="G296" s="66" t="s">
        <v>48</v>
      </c>
      <c r="H296" s="47" t="s">
        <v>23</v>
      </c>
      <c r="I296" s="48">
        <v>59</v>
      </c>
      <c r="J296" s="48">
        <v>28</v>
      </c>
      <c r="K296" s="48">
        <v>3</v>
      </c>
      <c r="L296" s="48">
        <v>3</v>
      </c>
      <c r="M296" s="52">
        <f t="shared" si="4"/>
        <v>261000</v>
      </c>
    </row>
    <row r="297" spans="1:13" ht="16.2">
      <c r="A297" s="69">
        <v>295</v>
      </c>
      <c r="B297" s="67">
        <v>40871</v>
      </c>
      <c r="C297" s="67">
        <v>40905</v>
      </c>
      <c r="D297" s="47" t="s">
        <v>678</v>
      </c>
      <c r="E297" s="47">
        <v>2033</v>
      </c>
      <c r="F297" s="68">
        <v>28</v>
      </c>
      <c r="G297" s="68">
        <v>1</v>
      </c>
      <c r="H297" s="47" t="s">
        <v>369</v>
      </c>
      <c r="I297" s="50">
        <v>28</v>
      </c>
      <c r="J297" s="48"/>
      <c r="K297" s="50">
        <v>1</v>
      </c>
      <c r="L297" s="48"/>
      <c r="M297" s="52">
        <f t="shared" si="4"/>
        <v>28000</v>
      </c>
    </row>
    <row r="298" spans="1:13" ht="16.2">
      <c r="A298" s="69">
        <v>296</v>
      </c>
      <c r="B298" s="67">
        <v>40864</v>
      </c>
      <c r="C298" s="67">
        <v>40905</v>
      </c>
      <c r="D298" s="47" t="s">
        <v>109</v>
      </c>
      <c r="E298" s="47">
        <v>1252</v>
      </c>
      <c r="F298" s="68">
        <v>28</v>
      </c>
      <c r="G298" s="68">
        <v>5</v>
      </c>
      <c r="H298" s="47" t="s">
        <v>23</v>
      </c>
      <c r="I298" s="50">
        <v>28</v>
      </c>
      <c r="J298" s="48"/>
      <c r="K298" s="50">
        <v>5</v>
      </c>
      <c r="L298" s="48"/>
      <c r="M298" s="52">
        <f t="shared" si="4"/>
        <v>140000</v>
      </c>
    </row>
    <row r="299" spans="1:13" ht="16.2">
      <c r="A299" s="69">
        <v>297</v>
      </c>
      <c r="B299" s="67">
        <v>40858</v>
      </c>
      <c r="C299" s="67">
        <v>40905</v>
      </c>
      <c r="D299" s="47" t="s">
        <v>74</v>
      </c>
      <c r="E299" s="47">
        <v>1985</v>
      </c>
      <c r="F299" s="66" t="s">
        <v>425</v>
      </c>
      <c r="G299" s="66" t="s">
        <v>34</v>
      </c>
      <c r="H299" s="47" t="s">
        <v>23</v>
      </c>
      <c r="I299" s="48">
        <v>59</v>
      </c>
      <c r="J299" s="48">
        <v>28</v>
      </c>
      <c r="K299" s="48">
        <v>5</v>
      </c>
      <c r="L299" s="48">
        <v>5</v>
      </c>
      <c r="M299" s="52">
        <f t="shared" si="4"/>
        <v>435000</v>
      </c>
    </row>
    <row r="300" spans="1:13" ht="16.2">
      <c r="A300" s="69">
        <v>298</v>
      </c>
      <c r="B300" s="67">
        <v>40870</v>
      </c>
      <c r="C300" s="67">
        <v>40905</v>
      </c>
      <c r="D300" s="47" t="s">
        <v>679</v>
      </c>
      <c r="E300" s="47">
        <v>2032</v>
      </c>
      <c r="F300" s="68">
        <v>28</v>
      </c>
      <c r="G300" s="68">
        <v>1</v>
      </c>
      <c r="H300" s="47" t="s">
        <v>388</v>
      </c>
      <c r="I300" s="50">
        <v>28</v>
      </c>
      <c r="J300" s="48"/>
      <c r="K300" s="50">
        <v>1</v>
      </c>
      <c r="L300" s="48"/>
      <c r="M300" s="52">
        <f t="shared" si="4"/>
        <v>28000</v>
      </c>
    </row>
    <row r="301" spans="1:13" ht="16.2">
      <c r="A301" s="69">
        <v>299</v>
      </c>
      <c r="B301" s="67">
        <v>40854</v>
      </c>
      <c r="C301" s="67">
        <v>40905</v>
      </c>
      <c r="D301" s="47" t="s">
        <v>253</v>
      </c>
      <c r="E301" s="47">
        <v>1266</v>
      </c>
      <c r="F301" s="68">
        <v>28</v>
      </c>
      <c r="G301" s="68">
        <v>18</v>
      </c>
      <c r="H301" s="47" t="s">
        <v>369</v>
      </c>
      <c r="I301" s="50">
        <v>28</v>
      </c>
      <c r="J301" s="48"/>
      <c r="K301" s="50">
        <v>18</v>
      </c>
      <c r="L301" s="48"/>
      <c r="M301" s="52">
        <f t="shared" si="4"/>
        <v>504000</v>
      </c>
    </row>
    <row r="302" spans="1:13" ht="16.2">
      <c r="A302" s="69">
        <v>300</v>
      </c>
      <c r="B302" s="67">
        <v>40861</v>
      </c>
      <c r="C302" s="67">
        <v>40905</v>
      </c>
      <c r="D302" s="47" t="s">
        <v>460</v>
      </c>
      <c r="E302" s="47">
        <v>2115</v>
      </c>
      <c r="F302" s="68">
        <v>28</v>
      </c>
      <c r="G302" s="68">
        <v>1</v>
      </c>
      <c r="H302" s="47" t="s">
        <v>123</v>
      </c>
      <c r="I302" s="50">
        <v>28</v>
      </c>
      <c r="J302" s="48"/>
      <c r="K302" s="50">
        <v>1</v>
      </c>
      <c r="L302" s="48"/>
      <c r="M302" s="52">
        <f t="shared" si="4"/>
        <v>28000</v>
      </c>
    </row>
    <row r="303" spans="1:13" ht="16.2">
      <c r="A303" s="69">
        <v>301</v>
      </c>
      <c r="B303" s="67">
        <v>40863</v>
      </c>
      <c r="C303" s="67">
        <v>40905</v>
      </c>
      <c r="D303" s="47" t="s">
        <v>680</v>
      </c>
      <c r="E303" s="47">
        <v>1207</v>
      </c>
      <c r="F303" s="68">
        <v>28</v>
      </c>
      <c r="G303" s="68">
        <v>2</v>
      </c>
      <c r="H303" s="47" t="s">
        <v>23</v>
      </c>
      <c r="I303" s="50">
        <v>28</v>
      </c>
      <c r="J303" s="48"/>
      <c r="K303" s="50">
        <v>2</v>
      </c>
      <c r="L303" s="48"/>
      <c r="M303" s="52">
        <f t="shared" si="4"/>
        <v>56000</v>
      </c>
    </row>
    <row r="304" spans="1:13" ht="16.2">
      <c r="A304" s="69">
        <v>302</v>
      </c>
      <c r="B304" s="67">
        <v>40858</v>
      </c>
      <c r="C304" s="67">
        <v>40905</v>
      </c>
      <c r="D304" s="47" t="s">
        <v>104</v>
      </c>
      <c r="E304" s="47">
        <v>1898</v>
      </c>
      <c r="F304" s="68">
        <v>28</v>
      </c>
      <c r="G304" s="68">
        <v>1</v>
      </c>
      <c r="H304" s="47" t="s">
        <v>23</v>
      </c>
      <c r="I304" s="50">
        <v>28</v>
      </c>
      <c r="J304" s="48"/>
      <c r="K304" s="50">
        <v>1</v>
      </c>
      <c r="L304" s="48"/>
      <c r="M304" s="52">
        <f t="shared" si="4"/>
        <v>28000</v>
      </c>
    </row>
    <row r="305" spans="1:13" ht="16.2">
      <c r="A305" s="69">
        <v>303</v>
      </c>
      <c r="B305" s="67">
        <v>40905</v>
      </c>
      <c r="C305" s="67">
        <v>40905</v>
      </c>
      <c r="D305" s="47" t="s">
        <v>404</v>
      </c>
      <c r="E305" s="47">
        <v>1996</v>
      </c>
      <c r="F305" s="68">
        <v>28</v>
      </c>
      <c r="G305" s="68">
        <v>2</v>
      </c>
      <c r="H305" s="47" t="s">
        <v>123</v>
      </c>
      <c r="I305" s="50">
        <v>28</v>
      </c>
      <c r="J305" s="48"/>
      <c r="K305" s="50">
        <v>2</v>
      </c>
      <c r="L305" s="48"/>
      <c r="M305" s="52">
        <f t="shared" si="4"/>
        <v>56000</v>
      </c>
    </row>
    <row r="306" spans="1:13" ht="16.2">
      <c r="A306" s="69">
        <v>304</v>
      </c>
      <c r="B306" s="67">
        <v>40858</v>
      </c>
      <c r="C306" s="67">
        <v>40905</v>
      </c>
      <c r="D306" s="47" t="s">
        <v>74</v>
      </c>
      <c r="E306" s="47">
        <v>1985</v>
      </c>
      <c r="F306" s="68">
        <v>28</v>
      </c>
      <c r="G306" s="68">
        <v>5</v>
      </c>
      <c r="H306" s="47" t="s">
        <v>23</v>
      </c>
      <c r="I306" s="50">
        <v>28</v>
      </c>
      <c r="J306" s="48"/>
      <c r="K306" s="50">
        <v>5</v>
      </c>
      <c r="L306" s="48"/>
      <c r="M306" s="52">
        <f t="shared" si="4"/>
        <v>140000</v>
      </c>
    </row>
    <row r="307" spans="1:13" ht="16.2">
      <c r="A307" s="69">
        <v>305</v>
      </c>
      <c r="B307" s="67">
        <v>40861</v>
      </c>
      <c r="C307" s="67">
        <v>40905</v>
      </c>
      <c r="D307" s="47" t="s">
        <v>402</v>
      </c>
      <c r="E307" s="47">
        <v>1998</v>
      </c>
      <c r="F307" s="68">
        <v>28</v>
      </c>
      <c r="G307" s="68">
        <v>1</v>
      </c>
      <c r="H307" s="47" t="s">
        <v>123</v>
      </c>
      <c r="I307" s="50">
        <v>28</v>
      </c>
      <c r="J307" s="48"/>
      <c r="K307" s="50">
        <v>1</v>
      </c>
      <c r="L307" s="48"/>
      <c r="M307" s="52">
        <f t="shared" si="4"/>
        <v>28000</v>
      </c>
    </row>
    <row r="308" spans="1:13" ht="16.2">
      <c r="A308" s="69">
        <v>306</v>
      </c>
      <c r="B308" s="67">
        <v>40858</v>
      </c>
      <c r="C308" s="67">
        <v>40905</v>
      </c>
      <c r="D308" s="47" t="s">
        <v>469</v>
      </c>
      <c r="E308" s="47">
        <v>1918</v>
      </c>
      <c r="F308" s="68">
        <v>28</v>
      </c>
      <c r="G308" s="68">
        <v>3</v>
      </c>
      <c r="H308" s="47" t="s">
        <v>23</v>
      </c>
      <c r="I308" s="50">
        <v>28</v>
      </c>
      <c r="J308" s="48"/>
      <c r="K308" s="50">
        <v>3</v>
      </c>
      <c r="L308" s="48"/>
      <c r="M308" s="52">
        <f t="shared" si="4"/>
        <v>84000</v>
      </c>
    </row>
    <row r="309" spans="1:13" ht="16.2">
      <c r="A309" s="69">
        <v>307</v>
      </c>
      <c r="B309" s="67">
        <v>40903</v>
      </c>
      <c r="C309" s="67">
        <v>40904</v>
      </c>
      <c r="D309" s="47" t="s">
        <v>599</v>
      </c>
      <c r="E309" s="47">
        <v>2193</v>
      </c>
      <c r="F309" s="68">
        <v>28</v>
      </c>
      <c r="G309" s="68">
        <v>1</v>
      </c>
      <c r="H309" s="47" t="s">
        <v>123</v>
      </c>
      <c r="I309" s="50">
        <v>28</v>
      </c>
      <c r="J309" s="48"/>
      <c r="K309" s="50">
        <v>1</v>
      </c>
      <c r="L309" s="48"/>
      <c r="M309" s="52">
        <f t="shared" si="4"/>
        <v>28000</v>
      </c>
    </row>
    <row r="310" spans="1:13" ht="16.2">
      <c r="A310" s="69">
        <v>308</v>
      </c>
      <c r="B310" s="67">
        <v>40904</v>
      </c>
      <c r="C310" s="67">
        <v>40904</v>
      </c>
      <c r="D310" s="47" t="s">
        <v>236</v>
      </c>
      <c r="E310" s="47">
        <v>1457</v>
      </c>
      <c r="F310" s="66" t="s">
        <v>425</v>
      </c>
      <c r="G310" s="66" t="s">
        <v>27</v>
      </c>
      <c r="H310" s="47" t="s">
        <v>23</v>
      </c>
      <c r="I310" s="48">
        <v>59</v>
      </c>
      <c r="J310" s="48">
        <v>28</v>
      </c>
      <c r="K310" s="48">
        <v>1</v>
      </c>
      <c r="L310" s="48">
        <v>1</v>
      </c>
      <c r="M310" s="52">
        <f t="shared" si="4"/>
        <v>87000</v>
      </c>
    </row>
    <row r="311" spans="1:13" ht="16.2">
      <c r="A311" s="69">
        <v>309</v>
      </c>
      <c r="B311" s="67">
        <v>40871</v>
      </c>
      <c r="C311" s="67">
        <v>40904</v>
      </c>
      <c r="D311" s="47" t="s">
        <v>261</v>
      </c>
      <c r="E311" s="47">
        <v>1947</v>
      </c>
      <c r="F311" s="68">
        <v>28</v>
      </c>
      <c r="G311" s="68">
        <v>5</v>
      </c>
      <c r="H311" s="47" t="s">
        <v>123</v>
      </c>
      <c r="I311" s="50">
        <v>28</v>
      </c>
      <c r="J311" s="48"/>
      <c r="K311" s="50">
        <v>5</v>
      </c>
      <c r="L311" s="48"/>
      <c r="M311" s="52">
        <f t="shared" si="4"/>
        <v>140000</v>
      </c>
    </row>
    <row r="312" spans="1:13" ht="16.2">
      <c r="A312" s="69">
        <v>310</v>
      </c>
      <c r="B312" s="67">
        <v>40858</v>
      </c>
      <c r="C312" s="67">
        <v>40904</v>
      </c>
      <c r="D312" s="47" t="s">
        <v>236</v>
      </c>
      <c r="E312" s="47">
        <v>1457</v>
      </c>
      <c r="F312" s="68">
        <v>28</v>
      </c>
      <c r="G312" s="68">
        <v>2</v>
      </c>
      <c r="H312" s="47" t="s">
        <v>23</v>
      </c>
      <c r="I312" s="50">
        <v>28</v>
      </c>
      <c r="J312" s="48"/>
      <c r="K312" s="50">
        <v>2</v>
      </c>
      <c r="L312" s="48"/>
      <c r="M312" s="52">
        <f t="shared" si="4"/>
        <v>56000</v>
      </c>
    </row>
    <row r="313" spans="1:13" ht="16.2">
      <c r="A313" s="69">
        <v>311</v>
      </c>
      <c r="B313" s="67">
        <v>40777</v>
      </c>
      <c r="C313" s="67">
        <v>40904</v>
      </c>
      <c r="D313" s="47" t="s">
        <v>681</v>
      </c>
      <c r="E313" s="47">
        <v>2318</v>
      </c>
      <c r="F313" s="66" t="s">
        <v>425</v>
      </c>
      <c r="G313" s="66" t="s">
        <v>27</v>
      </c>
      <c r="H313" s="47" t="s">
        <v>388</v>
      </c>
      <c r="I313" s="48">
        <v>59</v>
      </c>
      <c r="J313" s="48">
        <v>28</v>
      </c>
      <c r="K313" s="48">
        <v>1</v>
      </c>
      <c r="L313" s="48">
        <v>1</v>
      </c>
      <c r="M313" s="52">
        <f t="shared" si="4"/>
        <v>87000</v>
      </c>
    </row>
    <row r="314" spans="1:13" ht="16.2">
      <c r="A314" s="69">
        <v>312</v>
      </c>
      <c r="B314" s="67">
        <v>40863</v>
      </c>
      <c r="C314" s="67">
        <v>40904</v>
      </c>
      <c r="D314" s="47" t="s">
        <v>143</v>
      </c>
      <c r="E314" s="47">
        <v>1262</v>
      </c>
      <c r="F314" s="68">
        <v>28</v>
      </c>
      <c r="G314" s="68">
        <v>2</v>
      </c>
      <c r="H314" s="47" t="s">
        <v>123</v>
      </c>
      <c r="I314" s="50">
        <v>28</v>
      </c>
      <c r="J314" s="48"/>
      <c r="K314" s="50">
        <v>2</v>
      </c>
      <c r="L314" s="48"/>
      <c r="M314" s="52">
        <f t="shared" si="4"/>
        <v>56000</v>
      </c>
    </row>
    <row r="315" spans="1:13" ht="16.2">
      <c r="A315" s="69">
        <v>313</v>
      </c>
      <c r="B315" s="67">
        <v>40858</v>
      </c>
      <c r="C315" s="67">
        <v>40904</v>
      </c>
      <c r="D315" s="47" t="s">
        <v>101</v>
      </c>
      <c r="E315" s="47">
        <v>1459</v>
      </c>
      <c r="F315" s="68">
        <v>28</v>
      </c>
      <c r="G315" s="68">
        <v>8</v>
      </c>
      <c r="H315" s="47" t="s">
        <v>23</v>
      </c>
      <c r="I315" s="50">
        <v>28</v>
      </c>
      <c r="J315" s="48"/>
      <c r="K315" s="50">
        <v>8</v>
      </c>
      <c r="L315" s="48"/>
      <c r="M315" s="52">
        <f t="shared" si="4"/>
        <v>224000</v>
      </c>
    </row>
    <row r="316" spans="1:13" ht="16.2">
      <c r="A316" s="69">
        <v>314</v>
      </c>
      <c r="B316" s="67">
        <v>40868</v>
      </c>
      <c r="C316" s="67">
        <v>40904</v>
      </c>
      <c r="D316" s="47" t="s">
        <v>175</v>
      </c>
      <c r="E316" s="47">
        <v>1865</v>
      </c>
      <c r="F316" s="68">
        <v>28</v>
      </c>
      <c r="G316" s="68">
        <v>10</v>
      </c>
      <c r="H316" s="47" t="s">
        <v>369</v>
      </c>
      <c r="I316" s="50">
        <v>28</v>
      </c>
      <c r="J316" s="48"/>
      <c r="K316" s="50">
        <v>10</v>
      </c>
      <c r="L316" s="48"/>
      <c r="M316" s="52">
        <f t="shared" si="4"/>
        <v>280000</v>
      </c>
    </row>
    <row r="317" spans="1:13" ht="16.2">
      <c r="A317" s="69">
        <v>315</v>
      </c>
      <c r="B317" s="67">
        <v>40857</v>
      </c>
      <c r="C317" s="67">
        <v>40904</v>
      </c>
      <c r="D317" s="47" t="s">
        <v>433</v>
      </c>
      <c r="E317" s="47">
        <v>1235</v>
      </c>
      <c r="F317" s="68">
        <v>28</v>
      </c>
      <c r="G317" s="68">
        <v>10</v>
      </c>
      <c r="H317" s="47" t="s">
        <v>388</v>
      </c>
      <c r="I317" s="50">
        <v>28</v>
      </c>
      <c r="J317" s="48"/>
      <c r="K317" s="50">
        <v>10</v>
      </c>
      <c r="L317" s="48"/>
      <c r="M317" s="52">
        <f t="shared" si="4"/>
        <v>280000</v>
      </c>
    </row>
    <row r="318" spans="1:13" ht="16.2">
      <c r="A318" s="69">
        <v>316</v>
      </c>
      <c r="B318" s="67">
        <v>40861</v>
      </c>
      <c r="C318" s="67">
        <v>40903</v>
      </c>
      <c r="D318" s="47" t="s">
        <v>588</v>
      </c>
      <c r="E318" s="47">
        <v>1220</v>
      </c>
      <c r="F318" s="68">
        <v>28</v>
      </c>
      <c r="G318" s="68">
        <v>2</v>
      </c>
      <c r="H318" s="47" t="s">
        <v>123</v>
      </c>
      <c r="I318" s="50">
        <v>28</v>
      </c>
      <c r="J318" s="48"/>
      <c r="K318" s="50">
        <v>2</v>
      </c>
      <c r="L318" s="48"/>
      <c r="M318" s="52">
        <f t="shared" si="4"/>
        <v>56000</v>
      </c>
    </row>
    <row r="319" spans="1:13" ht="16.2">
      <c r="A319" s="69">
        <v>317</v>
      </c>
      <c r="B319" s="67">
        <v>40854</v>
      </c>
      <c r="C319" s="67">
        <v>40903</v>
      </c>
      <c r="D319" s="47" t="s">
        <v>157</v>
      </c>
      <c r="E319" s="47">
        <v>1921</v>
      </c>
      <c r="F319" s="68">
        <v>28</v>
      </c>
      <c r="G319" s="66" t="s">
        <v>77</v>
      </c>
      <c r="H319" s="47" t="s">
        <v>123</v>
      </c>
      <c r="I319" s="50">
        <v>28</v>
      </c>
      <c r="J319" s="48"/>
      <c r="K319" s="48">
        <v>4</v>
      </c>
      <c r="L319" s="48">
        <v>4</v>
      </c>
      <c r="M319" s="52">
        <f t="shared" si="4"/>
        <v>112000</v>
      </c>
    </row>
    <row r="320" spans="1:13" ht="16.2">
      <c r="A320" s="69">
        <v>318</v>
      </c>
      <c r="B320" s="67">
        <v>40858</v>
      </c>
      <c r="C320" s="67">
        <v>40903</v>
      </c>
      <c r="D320" s="47" t="s">
        <v>232</v>
      </c>
      <c r="E320" s="47">
        <v>1923</v>
      </c>
      <c r="F320" s="68">
        <v>28</v>
      </c>
      <c r="G320" s="68">
        <v>4</v>
      </c>
      <c r="H320" s="47" t="s">
        <v>23</v>
      </c>
      <c r="I320" s="50">
        <v>28</v>
      </c>
      <c r="J320" s="48"/>
      <c r="K320" s="50">
        <v>4</v>
      </c>
      <c r="L320" s="48"/>
      <c r="M320" s="52">
        <f t="shared" si="4"/>
        <v>112000</v>
      </c>
    </row>
    <row r="321" spans="1:13" ht="16.2">
      <c r="A321" s="69">
        <v>319</v>
      </c>
      <c r="B321" s="67">
        <v>40893</v>
      </c>
      <c r="C321" s="67">
        <v>40903</v>
      </c>
      <c r="D321" s="47" t="s">
        <v>411</v>
      </c>
      <c r="E321" s="47">
        <v>2314</v>
      </c>
      <c r="F321" s="66" t="s">
        <v>425</v>
      </c>
      <c r="G321" s="66" t="s">
        <v>44</v>
      </c>
      <c r="H321" s="47" t="s">
        <v>369</v>
      </c>
      <c r="I321" s="48">
        <v>59</v>
      </c>
      <c r="J321" s="48">
        <v>28</v>
      </c>
      <c r="K321" s="48">
        <v>2</v>
      </c>
      <c r="L321" s="48">
        <v>2</v>
      </c>
      <c r="M321" s="52">
        <f t="shared" si="4"/>
        <v>174000</v>
      </c>
    </row>
    <row r="322" spans="1:13" ht="16.2">
      <c r="A322" s="69">
        <v>320</v>
      </c>
      <c r="B322" s="67">
        <v>40858</v>
      </c>
      <c r="C322" s="67">
        <v>40903</v>
      </c>
      <c r="D322" s="47" t="s">
        <v>102</v>
      </c>
      <c r="E322" s="47">
        <v>1859</v>
      </c>
      <c r="F322" s="68">
        <v>28</v>
      </c>
      <c r="G322" s="68">
        <v>3</v>
      </c>
      <c r="H322" s="47" t="s">
        <v>23</v>
      </c>
      <c r="I322" s="50">
        <v>28</v>
      </c>
      <c r="J322" s="48"/>
      <c r="K322" s="50">
        <v>3</v>
      </c>
      <c r="L322" s="48"/>
      <c r="M322" s="52">
        <f t="shared" si="4"/>
        <v>84000</v>
      </c>
    </row>
    <row r="323" spans="1:13" ht="16.2">
      <c r="A323" s="69">
        <v>321</v>
      </c>
      <c r="B323" s="67">
        <v>40862</v>
      </c>
      <c r="C323" s="67">
        <v>40903</v>
      </c>
      <c r="D323" s="47" t="s">
        <v>576</v>
      </c>
      <c r="E323" s="47">
        <v>2177</v>
      </c>
      <c r="F323" s="68">
        <v>28</v>
      </c>
      <c r="G323" s="68">
        <v>5</v>
      </c>
      <c r="H323" s="47" t="s">
        <v>123</v>
      </c>
      <c r="I323" s="50">
        <v>28</v>
      </c>
      <c r="J323" s="48"/>
      <c r="K323" s="50">
        <v>5</v>
      </c>
      <c r="L323" s="48"/>
      <c r="M323" s="52">
        <f t="shared" si="4"/>
        <v>140000</v>
      </c>
    </row>
    <row r="324" spans="1:13" ht="16.2">
      <c r="A324" s="69">
        <v>322</v>
      </c>
      <c r="B324" s="67">
        <v>40864</v>
      </c>
      <c r="C324" s="67">
        <v>40903</v>
      </c>
      <c r="D324" s="47" t="s">
        <v>646</v>
      </c>
      <c r="E324" s="47">
        <v>1226</v>
      </c>
      <c r="F324" s="68">
        <v>28</v>
      </c>
      <c r="G324" s="68">
        <v>7</v>
      </c>
      <c r="H324" s="47" t="s">
        <v>23</v>
      </c>
      <c r="I324" s="50">
        <v>28</v>
      </c>
      <c r="J324" s="48"/>
      <c r="K324" s="50">
        <v>7</v>
      </c>
      <c r="L324" s="48"/>
      <c r="M324" s="52">
        <f t="shared" ref="M324:M387" si="5">(I324*K324+J324*L324)*1000</f>
        <v>196000</v>
      </c>
    </row>
    <row r="325" spans="1:13" ht="16.2">
      <c r="A325" s="69">
        <v>323</v>
      </c>
      <c r="B325" s="67">
        <v>40878</v>
      </c>
      <c r="C325" s="67">
        <v>40903</v>
      </c>
      <c r="D325" s="47" t="s">
        <v>586</v>
      </c>
      <c r="E325" s="47">
        <v>1210</v>
      </c>
      <c r="F325" s="68">
        <v>28</v>
      </c>
      <c r="G325" s="68">
        <v>5</v>
      </c>
      <c r="H325" s="47" t="s">
        <v>123</v>
      </c>
      <c r="I325" s="50">
        <v>28</v>
      </c>
      <c r="J325" s="48"/>
      <c r="K325" s="50">
        <v>5</v>
      </c>
      <c r="L325" s="48"/>
      <c r="M325" s="52">
        <f t="shared" si="5"/>
        <v>140000</v>
      </c>
    </row>
    <row r="326" spans="1:13" ht="16.2">
      <c r="A326" s="69">
        <v>324</v>
      </c>
      <c r="B326" s="67">
        <v>40899</v>
      </c>
      <c r="C326" s="67">
        <v>40900</v>
      </c>
      <c r="D326" s="47" t="s">
        <v>682</v>
      </c>
      <c r="E326" s="47">
        <v>2313</v>
      </c>
      <c r="F326" s="66" t="s">
        <v>425</v>
      </c>
      <c r="G326" s="66" t="s">
        <v>27</v>
      </c>
      <c r="H326" s="47" t="s">
        <v>123</v>
      </c>
      <c r="I326" s="48">
        <v>59</v>
      </c>
      <c r="J326" s="48">
        <v>28</v>
      </c>
      <c r="K326" s="48">
        <v>1</v>
      </c>
      <c r="L326" s="48">
        <v>1</v>
      </c>
      <c r="M326" s="52">
        <f t="shared" si="5"/>
        <v>87000</v>
      </c>
    </row>
    <row r="327" spans="1:13" ht="16.2">
      <c r="A327" s="69">
        <v>325</v>
      </c>
      <c r="B327" s="67">
        <v>40858</v>
      </c>
      <c r="C327" s="67">
        <v>40900</v>
      </c>
      <c r="D327" s="47" t="s">
        <v>81</v>
      </c>
      <c r="E327" s="47">
        <v>1916</v>
      </c>
      <c r="F327" s="66" t="s">
        <v>425</v>
      </c>
      <c r="G327" s="66" t="s">
        <v>27</v>
      </c>
      <c r="H327" s="47" t="s">
        <v>23</v>
      </c>
      <c r="I327" s="48">
        <v>59</v>
      </c>
      <c r="J327" s="48">
        <v>28</v>
      </c>
      <c r="K327" s="48">
        <v>1</v>
      </c>
      <c r="L327" s="48">
        <v>1</v>
      </c>
      <c r="M327" s="52">
        <f t="shared" si="5"/>
        <v>87000</v>
      </c>
    </row>
    <row r="328" spans="1:13" ht="16.2">
      <c r="A328" s="69">
        <v>326</v>
      </c>
      <c r="B328" s="67">
        <v>40858</v>
      </c>
      <c r="C328" s="67">
        <v>40900</v>
      </c>
      <c r="D328" s="47" t="s">
        <v>81</v>
      </c>
      <c r="E328" s="47">
        <v>1916</v>
      </c>
      <c r="F328" s="68">
        <v>28</v>
      </c>
      <c r="G328" s="68">
        <v>1</v>
      </c>
      <c r="H328" s="47" t="s">
        <v>23</v>
      </c>
      <c r="I328" s="50">
        <v>28</v>
      </c>
      <c r="J328" s="48"/>
      <c r="K328" s="50">
        <v>1</v>
      </c>
      <c r="L328" s="48"/>
      <c r="M328" s="52">
        <f t="shared" si="5"/>
        <v>28000</v>
      </c>
    </row>
    <row r="329" spans="1:13" ht="16.2">
      <c r="A329" s="69">
        <v>327</v>
      </c>
      <c r="B329" s="67">
        <v>40868</v>
      </c>
      <c r="C329" s="67">
        <v>40900</v>
      </c>
      <c r="D329" s="47" t="s">
        <v>457</v>
      </c>
      <c r="E329" s="47">
        <v>2132</v>
      </c>
      <c r="F329" s="68">
        <v>28</v>
      </c>
      <c r="G329" s="68">
        <v>4</v>
      </c>
      <c r="H329" s="47" t="s">
        <v>369</v>
      </c>
      <c r="I329" s="50">
        <v>28</v>
      </c>
      <c r="J329" s="48"/>
      <c r="K329" s="50">
        <v>4</v>
      </c>
      <c r="L329" s="48"/>
      <c r="M329" s="52">
        <f t="shared" si="5"/>
        <v>112000</v>
      </c>
    </row>
    <row r="330" spans="1:13" ht="16.2">
      <c r="A330" s="69">
        <v>328</v>
      </c>
      <c r="B330" s="67">
        <v>40855</v>
      </c>
      <c r="C330" s="67">
        <v>40900</v>
      </c>
      <c r="D330" s="47" t="s">
        <v>162</v>
      </c>
      <c r="E330" s="47">
        <v>1993</v>
      </c>
      <c r="F330" s="68">
        <v>28</v>
      </c>
      <c r="G330" s="68">
        <v>2</v>
      </c>
      <c r="H330" s="47" t="s">
        <v>123</v>
      </c>
      <c r="I330" s="50">
        <v>28</v>
      </c>
      <c r="J330" s="48"/>
      <c r="K330" s="50">
        <v>2</v>
      </c>
      <c r="L330" s="48"/>
      <c r="M330" s="52">
        <f t="shared" si="5"/>
        <v>56000</v>
      </c>
    </row>
    <row r="331" spans="1:13" ht="16.2">
      <c r="A331" s="69">
        <v>329</v>
      </c>
      <c r="B331" s="67">
        <v>40862</v>
      </c>
      <c r="C331" s="67">
        <v>40900</v>
      </c>
      <c r="D331" s="47" t="s">
        <v>254</v>
      </c>
      <c r="E331" s="47">
        <v>1147</v>
      </c>
      <c r="F331" s="68">
        <v>28</v>
      </c>
      <c r="G331" s="68">
        <v>5</v>
      </c>
      <c r="H331" s="47" t="s">
        <v>123</v>
      </c>
      <c r="I331" s="50">
        <v>28</v>
      </c>
      <c r="J331" s="48"/>
      <c r="K331" s="50">
        <v>5</v>
      </c>
      <c r="L331" s="48"/>
      <c r="M331" s="52">
        <f t="shared" si="5"/>
        <v>140000</v>
      </c>
    </row>
    <row r="332" spans="1:13" ht="16.2">
      <c r="A332" s="69">
        <v>330</v>
      </c>
      <c r="B332" s="67">
        <v>40858</v>
      </c>
      <c r="C332" s="67">
        <v>40900</v>
      </c>
      <c r="D332" s="47" t="s">
        <v>211</v>
      </c>
      <c r="E332" s="47">
        <v>1472</v>
      </c>
      <c r="F332" s="68">
        <v>28</v>
      </c>
      <c r="G332" s="68">
        <v>12</v>
      </c>
      <c r="H332" s="47" t="s">
        <v>23</v>
      </c>
      <c r="I332" s="50">
        <v>28</v>
      </c>
      <c r="J332" s="48"/>
      <c r="K332" s="50">
        <v>12</v>
      </c>
      <c r="L332" s="48"/>
      <c r="M332" s="52">
        <f t="shared" si="5"/>
        <v>336000</v>
      </c>
    </row>
    <row r="333" spans="1:13" ht="16.2">
      <c r="A333" s="69">
        <v>331</v>
      </c>
      <c r="B333" s="67">
        <v>40863</v>
      </c>
      <c r="C333" s="67">
        <v>40900</v>
      </c>
      <c r="D333" s="47" t="s">
        <v>207</v>
      </c>
      <c r="E333" s="47">
        <v>1983</v>
      </c>
      <c r="F333" s="68">
        <v>28</v>
      </c>
      <c r="G333" s="68">
        <v>2</v>
      </c>
      <c r="H333" s="47" t="s">
        <v>23</v>
      </c>
      <c r="I333" s="50">
        <v>28</v>
      </c>
      <c r="J333" s="48"/>
      <c r="K333" s="50">
        <v>2</v>
      </c>
      <c r="L333" s="48"/>
      <c r="M333" s="52">
        <f t="shared" si="5"/>
        <v>56000</v>
      </c>
    </row>
    <row r="334" spans="1:13" ht="16.2">
      <c r="A334" s="69">
        <v>332</v>
      </c>
      <c r="B334" s="67">
        <v>40767</v>
      </c>
      <c r="C334" s="67">
        <v>40899</v>
      </c>
      <c r="D334" s="47" t="s">
        <v>655</v>
      </c>
      <c r="E334" s="47">
        <v>2155</v>
      </c>
      <c r="F334" s="66" t="s">
        <v>425</v>
      </c>
      <c r="G334" s="66" t="s">
        <v>27</v>
      </c>
      <c r="H334" s="47" t="s">
        <v>388</v>
      </c>
      <c r="I334" s="48">
        <v>59</v>
      </c>
      <c r="J334" s="48">
        <v>28</v>
      </c>
      <c r="K334" s="48">
        <v>1</v>
      </c>
      <c r="L334" s="48">
        <v>1</v>
      </c>
      <c r="M334" s="52">
        <f t="shared" si="5"/>
        <v>87000</v>
      </c>
    </row>
    <row r="335" spans="1:13" ht="16.2">
      <c r="A335" s="69">
        <v>333</v>
      </c>
      <c r="B335" s="67">
        <v>40841</v>
      </c>
      <c r="C335" s="67">
        <v>40899</v>
      </c>
      <c r="D335" s="47" t="s">
        <v>683</v>
      </c>
      <c r="E335" s="47">
        <v>2310</v>
      </c>
      <c r="F335" s="66" t="s">
        <v>425</v>
      </c>
      <c r="G335" s="66" t="s">
        <v>34</v>
      </c>
      <c r="H335" s="47" t="s">
        <v>23</v>
      </c>
      <c r="I335" s="48">
        <v>59</v>
      </c>
      <c r="J335" s="48">
        <v>28</v>
      </c>
      <c r="K335" s="48">
        <v>5</v>
      </c>
      <c r="L335" s="48">
        <v>5</v>
      </c>
      <c r="M335" s="52">
        <f t="shared" si="5"/>
        <v>435000</v>
      </c>
    </row>
    <row r="336" spans="1:13" ht="16.2">
      <c r="A336" s="69">
        <v>334</v>
      </c>
      <c r="B336" s="67">
        <v>40877</v>
      </c>
      <c r="C336" s="67">
        <v>40899</v>
      </c>
      <c r="D336" s="47" t="s">
        <v>622</v>
      </c>
      <c r="E336" s="47">
        <v>1771</v>
      </c>
      <c r="F336" s="68">
        <v>59</v>
      </c>
      <c r="G336" s="68">
        <v>1</v>
      </c>
      <c r="H336" s="47" t="s">
        <v>123</v>
      </c>
      <c r="I336" s="50">
        <v>59</v>
      </c>
      <c r="J336" s="48"/>
      <c r="K336" s="50">
        <v>1</v>
      </c>
      <c r="L336" s="48"/>
      <c r="M336" s="52">
        <f t="shared" si="5"/>
        <v>59000</v>
      </c>
    </row>
    <row r="337" spans="1:13" ht="16.2">
      <c r="A337" s="69">
        <v>335</v>
      </c>
      <c r="B337" s="67">
        <v>40862</v>
      </c>
      <c r="C337" s="67">
        <v>40897</v>
      </c>
      <c r="D337" s="47" t="s">
        <v>626</v>
      </c>
      <c r="E337" s="47">
        <v>1432</v>
      </c>
      <c r="F337" s="68">
        <v>28</v>
      </c>
      <c r="G337" s="68">
        <v>6</v>
      </c>
      <c r="H337" s="47" t="s">
        <v>369</v>
      </c>
      <c r="I337" s="50">
        <v>28</v>
      </c>
      <c r="J337" s="48"/>
      <c r="K337" s="50">
        <v>6</v>
      </c>
      <c r="L337" s="48"/>
      <c r="M337" s="52">
        <f t="shared" si="5"/>
        <v>168000</v>
      </c>
    </row>
    <row r="338" spans="1:13" ht="16.2">
      <c r="A338" s="69">
        <v>336</v>
      </c>
      <c r="B338" s="67">
        <v>40858</v>
      </c>
      <c r="C338" s="67">
        <v>40899</v>
      </c>
      <c r="D338" s="47" t="s">
        <v>50</v>
      </c>
      <c r="E338" s="47">
        <v>2229</v>
      </c>
      <c r="F338" s="68">
        <v>28</v>
      </c>
      <c r="G338" s="68">
        <v>10</v>
      </c>
      <c r="H338" s="47" t="s">
        <v>23</v>
      </c>
      <c r="I338" s="50">
        <v>28</v>
      </c>
      <c r="J338" s="48"/>
      <c r="K338" s="50">
        <v>10</v>
      </c>
      <c r="L338" s="48"/>
      <c r="M338" s="52">
        <f t="shared" si="5"/>
        <v>280000</v>
      </c>
    </row>
    <row r="339" spans="1:13" ht="16.2">
      <c r="A339" s="69">
        <v>337</v>
      </c>
      <c r="B339" s="67">
        <v>40854</v>
      </c>
      <c r="C339" s="67">
        <v>40898</v>
      </c>
      <c r="D339" s="47" t="s">
        <v>684</v>
      </c>
      <c r="E339" s="47">
        <v>2161</v>
      </c>
      <c r="F339" s="68">
        <v>28</v>
      </c>
      <c r="G339" s="68">
        <v>1</v>
      </c>
      <c r="H339" s="47" t="s">
        <v>123</v>
      </c>
      <c r="I339" s="50">
        <v>28</v>
      </c>
      <c r="J339" s="48"/>
      <c r="K339" s="50">
        <v>1</v>
      </c>
      <c r="L339" s="48"/>
      <c r="M339" s="52">
        <f t="shared" si="5"/>
        <v>28000</v>
      </c>
    </row>
    <row r="340" spans="1:13" ht="16.2">
      <c r="A340" s="69">
        <v>338</v>
      </c>
      <c r="B340" s="67">
        <v>40858</v>
      </c>
      <c r="C340" s="67">
        <v>40897</v>
      </c>
      <c r="D340" s="47" t="s">
        <v>536</v>
      </c>
      <c r="E340" s="47">
        <v>1879</v>
      </c>
      <c r="F340" s="68">
        <v>28</v>
      </c>
      <c r="G340" s="68">
        <v>1</v>
      </c>
      <c r="H340" s="47" t="s">
        <v>23</v>
      </c>
      <c r="I340" s="50">
        <v>28</v>
      </c>
      <c r="J340" s="48"/>
      <c r="K340" s="50">
        <v>1</v>
      </c>
      <c r="L340" s="48"/>
      <c r="M340" s="52">
        <f t="shared" si="5"/>
        <v>28000</v>
      </c>
    </row>
    <row r="341" spans="1:13" ht="16.2">
      <c r="A341" s="69">
        <v>339</v>
      </c>
      <c r="B341" s="67">
        <v>40858</v>
      </c>
      <c r="C341" s="67">
        <v>40897</v>
      </c>
      <c r="D341" s="47" t="s">
        <v>241</v>
      </c>
      <c r="E341" s="47">
        <v>1931</v>
      </c>
      <c r="F341" s="68">
        <v>28</v>
      </c>
      <c r="G341" s="68">
        <v>10</v>
      </c>
      <c r="H341" s="47" t="s">
        <v>23</v>
      </c>
      <c r="I341" s="50">
        <v>28</v>
      </c>
      <c r="J341" s="48"/>
      <c r="K341" s="50">
        <v>10</v>
      </c>
      <c r="L341" s="48"/>
      <c r="M341" s="52">
        <f t="shared" si="5"/>
        <v>280000</v>
      </c>
    </row>
    <row r="342" spans="1:13" ht="16.2">
      <c r="A342" s="69">
        <v>340</v>
      </c>
      <c r="B342" s="67">
        <v>40864</v>
      </c>
      <c r="C342" s="67">
        <v>40897</v>
      </c>
      <c r="D342" s="47" t="s">
        <v>685</v>
      </c>
      <c r="E342" s="47">
        <v>2243</v>
      </c>
      <c r="F342" s="68">
        <v>28</v>
      </c>
      <c r="G342" s="68">
        <v>1</v>
      </c>
      <c r="H342" s="47" t="s">
        <v>59</v>
      </c>
      <c r="I342" s="50">
        <v>28</v>
      </c>
      <c r="J342" s="48"/>
      <c r="K342" s="50">
        <v>1</v>
      </c>
      <c r="L342" s="48"/>
      <c r="M342" s="52">
        <f t="shared" si="5"/>
        <v>28000</v>
      </c>
    </row>
    <row r="343" spans="1:13" ht="16.2">
      <c r="A343" s="69">
        <v>341</v>
      </c>
      <c r="B343" s="67">
        <v>40857</v>
      </c>
      <c r="C343" s="67">
        <v>40897</v>
      </c>
      <c r="D343" s="47" t="s">
        <v>428</v>
      </c>
      <c r="E343" s="47">
        <v>1264</v>
      </c>
      <c r="F343" s="68">
        <v>28</v>
      </c>
      <c r="G343" s="68">
        <v>2</v>
      </c>
      <c r="H343" s="47" t="s">
        <v>59</v>
      </c>
      <c r="I343" s="50">
        <v>28</v>
      </c>
      <c r="J343" s="48"/>
      <c r="K343" s="50">
        <v>2</v>
      </c>
      <c r="L343" s="48"/>
      <c r="M343" s="52">
        <f t="shared" si="5"/>
        <v>56000</v>
      </c>
    </row>
    <row r="344" spans="1:13" ht="16.2">
      <c r="A344" s="69">
        <v>342</v>
      </c>
      <c r="B344" s="67">
        <v>40862</v>
      </c>
      <c r="C344" s="67">
        <v>40897</v>
      </c>
      <c r="D344" s="47" t="s">
        <v>86</v>
      </c>
      <c r="E344" s="47">
        <v>2056</v>
      </c>
      <c r="F344" s="68">
        <v>28</v>
      </c>
      <c r="G344" s="68">
        <v>1</v>
      </c>
      <c r="H344" s="47" t="s">
        <v>23</v>
      </c>
      <c r="I344" s="50">
        <v>28</v>
      </c>
      <c r="J344" s="48"/>
      <c r="K344" s="50">
        <v>1</v>
      </c>
      <c r="L344" s="48"/>
      <c r="M344" s="52">
        <f t="shared" si="5"/>
        <v>28000</v>
      </c>
    </row>
    <row r="345" spans="1:13" ht="16.2">
      <c r="A345" s="69">
        <v>343</v>
      </c>
      <c r="B345" s="67">
        <v>40872</v>
      </c>
      <c r="C345" s="67">
        <v>40896</v>
      </c>
      <c r="D345" s="47" t="s">
        <v>440</v>
      </c>
      <c r="E345" s="47">
        <v>1471</v>
      </c>
      <c r="F345" s="68">
        <v>28</v>
      </c>
      <c r="G345" s="68">
        <v>5</v>
      </c>
      <c r="H345" s="47" t="s">
        <v>369</v>
      </c>
      <c r="I345" s="50">
        <v>28</v>
      </c>
      <c r="J345" s="48"/>
      <c r="K345" s="50">
        <v>5</v>
      </c>
      <c r="L345" s="48"/>
      <c r="M345" s="52">
        <f t="shared" si="5"/>
        <v>140000</v>
      </c>
    </row>
    <row r="346" spans="1:13" ht="16.2">
      <c r="A346" s="69">
        <v>344</v>
      </c>
      <c r="B346" s="67">
        <v>40847</v>
      </c>
      <c r="C346" s="67">
        <v>40896</v>
      </c>
      <c r="D346" s="47" t="s">
        <v>686</v>
      </c>
      <c r="E346" s="47">
        <v>2273</v>
      </c>
      <c r="F346" s="68">
        <v>28</v>
      </c>
      <c r="G346" s="68">
        <v>1</v>
      </c>
      <c r="H346" s="47" t="s">
        <v>388</v>
      </c>
      <c r="I346" s="50">
        <v>28</v>
      </c>
      <c r="J346" s="48"/>
      <c r="K346" s="50">
        <v>1</v>
      </c>
      <c r="L346" s="48"/>
      <c r="M346" s="52">
        <f t="shared" si="5"/>
        <v>28000</v>
      </c>
    </row>
    <row r="347" spans="1:13" ht="16.2">
      <c r="A347" s="69">
        <v>345</v>
      </c>
      <c r="B347" s="67">
        <v>40858</v>
      </c>
      <c r="C347" s="67">
        <v>40896</v>
      </c>
      <c r="D347" s="47" t="s">
        <v>214</v>
      </c>
      <c r="E347" s="47">
        <v>2233</v>
      </c>
      <c r="F347" s="68">
        <v>28</v>
      </c>
      <c r="G347" s="68">
        <v>1</v>
      </c>
      <c r="H347" s="47" t="s">
        <v>23</v>
      </c>
      <c r="I347" s="50">
        <v>28</v>
      </c>
      <c r="J347" s="48"/>
      <c r="K347" s="50">
        <v>1</v>
      </c>
      <c r="L347" s="48"/>
      <c r="M347" s="52">
        <f t="shared" si="5"/>
        <v>28000</v>
      </c>
    </row>
    <row r="348" spans="1:13" ht="16.2">
      <c r="A348" s="69">
        <v>346</v>
      </c>
      <c r="B348" s="67">
        <v>40843</v>
      </c>
      <c r="C348" s="67">
        <v>40896</v>
      </c>
      <c r="D348" s="47" t="s">
        <v>445</v>
      </c>
      <c r="E348" s="47">
        <v>2275</v>
      </c>
      <c r="F348" s="66" t="s">
        <v>425</v>
      </c>
      <c r="G348" s="66" t="s">
        <v>27</v>
      </c>
      <c r="H348" s="47" t="s">
        <v>23</v>
      </c>
      <c r="I348" s="48">
        <v>59</v>
      </c>
      <c r="J348" s="48">
        <v>28</v>
      </c>
      <c r="K348" s="48">
        <v>1</v>
      </c>
      <c r="L348" s="48">
        <v>1</v>
      </c>
      <c r="M348" s="52">
        <f t="shared" si="5"/>
        <v>87000</v>
      </c>
    </row>
    <row r="349" spans="1:13" ht="16.2">
      <c r="A349" s="69">
        <v>347</v>
      </c>
      <c r="B349" s="67">
        <v>40858</v>
      </c>
      <c r="C349" s="67">
        <v>40896</v>
      </c>
      <c r="D349" s="47" t="s">
        <v>445</v>
      </c>
      <c r="E349" s="47">
        <v>2275</v>
      </c>
      <c r="F349" s="68">
        <v>28</v>
      </c>
      <c r="G349" s="68">
        <v>1</v>
      </c>
      <c r="H349" s="47" t="s">
        <v>23</v>
      </c>
      <c r="I349" s="50">
        <v>28</v>
      </c>
      <c r="J349" s="48"/>
      <c r="K349" s="50">
        <v>1</v>
      </c>
      <c r="L349" s="48"/>
      <c r="M349" s="52">
        <f t="shared" si="5"/>
        <v>28000</v>
      </c>
    </row>
    <row r="350" spans="1:13" ht="16.2">
      <c r="A350" s="69">
        <v>348</v>
      </c>
      <c r="B350" s="67">
        <v>40875</v>
      </c>
      <c r="C350" s="67">
        <v>40896</v>
      </c>
      <c r="D350" s="47" t="s">
        <v>149</v>
      </c>
      <c r="E350" s="47">
        <v>1883</v>
      </c>
      <c r="F350" s="68">
        <v>28</v>
      </c>
      <c r="G350" s="68">
        <v>2</v>
      </c>
      <c r="H350" s="47" t="s">
        <v>369</v>
      </c>
      <c r="I350" s="50">
        <v>28</v>
      </c>
      <c r="J350" s="48"/>
      <c r="K350" s="50">
        <v>2</v>
      </c>
      <c r="L350" s="48"/>
      <c r="M350" s="52">
        <f t="shared" si="5"/>
        <v>56000</v>
      </c>
    </row>
    <row r="351" spans="1:13" ht="16.2">
      <c r="A351" s="69">
        <v>349</v>
      </c>
      <c r="B351" s="67">
        <v>40858</v>
      </c>
      <c r="C351" s="67">
        <v>40893</v>
      </c>
      <c r="D351" s="47" t="s">
        <v>114</v>
      </c>
      <c r="E351" s="47">
        <v>1828</v>
      </c>
      <c r="F351" s="68">
        <v>28</v>
      </c>
      <c r="G351" s="68">
        <v>5</v>
      </c>
      <c r="H351" s="47" t="s">
        <v>23</v>
      </c>
      <c r="I351" s="50">
        <v>28</v>
      </c>
      <c r="J351" s="48"/>
      <c r="K351" s="50">
        <v>5</v>
      </c>
      <c r="L351" s="48"/>
      <c r="M351" s="52">
        <f t="shared" si="5"/>
        <v>140000</v>
      </c>
    </row>
    <row r="352" spans="1:13" ht="16.2">
      <c r="A352" s="69">
        <v>350</v>
      </c>
      <c r="B352" s="67">
        <v>40883</v>
      </c>
      <c r="C352" s="67">
        <v>40893</v>
      </c>
      <c r="D352" s="47" t="s">
        <v>597</v>
      </c>
      <c r="E352" s="47">
        <v>2296</v>
      </c>
      <c r="F352" s="66" t="s">
        <v>425</v>
      </c>
      <c r="G352" s="66" t="s">
        <v>27</v>
      </c>
      <c r="H352" s="47" t="s">
        <v>388</v>
      </c>
      <c r="I352" s="48">
        <v>59</v>
      </c>
      <c r="J352" s="48">
        <v>28</v>
      </c>
      <c r="K352" s="48">
        <v>1</v>
      </c>
      <c r="L352" s="48">
        <v>1</v>
      </c>
      <c r="M352" s="52">
        <f t="shared" si="5"/>
        <v>87000</v>
      </c>
    </row>
    <row r="353" spans="1:13" ht="16.2">
      <c r="A353" s="69">
        <v>351</v>
      </c>
      <c r="B353" s="67">
        <v>40885</v>
      </c>
      <c r="C353" s="67">
        <v>40892</v>
      </c>
      <c r="D353" s="47" t="s">
        <v>580</v>
      </c>
      <c r="E353" s="47">
        <v>2106</v>
      </c>
      <c r="F353" s="68">
        <v>28</v>
      </c>
      <c r="G353" s="68">
        <v>1</v>
      </c>
      <c r="H353" s="47" t="s">
        <v>369</v>
      </c>
      <c r="I353" s="50">
        <v>28</v>
      </c>
      <c r="J353" s="48"/>
      <c r="K353" s="50">
        <v>1</v>
      </c>
      <c r="L353" s="48"/>
      <c r="M353" s="52">
        <f t="shared" si="5"/>
        <v>28000</v>
      </c>
    </row>
    <row r="354" spans="1:13" ht="16.2">
      <c r="A354" s="69">
        <v>352</v>
      </c>
      <c r="B354" s="67">
        <v>40889</v>
      </c>
      <c r="C354" s="67">
        <v>40891</v>
      </c>
      <c r="D354" s="47" t="s">
        <v>430</v>
      </c>
      <c r="E354" s="47">
        <v>2274</v>
      </c>
      <c r="F354" s="66" t="s">
        <v>425</v>
      </c>
      <c r="G354" s="66" t="s">
        <v>44</v>
      </c>
      <c r="H354" s="47" t="s">
        <v>388</v>
      </c>
      <c r="I354" s="48">
        <v>59</v>
      </c>
      <c r="J354" s="48">
        <v>28</v>
      </c>
      <c r="K354" s="48">
        <v>2</v>
      </c>
      <c r="L354" s="48">
        <v>2</v>
      </c>
      <c r="M354" s="52">
        <f t="shared" si="5"/>
        <v>174000</v>
      </c>
    </row>
    <row r="355" spans="1:13" ht="16.2">
      <c r="A355" s="69">
        <v>353</v>
      </c>
      <c r="B355" s="67">
        <v>40863</v>
      </c>
      <c r="C355" s="67">
        <v>40889</v>
      </c>
      <c r="D355" s="47" t="s">
        <v>672</v>
      </c>
      <c r="E355" s="47">
        <v>2058</v>
      </c>
      <c r="F355" s="68">
        <v>28</v>
      </c>
      <c r="G355" s="68">
        <v>4</v>
      </c>
      <c r="H355" s="47" t="s">
        <v>23</v>
      </c>
      <c r="I355" s="50">
        <v>28</v>
      </c>
      <c r="J355" s="48"/>
      <c r="K355" s="50">
        <v>4</v>
      </c>
      <c r="L355" s="48"/>
      <c r="M355" s="52">
        <f t="shared" si="5"/>
        <v>112000</v>
      </c>
    </row>
    <row r="356" spans="1:13" ht="16.2">
      <c r="A356" s="69">
        <v>354</v>
      </c>
      <c r="B356" s="67">
        <v>40871</v>
      </c>
      <c r="C356" s="67">
        <v>40886</v>
      </c>
      <c r="D356" s="47" t="s">
        <v>419</v>
      </c>
      <c r="E356" s="47">
        <v>2300</v>
      </c>
      <c r="F356" s="66" t="s">
        <v>425</v>
      </c>
      <c r="G356" s="66" t="s">
        <v>34</v>
      </c>
      <c r="H356" s="47" t="s">
        <v>388</v>
      </c>
      <c r="I356" s="48">
        <v>59</v>
      </c>
      <c r="J356" s="48">
        <v>28</v>
      </c>
      <c r="K356" s="48">
        <v>5</v>
      </c>
      <c r="L356" s="48">
        <v>5</v>
      </c>
      <c r="M356" s="52">
        <f t="shared" si="5"/>
        <v>435000</v>
      </c>
    </row>
    <row r="357" spans="1:13" ht="16.2">
      <c r="A357" s="69">
        <v>355</v>
      </c>
      <c r="B357" s="67">
        <v>40863</v>
      </c>
      <c r="C357" s="67">
        <v>40886</v>
      </c>
      <c r="D357" s="47" t="s">
        <v>98</v>
      </c>
      <c r="E357" s="47">
        <v>1330</v>
      </c>
      <c r="F357" s="68">
        <v>28</v>
      </c>
      <c r="G357" s="68">
        <v>10</v>
      </c>
      <c r="H357" s="47" t="s">
        <v>23</v>
      </c>
      <c r="I357" s="50">
        <v>28</v>
      </c>
      <c r="J357" s="48"/>
      <c r="K357" s="50">
        <v>10</v>
      </c>
      <c r="L357" s="48"/>
      <c r="M357" s="52">
        <f t="shared" si="5"/>
        <v>280000</v>
      </c>
    </row>
    <row r="358" spans="1:13" ht="16.2">
      <c r="A358" s="69">
        <v>356</v>
      </c>
      <c r="B358" s="67">
        <v>40757</v>
      </c>
      <c r="C358" s="67">
        <v>40886</v>
      </c>
      <c r="D358" s="47" t="s">
        <v>239</v>
      </c>
      <c r="E358" s="47">
        <v>2295</v>
      </c>
      <c r="F358" s="66" t="s">
        <v>425</v>
      </c>
      <c r="G358" s="66" t="s">
        <v>27</v>
      </c>
      <c r="H358" s="47" t="s">
        <v>23</v>
      </c>
      <c r="I358" s="48">
        <v>59</v>
      </c>
      <c r="J358" s="48">
        <v>28</v>
      </c>
      <c r="K358" s="48">
        <v>1</v>
      </c>
      <c r="L358" s="48">
        <v>1</v>
      </c>
      <c r="M358" s="52">
        <f t="shared" si="5"/>
        <v>87000</v>
      </c>
    </row>
    <row r="359" spans="1:13" ht="16.2">
      <c r="A359" s="69">
        <v>357</v>
      </c>
      <c r="B359" s="67">
        <v>40876</v>
      </c>
      <c r="C359" s="67">
        <v>40886</v>
      </c>
      <c r="D359" s="47" t="s">
        <v>687</v>
      </c>
      <c r="E359" s="47">
        <v>2299</v>
      </c>
      <c r="F359" s="66" t="s">
        <v>425</v>
      </c>
      <c r="G359" s="66" t="s">
        <v>141</v>
      </c>
      <c r="H359" s="47" t="s">
        <v>388</v>
      </c>
      <c r="I359" s="48">
        <v>59</v>
      </c>
      <c r="J359" s="48">
        <v>28</v>
      </c>
      <c r="K359" s="48">
        <v>6</v>
      </c>
      <c r="L359" s="48">
        <v>6</v>
      </c>
      <c r="M359" s="52">
        <f t="shared" si="5"/>
        <v>522000</v>
      </c>
    </row>
    <row r="360" spans="1:13" ht="16.2">
      <c r="A360" s="69">
        <v>358</v>
      </c>
      <c r="B360" s="67">
        <v>40882</v>
      </c>
      <c r="C360" s="67">
        <v>40885</v>
      </c>
      <c r="D360" s="47" t="s">
        <v>688</v>
      </c>
      <c r="E360" s="47">
        <v>2297</v>
      </c>
      <c r="F360" s="66" t="s">
        <v>425</v>
      </c>
      <c r="G360" s="66" t="s">
        <v>27</v>
      </c>
      <c r="H360" s="47" t="s">
        <v>369</v>
      </c>
      <c r="I360" s="48">
        <v>59</v>
      </c>
      <c r="J360" s="48">
        <v>28</v>
      </c>
      <c r="K360" s="48">
        <v>1</v>
      </c>
      <c r="L360" s="48">
        <v>1</v>
      </c>
      <c r="M360" s="52">
        <f t="shared" si="5"/>
        <v>87000</v>
      </c>
    </row>
    <row r="361" spans="1:13" ht="16.2">
      <c r="A361" s="69">
        <v>359</v>
      </c>
      <c r="B361" s="67">
        <v>40877</v>
      </c>
      <c r="C361" s="67">
        <v>40883</v>
      </c>
      <c r="D361" s="47" t="s">
        <v>689</v>
      </c>
      <c r="E361" s="47">
        <v>2293</v>
      </c>
      <c r="F361" s="66" t="s">
        <v>425</v>
      </c>
      <c r="G361" s="66" t="s">
        <v>88</v>
      </c>
      <c r="H361" s="47" t="s">
        <v>369</v>
      </c>
      <c r="I361" s="48">
        <v>59</v>
      </c>
      <c r="J361" s="48">
        <v>28</v>
      </c>
      <c r="K361" s="48">
        <v>7</v>
      </c>
      <c r="L361" s="48">
        <v>7</v>
      </c>
      <c r="M361" s="52">
        <f t="shared" si="5"/>
        <v>609000</v>
      </c>
    </row>
    <row r="362" spans="1:13" ht="16.2">
      <c r="A362" s="69">
        <v>360</v>
      </c>
      <c r="B362" s="67">
        <v>40858</v>
      </c>
      <c r="C362" s="67">
        <v>40882</v>
      </c>
      <c r="D362" s="47" t="s">
        <v>111</v>
      </c>
      <c r="E362" s="47">
        <v>1880</v>
      </c>
      <c r="F362" s="68">
        <v>28</v>
      </c>
      <c r="G362" s="68">
        <v>1</v>
      </c>
      <c r="H362" s="47" t="s">
        <v>23</v>
      </c>
      <c r="I362" s="50">
        <v>28</v>
      </c>
      <c r="J362" s="48"/>
      <c r="K362" s="50">
        <v>1</v>
      </c>
      <c r="L362" s="48"/>
      <c r="M362" s="52">
        <f t="shared" si="5"/>
        <v>28000</v>
      </c>
    </row>
    <row r="363" spans="1:13" ht="16.2">
      <c r="A363" s="69">
        <v>361</v>
      </c>
      <c r="B363" s="67">
        <v>40878</v>
      </c>
      <c r="C363" s="67">
        <v>40879</v>
      </c>
      <c r="D363" s="47" t="s">
        <v>158</v>
      </c>
      <c r="E363" s="47">
        <v>1863</v>
      </c>
      <c r="F363" s="68">
        <v>28</v>
      </c>
      <c r="G363" s="68">
        <v>3</v>
      </c>
      <c r="H363" s="47" t="s">
        <v>123</v>
      </c>
      <c r="I363" s="50">
        <v>28</v>
      </c>
      <c r="J363" s="48"/>
      <c r="K363" s="50">
        <v>3</v>
      </c>
      <c r="L363" s="48"/>
      <c r="M363" s="52">
        <f t="shared" si="5"/>
        <v>84000</v>
      </c>
    </row>
    <row r="364" spans="1:13" ht="16.2">
      <c r="A364" s="69">
        <v>362</v>
      </c>
      <c r="B364" s="67">
        <v>40876</v>
      </c>
      <c r="C364" s="67">
        <v>40879</v>
      </c>
      <c r="D364" s="47" t="s">
        <v>442</v>
      </c>
      <c r="E364" s="47">
        <v>2294</v>
      </c>
      <c r="F364" s="66" t="s">
        <v>425</v>
      </c>
      <c r="G364" s="66" t="s">
        <v>27</v>
      </c>
      <c r="H364" s="47" t="s">
        <v>23</v>
      </c>
      <c r="I364" s="48">
        <v>59</v>
      </c>
      <c r="J364" s="48">
        <v>28</v>
      </c>
      <c r="K364" s="48">
        <v>1</v>
      </c>
      <c r="L364" s="48">
        <v>1</v>
      </c>
      <c r="M364" s="52">
        <f t="shared" si="5"/>
        <v>87000</v>
      </c>
    </row>
    <row r="365" spans="1:13" ht="16.2">
      <c r="A365" s="69">
        <v>363</v>
      </c>
      <c r="B365" s="67">
        <v>40809</v>
      </c>
      <c r="C365" s="67">
        <v>40878</v>
      </c>
      <c r="D365" s="47" t="s">
        <v>690</v>
      </c>
      <c r="E365" s="47">
        <v>2303</v>
      </c>
      <c r="F365" s="66" t="s">
        <v>425</v>
      </c>
      <c r="G365" s="66" t="s">
        <v>51</v>
      </c>
      <c r="H365" s="47" t="s">
        <v>619</v>
      </c>
      <c r="I365" s="48">
        <v>59</v>
      </c>
      <c r="J365" s="48">
        <v>28</v>
      </c>
      <c r="K365" s="48">
        <v>10</v>
      </c>
      <c r="L365" s="48">
        <v>10</v>
      </c>
      <c r="M365" s="52">
        <f t="shared" si="5"/>
        <v>870000</v>
      </c>
    </row>
    <row r="366" spans="1:13" ht="16.2">
      <c r="A366" s="69">
        <v>364</v>
      </c>
      <c r="B366" s="67">
        <v>40862</v>
      </c>
      <c r="C366" s="67">
        <v>40878</v>
      </c>
      <c r="D366" s="47" t="s">
        <v>691</v>
      </c>
      <c r="E366" s="47">
        <v>2192</v>
      </c>
      <c r="F366" s="68">
        <v>28</v>
      </c>
      <c r="G366" s="68">
        <v>1</v>
      </c>
      <c r="H366" s="47" t="s">
        <v>23</v>
      </c>
      <c r="I366" s="50">
        <v>28</v>
      </c>
      <c r="J366" s="48"/>
      <c r="K366" s="50">
        <v>1</v>
      </c>
      <c r="L366" s="48"/>
      <c r="M366" s="52">
        <f t="shared" si="5"/>
        <v>28000</v>
      </c>
    </row>
    <row r="367" spans="1:13" ht="16.2">
      <c r="A367" s="69">
        <v>365</v>
      </c>
      <c r="B367" s="67">
        <v>40862</v>
      </c>
      <c r="C367" s="67">
        <v>40878</v>
      </c>
      <c r="D367" s="47" t="s">
        <v>692</v>
      </c>
      <c r="E367" s="47">
        <v>2195</v>
      </c>
      <c r="F367" s="68">
        <v>28</v>
      </c>
      <c r="G367" s="68">
        <v>2</v>
      </c>
      <c r="H367" s="47" t="s">
        <v>23</v>
      </c>
      <c r="I367" s="50">
        <v>28</v>
      </c>
      <c r="J367" s="48"/>
      <c r="K367" s="50">
        <v>2</v>
      </c>
      <c r="L367" s="48"/>
      <c r="M367" s="52">
        <f t="shared" si="5"/>
        <v>56000</v>
      </c>
    </row>
    <row r="368" spans="1:13" ht="16.2">
      <c r="A368" s="69">
        <v>366</v>
      </c>
      <c r="B368" s="67">
        <v>40858</v>
      </c>
      <c r="C368" s="67">
        <v>40878</v>
      </c>
      <c r="D368" s="47" t="s">
        <v>218</v>
      </c>
      <c r="E368" s="47">
        <v>1862</v>
      </c>
      <c r="F368" s="68">
        <v>28</v>
      </c>
      <c r="G368" s="68">
        <v>1</v>
      </c>
      <c r="H368" s="47" t="s">
        <v>23</v>
      </c>
      <c r="I368" s="50">
        <v>28</v>
      </c>
      <c r="J368" s="48"/>
      <c r="K368" s="50">
        <v>1</v>
      </c>
      <c r="L368" s="48"/>
      <c r="M368" s="52">
        <f t="shared" si="5"/>
        <v>28000</v>
      </c>
    </row>
    <row r="369" spans="1:13" ht="16.2">
      <c r="A369" s="69">
        <v>367</v>
      </c>
      <c r="B369" s="67">
        <v>40855</v>
      </c>
      <c r="C369" s="67">
        <v>40877</v>
      </c>
      <c r="D369" s="47" t="s">
        <v>249</v>
      </c>
      <c r="E369" s="47">
        <v>1982</v>
      </c>
      <c r="F369" s="68">
        <v>28</v>
      </c>
      <c r="G369" s="68">
        <v>1</v>
      </c>
      <c r="H369" s="47" t="s">
        <v>123</v>
      </c>
      <c r="I369" s="50">
        <v>28</v>
      </c>
      <c r="J369" s="48"/>
      <c r="K369" s="50">
        <v>1</v>
      </c>
      <c r="L369" s="48"/>
      <c r="M369" s="52">
        <f t="shared" si="5"/>
        <v>28000</v>
      </c>
    </row>
    <row r="370" spans="1:13" ht="16.2">
      <c r="A370" s="69">
        <v>368</v>
      </c>
      <c r="B370" s="67">
        <v>40871</v>
      </c>
      <c r="C370" s="67">
        <v>40876</v>
      </c>
      <c r="D370" s="47" t="s">
        <v>160</v>
      </c>
      <c r="E370" s="47">
        <v>1897</v>
      </c>
      <c r="F370" s="68">
        <v>28</v>
      </c>
      <c r="G370" s="68">
        <v>3</v>
      </c>
      <c r="H370" s="47" t="s">
        <v>123</v>
      </c>
      <c r="I370" s="50">
        <v>28</v>
      </c>
      <c r="J370" s="48"/>
      <c r="K370" s="50">
        <v>3</v>
      </c>
      <c r="L370" s="48"/>
      <c r="M370" s="52">
        <f t="shared" si="5"/>
        <v>84000</v>
      </c>
    </row>
    <row r="371" spans="1:13" ht="16.2">
      <c r="A371" s="69">
        <v>369</v>
      </c>
      <c r="B371" s="67">
        <v>40869</v>
      </c>
      <c r="C371" s="67">
        <v>40876</v>
      </c>
      <c r="D371" s="47" t="s">
        <v>689</v>
      </c>
      <c r="E371" s="47">
        <v>2293</v>
      </c>
      <c r="F371" s="66" t="s">
        <v>425</v>
      </c>
      <c r="G371" s="66" t="s">
        <v>27</v>
      </c>
      <c r="H371" s="47" t="s">
        <v>369</v>
      </c>
      <c r="I371" s="48">
        <v>59</v>
      </c>
      <c r="J371" s="48">
        <v>28</v>
      </c>
      <c r="K371" s="48">
        <v>1</v>
      </c>
      <c r="L371" s="48">
        <v>1</v>
      </c>
      <c r="M371" s="52">
        <f t="shared" si="5"/>
        <v>87000</v>
      </c>
    </row>
    <row r="372" spans="1:13" ht="16.2">
      <c r="A372" s="69">
        <v>370</v>
      </c>
      <c r="B372" s="67">
        <v>40858</v>
      </c>
      <c r="C372" s="67">
        <v>40875</v>
      </c>
      <c r="D372" s="47" t="s">
        <v>693</v>
      </c>
      <c r="E372" s="47">
        <v>2091</v>
      </c>
      <c r="F372" s="68">
        <v>28</v>
      </c>
      <c r="G372" s="68">
        <v>3</v>
      </c>
      <c r="H372" s="47" t="s">
        <v>23</v>
      </c>
      <c r="I372" s="50">
        <v>28</v>
      </c>
      <c r="J372" s="48"/>
      <c r="K372" s="50">
        <v>3</v>
      </c>
      <c r="L372" s="48"/>
      <c r="M372" s="52">
        <f t="shared" si="5"/>
        <v>84000</v>
      </c>
    </row>
    <row r="373" spans="1:13" ht="16.2">
      <c r="A373" s="69">
        <v>371</v>
      </c>
      <c r="B373" s="67">
        <v>40858</v>
      </c>
      <c r="C373" s="67">
        <v>40873</v>
      </c>
      <c r="D373" s="47" t="s">
        <v>208</v>
      </c>
      <c r="E373" s="47">
        <v>1987</v>
      </c>
      <c r="F373" s="68">
        <v>28</v>
      </c>
      <c r="G373" s="68">
        <v>1</v>
      </c>
      <c r="H373" s="47" t="s">
        <v>23</v>
      </c>
      <c r="I373" s="50">
        <v>28</v>
      </c>
      <c r="J373" s="48"/>
      <c r="K373" s="50">
        <v>1</v>
      </c>
      <c r="L373" s="48"/>
      <c r="M373" s="52">
        <f t="shared" si="5"/>
        <v>28000</v>
      </c>
    </row>
    <row r="374" spans="1:13" ht="16.2">
      <c r="A374" s="69">
        <v>372</v>
      </c>
      <c r="B374" s="67">
        <v>40863</v>
      </c>
      <c r="C374" s="67">
        <v>40872</v>
      </c>
      <c r="D374" s="47" t="s">
        <v>222</v>
      </c>
      <c r="E374" s="47">
        <v>1957</v>
      </c>
      <c r="F374" s="68">
        <v>28</v>
      </c>
      <c r="G374" s="68">
        <v>5</v>
      </c>
      <c r="H374" s="47" t="s">
        <v>23</v>
      </c>
      <c r="I374" s="50">
        <v>28</v>
      </c>
      <c r="J374" s="48"/>
      <c r="K374" s="50">
        <v>5</v>
      </c>
      <c r="L374" s="48"/>
      <c r="M374" s="52">
        <f t="shared" si="5"/>
        <v>140000</v>
      </c>
    </row>
    <row r="375" spans="1:13" ht="16.2">
      <c r="A375" s="69">
        <v>373</v>
      </c>
      <c r="B375" s="67">
        <v>40858</v>
      </c>
      <c r="C375" s="67">
        <v>40871</v>
      </c>
      <c r="D375" s="47" t="s">
        <v>61</v>
      </c>
      <c r="E375" s="47">
        <v>1984</v>
      </c>
      <c r="F375" s="68">
        <v>28</v>
      </c>
      <c r="G375" s="68">
        <v>1</v>
      </c>
      <c r="H375" s="47" t="s">
        <v>23</v>
      </c>
      <c r="I375" s="50">
        <v>28</v>
      </c>
      <c r="J375" s="48"/>
      <c r="K375" s="50">
        <v>1</v>
      </c>
      <c r="L375" s="48"/>
      <c r="M375" s="52">
        <f t="shared" si="5"/>
        <v>28000</v>
      </c>
    </row>
    <row r="376" spans="1:13" ht="16.2">
      <c r="A376" s="69">
        <v>374</v>
      </c>
      <c r="B376" s="67">
        <v>40862</v>
      </c>
      <c r="C376" s="67">
        <v>40871</v>
      </c>
      <c r="D376" s="47" t="s">
        <v>694</v>
      </c>
      <c r="E376" s="47">
        <v>2206</v>
      </c>
      <c r="F376" s="68">
        <v>28</v>
      </c>
      <c r="G376" s="68">
        <v>1</v>
      </c>
      <c r="H376" s="47" t="s">
        <v>369</v>
      </c>
      <c r="I376" s="50">
        <v>28</v>
      </c>
      <c r="J376" s="48"/>
      <c r="K376" s="50">
        <v>1</v>
      </c>
      <c r="L376" s="48"/>
      <c r="M376" s="52">
        <f t="shared" si="5"/>
        <v>28000</v>
      </c>
    </row>
    <row r="377" spans="1:13" ht="16.2">
      <c r="A377" s="69">
        <v>375</v>
      </c>
      <c r="B377" s="67">
        <v>40858</v>
      </c>
      <c r="C377" s="67">
        <v>40868</v>
      </c>
      <c r="D377" s="47" t="s">
        <v>47</v>
      </c>
      <c r="E377" s="47">
        <v>1468</v>
      </c>
      <c r="F377" s="68">
        <v>28</v>
      </c>
      <c r="G377" s="68">
        <v>2</v>
      </c>
      <c r="H377" s="47" t="s">
        <v>23</v>
      </c>
      <c r="I377" s="50">
        <v>28</v>
      </c>
      <c r="J377" s="48"/>
      <c r="K377" s="50">
        <v>2</v>
      </c>
      <c r="L377" s="48"/>
      <c r="M377" s="52">
        <f t="shared" si="5"/>
        <v>56000</v>
      </c>
    </row>
    <row r="378" spans="1:13" ht="16.2">
      <c r="A378" s="69">
        <v>376</v>
      </c>
      <c r="B378" s="67">
        <v>40862</v>
      </c>
      <c r="C378" s="67">
        <v>40865</v>
      </c>
      <c r="D378" s="47" t="s">
        <v>183</v>
      </c>
      <c r="E378" s="47">
        <v>2301</v>
      </c>
      <c r="F378" s="66" t="s">
        <v>425</v>
      </c>
      <c r="G378" s="66" t="s">
        <v>141</v>
      </c>
      <c r="H378" s="47" t="s">
        <v>123</v>
      </c>
      <c r="I378" s="48">
        <v>59</v>
      </c>
      <c r="J378" s="48">
        <v>28</v>
      </c>
      <c r="K378" s="48">
        <v>6</v>
      </c>
      <c r="L378" s="48">
        <v>6</v>
      </c>
      <c r="M378" s="52">
        <f t="shared" si="5"/>
        <v>522000</v>
      </c>
    </row>
    <row r="379" spans="1:13" ht="16.2">
      <c r="A379" s="69">
        <v>377</v>
      </c>
      <c r="B379" s="67">
        <v>40858</v>
      </c>
      <c r="C379" s="67">
        <v>40865</v>
      </c>
      <c r="D379" s="47" t="s">
        <v>695</v>
      </c>
      <c r="E379" s="47">
        <v>2024</v>
      </c>
      <c r="F379" s="68">
        <v>28</v>
      </c>
      <c r="G379" s="68">
        <v>1</v>
      </c>
      <c r="H379" s="47" t="s">
        <v>23</v>
      </c>
      <c r="I379" s="50">
        <v>28</v>
      </c>
      <c r="J379" s="48"/>
      <c r="K379" s="50">
        <v>1</v>
      </c>
      <c r="L379" s="48"/>
      <c r="M379" s="52">
        <f t="shared" si="5"/>
        <v>28000</v>
      </c>
    </row>
    <row r="380" spans="1:13" ht="16.2">
      <c r="A380" s="69">
        <v>378</v>
      </c>
      <c r="B380" s="67">
        <v>40862</v>
      </c>
      <c r="C380" s="67">
        <v>40865</v>
      </c>
      <c r="D380" s="47" t="s">
        <v>182</v>
      </c>
      <c r="E380" s="47">
        <v>2302</v>
      </c>
      <c r="F380" s="66" t="s">
        <v>425</v>
      </c>
      <c r="G380" s="66" t="s">
        <v>141</v>
      </c>
      <c r="H380" s="47" t="s">
        <v>123</v>
      </c>
      <c r="I380" s="48">
        <v>59</v>
      </c>
      <c r="J380" s="48">
        <v>28</v>
      </c>
      <c r="K380" s="48">
        <v>6</v>
      </c>
      <c r="L380" s="48">
        <v>6</v>
      </c>
      <c r="M380" s="52">
        <f t="shared" si="5"/>
        <v>522000</v>
      </c>
    </row>
    <row r="381" spans="1:13" ht="16.2">
      <c r="A381" s="69">
        <v>379</v>
      </c>
      <c r="B381" s="67">
        <v>40858</v>
      </c>
      <c r="C381" s="67">
        <v>40864</v>
      </c>
      <c r="D381" s="47" t="s">
        <v>696</v>
      </c>
      <c r="E381" s="47">
        <v>2232</v>
      </c>
      <c r="F381" s="68">
        <v>28</v>
      </c>
      <c r="G381" s="68">
        <v>1</v>
      </c>
      <c r="H381" s="47" t="s">
        <v>23</v>
      </c>
      <c r="I381" s="50">
        <v>28</v>
      </c>
      <c r="J381" s="48"/>
      <c r="K381" s="50">
        <v>1</v>
      </c>
      <c r="L381" s="48"/>
      <c r="M381" s="52">
        <f t="shared" si="5"/>
        <v>28000</v>
      </c>
    </row>
    <row r="382" spans="1:13" ht="16.2">
      <c r="A382" s="69">
        <v>380</v>
      </c>
      <c r="B382" s="67">
        <v>40862</v>
      </c>
      <c r="C382" s="67">
        <v>40864</v>
      </c>
      <c r="D382" s="47" t="s">
        <v>165</v>
      </c>
      <c r="E382" s="47">
        <v>1329</v>
      </c>
      <c r="F382" s="68">
        <v>28</v>
      </c>
      <c r="G382" s="68">
        <v>1</v>
      </c>
      <c r="H382" s="47" t="s">
        <v>123</v>
      </c>
      <c r="I382" s="50">
        <v>28</v>
      </c>
      <c r="J382" s="48"/>
      <c r="K382" s="50">
        <v>1</v>
      </c>
      <c r="L382" s="48"/>
      <c r="M382" s="52">
        <f t="shared" si="5"/>
        <v>28000</v>
      </c>
    </row>
    <row r="383" spans="1:13" ht="16.2">
      <c r="A383" s="69">
        <v>381</v>
      </c>
      <c r="B383" s="67">
        <v>40858</v>
      </c>
      <c r="C383" s="67">
        <v>40864</v>
      </c>
      <c r="D383" s="47" t="s">
        <v>649</v>
      </c>
      <c r="E383" s="47">
        <v>1355</v>
      </c>
      <c r="F383" s="68">
        <v>28</v>
      </c>
      <c r="G383" s="68">
        <v>10</v>
      </c>
      <c r="H383" s="47" t="s">
        <v>23</v>
      </c>
      <c r="I383" s="50">
        <v>28</v>
      </c>
      <c r="J383" s="48"/>
      <c r="K383" s="50">
        <v>10</v>
      </c>
      <c r="L383" s="48"/>
      <c r="M383" s="52">
        <f t="shared" si="5"/>
        <v>280000</v>
      </c>
    </row>
    <row r="384" spans="1:13" ht="16.2">
      <c r="A384" s="69">
        <v>382</v>
      </c>
      <c r="B384" s="67">
        <v>40858</v>
      </c>
      <c r="C384" s="67">
        <v>40863</v>
      </c>
      <c r="D384" s="47" t="s">
        <v>225</v>
      </c>
      <c r="E384" s="47">
        <v>1808</v>
      </c>
      <c r="F384" s="68">
        <v>28</v>
      </c>
      <c r="G384" s="68">
        <v>2</v>
      </c>
      <c r="H384" s="47" t="s">
        <v>23</v>
      </c>
      <c r="I384" s="50">
        <v>28</v>
      </c>
      <c r="J384" s="48"/>
      <c r="K384" s="50">
        <v>2</v>
      </c>
      <c r="L384" s="48"/>
      <c r="M384" s="52">
        <f t="shared" si="5"/>
        <v>56000</v>
      </c>
    </row>
    <row r="385" spans="1:13" ht="16.2">
      <c r="A385" s="69">
        <v>383</v>
      </c>
      <c r="B385" s="67">
        <v>40858</v>
      </c>
      <c r="C385" s="67">
        <v>40862</v>
      </c>
      <c r="D385" s="47" t="s">
        <v>650</v>
      </c>
      <c r="E385" s="47">
        <v>1354</v>
      </c>
      <c r="F385" s="68">
        <v>28</v>
      </c>
      <c r="G385" s="68">
        <v>10</v>
      </c>
      <c r="H385" s="47" t="s">
        <v>23</v>
      </c>
      <c r="I385" s="50">
        <v>28</v>
      </c>
      <c r="J385" s="48"/>
      <c r="K385" s="50">
        <v>10</v>
      </c>
      <c r="L385" s="48"/>
      <c r="M385" s="52">
        <f t="shared" si="5"/>
        <v>280000</v>
      </c>
    </row>
    <row r="386" spans="1:13" ht="16.2">
      <c r="A386" s="69">
        <v>384</v>
      </c>
      <c r="B386" s="67">
        <v>40858</v>
      </c>
      <c r="C386" s="67">
        <v>40862</v>
      </c>
      <c r="D386" s="47" t="s">
        <v>574</v>
      </c>
      <c r="E386" s="47">
        <v>2183</v>
      </c>
      <c r="F386" s="68">
        <v>28</v>
      </c>
      <c r="G386" s="68">
        <v>1</v>
      </c>
      <c r="H386" s="47" t="s">
        <v>123</v>
      </c>
      <c r="I386" s="50">
        <v>28</v>
      </c>
      <c r="J386" s="48"/>
      <c r="K386" s="50">
        <v>1</v>
      </c>
      <c r="L386" s="48"/>
      <c r="M386" s="52">
        <f t="shared" si="5"/>
        <v>28000</v>
      </c>
    </row>
    <row r="387" spans="1:13" ht="16.2">
      <c r="A387" s="69">
        <v>385</v>
      </c>
      <c r="B387" s="67">
        <v>37206</v>
      </c>
      <c r="C387" s="67">
        <v>40862</v>
      </c>
      <c r="D387" s="47" t="s">
        <v>35</v>
      </c>
      <c r="E387" s="47">
        <v>1893</v>
      </c>
      <c r="F387" s="68">
        <v>28</v>
      </c>
      <c r="G387" s="68">
        <v>1</v>
      </c>
      <c r="H387" s="47" t="s">
        <v>23</v>
      </c>
      <c r="I387" s="50">
        <v>28</v>
      </c>
      <c r="J387" s="48"/>
      <c r="K387" s="50">
        <v>1</v>
      </c>
      <c r="L387" s="48"/>
      <c r="M387" s="52">
        <f t="shared" si="5"/>
        <v>28000</v>
      </c>
    </row>
    <row r="388" spans="1:13" ht="16.2">
      <c r="A388" s="69">
        <v>386</v>
      </c>
      <c r="B388" s="67">
        <v>40857</v>
      </c>
      <c r="C388" s="67">
        <v>40858</v>
      </c>
      <c r="D388" s="47" t="s">
        <v>430</v>
      </c>
      <c r="E388" s="47">
        <v>2274</v>
      </c>
      <c r="F388" s="66" t="s">
        <v>425</v>
      </c>
      <c r="G388" s="66" t="s">
        <v>44</v>
      </c>
      <c r="H388" s="47" t="s">
        <v>388</v>
      </c>
      <c r="I388" s="48">
        <v>59</v>
      </c>
      <c r="J388" s="48">
        <v>28</v>
      </c>
      <c r="K388" s="48">
        <v>2</v>
      </c>
      <c r="L388" s="48">
        <v>2</v>
      </c>
      <c r="M388" s="52">
        <f t="shared" ref="M388:M451" si="6">(I388*K388+J388*L388)*1000</f>
        <v>174000</v>
      </c>
    </row>
    <row r="389" spans="1:13" ht="16.2">
      <c r="A389" s="69">
        <v>387</v>
      </c>
      <c r="B389" s="67">
        <v>40855</v>
      </c>
      <c r="C389" s="67">
        <v>40857</v>
      </c>
      <c r="D389" s="47" t="s">
        <v>697</v>
      </c>
      <c r="E389" s="47">
        <v>2285</v>
      </c>
      <c r="F389" s="66" t="s">
        <v>425</v>
      </c>
      <c r="G389" s="66" t="s">
        <v>27</v>
      </c>
      <c r="H389" s="47" t="s">
        <v>388</v>
      </c>
      <c r="I389" s="48">
        <v>59</v>
      </c>
      <c r="J389" s="48">
        <v>28</v>
      </c>
      <c r="K389" s="48">
        <v>1</v>
      </c>
      <c r="L389" s="48">
        <v>1</v>
      </c>
      <c r="M389" s="52">
        <f t="shared" si="6"/>
        <v>87000</v>
      </c>
    </row>
    <row r="390" spans="1:13" ht="16.2">
      <c r="A390" s="69">
        <v>388</v>
      </c>
      <c r="B390" s="67">
        <v>40841</v>
      </c>
      <c r="C390" s="67">
        <v>40855</v>
      </c>
      <c r="D390" s="47" t="s">
        <v>446</v>
      </c>
      <c r="E390" s="47">
        <v>2252</v>
      </c>
      <c r="F390" s="68">
        <v>28</v>
      </c>
      <c r="G390" s="68">
        <v>1</v>
      </c>
      <c r="H390" s="47" t="s">
        <v>59</v>
      </c>
      <c r="I390" s="50">
        <v>28</v>
      </c>
      <c r="J390" s="48"/>
      <c r="K390" s="50">
        <v>1</v>
      </c>
      <c r="L390" s="48"/>
      <c r="M390" s="52">
        <f t="shared" si="6"/>
        <v>28000</v>
      </c>
    </row>
    <row r="391" spans="1:13" ht="16.2">
      <c r="A391" s="69">
        <v>389</v>
      </c>
      <c r="B391" s="67">
        <v>40847</v>
      </c>
      <c r="C391" s="67">
        <v>40854</v>
      </c>
      <c r="D391" s="47" t="s">
        <v>698</v>
      </c>
      <c r="E391" s="47">
        <v>2283</v>
      </c>
      <c r="F391" s="66" t="s">
        <v>425</v>
      </c>
      <c r="G391" s="66" t="s">
        <v>27</v>
      </c>
      <c r="H391" s="47" t="s">
        <v>59</v>
      </c>
      <c r="I391" s="48">
        <v>59</v>
      </c>
      <c r="J391" s="48">
        <v>28</v>
      </c>
      <c r="K391" s="48">
        <v>1</v>
      </c>
      <c r="L391" s="48">
        <v>1</v>
      </c>
      <c r="M391" s="52">
        <f t="shared" si="6"/>
        <v>87000</v>
      </c>
    </row>
    <row r="392" spans="1:13" ht="16.2">
      <c r="A392" s="69">
        <v>390</v>
      </c>
      <c r="B392" s="67">
        <v>40847</v>
      </c>
      <c r="C392" s="67">
        <v>40849</v>
      </c>
      <c r="D392" s="47" t="s">
        <v>430</v>
      </c>
      <c r="E392" s="47">
        <v>2274</v>
      </c>
      <c r="F392" s="68">
        <v>28</v>
      </c>
      <c r="G392" s="68">
        <v>1</v>
      </c>
      <c r="H392" s="47" t="s">
        <v>388</v>
      </c>
      <c r="I392" s="50">
        <v>28</v>
      </c>
      <c r="J392" s="48"/>
      <c r="K392" s="50">
        <v>1</v>
      </c>
      <c r="L392" s="48"/>
      <c r="M392" s="52">
        <f t="shared" si="6"/>
        <v>28000</v>
      </c>
    </row>
    <row r="393" spans="1:13" ht="16.2">
      <c r="A393" s="69">
        <v>391</v>
      </c>
      <c r="B393" s="67">
        <v>40829</v>
      </c>
      <c r="C393" s="67">
        <v>40840</v>
      </c>
      <c r="D393" s="47" t="s">
        <v>593</v>
      </c>
      <c r="E393" s="47">
        <v>2277</v>
      </c>
      <c r="F393" s="66" t="s">
        <v>425</v>
      </c>
      <c r="G393" s="66" t="s">
        <v>27</v>
      </c>
      <c r="H393" s="47" t="s">
        <v>59</v>
      </c>
      <c r="I393" s="48">
        <v>59</v>
      </c>
      <c r="J393" s="48">
        <v>28</v>
      </c>
      <c r="K393" s="48">
        <v>1</v>
      </c>
      <c r="L393" s="48">
        <v>1</v>
      </c>
      <c r="M393" s="52">
        <f t="shared" si="6"/>
        <v>87000</v>
      </c>
    </row>
    <row r="394" spans="1:13" ht="16.2">
      <c r="A394" s="69">
        <v>392</v>
      </c>
      <c r="B394" s="67">
        <v>40836</v>
      </c>
      <c r="C394" s="67">
        <v>40840</v>
      </c>
      <c r="D394" s="47" t="s">
        <v>374</v>
      </c>
      <c r="E394" s="47">
        <v>2278</v>
      </c>
      <c r="F394" s="66" t="s">
        <v>425</v>
      </c>
      <c r="G394" s="66" t="s">
        <v>44</v>
      </c>
      <c r="H394" s="47" t="s">
        <v>59</v>
      </c>
      <c r="I394" s="48">
        <v>59</v>
      </c>
      <c r="J394" s="48">
        <v>28</v>
      </c>
      <c r="K394" s="48">
        <v>2</v>
      </c>
      <c r="L394" s="48">
        <v>2</v>
      </c>
      <c r="M394" s="52">
        <f t="shared" si="6"/>
        <v>174000</v>
      </c>
    </row>
    <row r="395" spans="1:13" ht="16.2">
      <c r="A395" s="69">
        <v>393</v>
      </c>
      <c r="B395" s="67">
        <v>40834</v>
      </c>
      <c r="C395" s="67">
        <v>40836</v>
      </c>
      <c r="D395" s="47" t="s">
        <v>401</v>
      </c>
      <c r="E395" s="47">
        <v>2276</v>
      </c>
      <c r="F395" s="68">
        <v>59</v>
      </c>
      <c r="G395" s="68">
        <v>1</v>
      </c>
      <c r="H395" s="47" t="s">
        <v>123</v>
      </c>
      <c r="I395" s="50">
        <v>59</v>
      </c>
      <c r="J395" s="48"/>
      <c r="K395" s="50">
        <v>1</v>
      </c>
      <c r="L395" s="48"/>
      <c r="M395" s="52">
        <f t="shared" si="6"/>
        <v>59000</v>
      </c>
    </row>
    <row r="396" spans="1:13" ht="16.2">
      <c r="A396" s="69">
        <v>394</v>
      </c>
      <c r="B396" s="67">
        <v>40833</v>
      </c>
      <c r="C396" s="67">
        <v>40835</v>
      </c>
      <c r="D396" s="47" t="s">
        <v>445</v>
      </c>
      <c r="E396" s="47">
        <v>2275</v>
      </c>
      <c r="F396" s="66" t="s">
        <v>425</v>
      </c>
      <c r="G396" s="66" t="s">
        <v>27</v>
      </c>
      <c r="H396" s="47" t="s">
        <v>23</v>
      </c>
      <c r="I396" s="48">
        <v>59</v>
      </c>
      <c r="J396" s="48">
        <v>28</v>
      </c>
      <c r="K396" s="48">
        <v>1</v>
      </c>
      <c r="L396" s="48">
        <v>1</v>
      </c>
      <c r="M396" s="52">
        <f t="shared" si="6"/>
        <v>87000</v>
      </c>
    </row>
    <row r="397" spans="1:13" ht="16.2">
      <c r="A397" s="69">
        <v>395</v>
      </c>
      <c r="B397" s="67">
        <v>40823</v>
      </c>
      <c r="C397" s="67">
        <v>40833</v>
      </c>
      <c r="D397" s="47" t="s">
        <v>430</v>
      </c>
      <c r="E397" s="47">
        <v>2274</v>
      </c>
      <c r="F397" s="66" t="s">
        <v>425</v>
      </c>
      <c r="G397" s="66" t="s">
        <v>27</v>
      </c>
      <c r="H397" s="47" t="s">
        <v>388</v>
      </c>
      <c r="I397" s="48">
        <v>59</v>
      </c>
      <c r="J397" s="48">
        <v>28</v>
      </c>
      <c r="K397" s="48">
        <v>1</v>
      </c>
      <c r="L397" s="48">
        <v>1</v>
      </c>
      <c r="M397" s="52">
        <f t="shared" si="6"/>
        <v>87000</v>
      </c>
    </row>
    <row r="398" spans="1:13" ht="16.2">
      <c r="A398" s="69">
        <v>396</v>
      </c>
      <c r="B398" s="67">
        <v>40822</v>
      </c>
      <c r="C398" s="67">
        <v>40830</v>
      </c>
      <c r="D398" s="47" t="s">
        <v>686</v>
      </c>
      <c r="E398" s="47">
        <v>2273</v>
      </c>
      <c r="F398" s="66" t="s">
        <v>425</v>
      </c>
      <c r="G398" s="66" t="s">
        <v>27</v>
      </c>
      <c r="H398" s="47" t="s">
        <v>388</v>
      </c>
      <c r="I398" s="48">
        <v>59</v>
      </c>
      <c r="J398" s="48">
        <v>28</v>
      </c>
      <c r="K398" s="48">
        <v>1</v>
      </c>
      <c r="L398" s="48">
        <v>1</v>
      </c>
      <c r="M398" s="52">
        <f t="shared" si="6"/>
        <v>87000</v>
      </c>
    </row>
    <row r="399" spans="1:13" ht="16.2">
      <c r="A399" s="69">
        <v>397</v>
      </c>
      <c r="B399" s="67">
        <v>40821</v>
      </c>
      <c r="C399" s="67">
        <v>40821</v>
      </c>
      <c r="D399" s="47" t="s">
        <v>672</v>
      </c>
      <c r="E399" s="47">
        <v>2058</v>
      </c>
      <c r="F399" s="66" t="s">
        <v>425</v>
      </c>
      <c r="G399" s="66" t="s">
        <v>27</v>
      </c>
      <c r="H399" s="47" t="s">
        <v>23</v>
      </c>
      <c r="I399" s="48">
        <v>59</v>
      </c>
      <c r="J399" s="48">
        <v>28</v>
      </c>
      <c r="K399" s="48">
        <v>1</v>
      </c>
      <c r="L399" s="48">
        <v>1</v>
      </c>
      <c r="M399" s="52">
        <f t="shared" si="6"/>
        <v>87000</v>
      </c>
    </row>
    <row r="400" spans="1:13" ht="16.2">
      <c r="A400" s="69">
        <v>398</v>
      </c>
      <c r="B400" s="67">
        <v>40802</v>
      </c>
      <c r="C400" s="67">
        <v>40820</v>
      </c>
      <c r="D400" s="47" t="s">
        <v>603</v>
      </c>
      <c r="E400" s="47">
        <v>2092</v>
      </c>
      <c r="F400" s="66" t="s">
        <v>425</v>
      </c>
      <c r="G400" s="66" t="s">
        <v>44</v>
      </c>
      <c r="H400" s="47" t="s">
        <v>123</v>
      </c>
      <c r="I400" s="48">
        <v>59</v>
      </c>
      <c r="J400" s="48">
        <v>28</v>
      </c>
      <c r="K400" s="48">
        <v>2</v>
      </c>
      <c r="L400" s="48">
        <v>2</v>
      </c>
      <c r="M400" s="52">
        <f t="shared" si="6"/>
        <v>174000</v>
      </c>
    </row>
    <row r="401" spans="1:13" ht="16.2">
      <c r="A401" s="69">
        <v>399</v>
      </c>
      <c r="B401" s="67">
        <v>40814</v>
      </c>
      <c r="C401" s="67">
        <v>40814</v>
      </c>
      <c r="D401" s="47" t="s">
        <v>699</v>
      </c>
      <c r="E401" s="47">
        <v>2265</v>
      </c>
      <c r="F401" s="66" t="s">
        <v>425</v>
      </c>
      <c r="G401" s="66" t="s">
        <v>44</v>
      </c>
      <c r="H401" s="47" t="s">
        <v>388</v>
      </c>
      <c r="I401" s="48">
        <v>59</v>
      </c>
      <c r="J401" s="48">
        <v>28</v>
      </c>
      <c r="K401" s="48">
        <v>2</v>
      </c>
      <c r="L401" s="48">
        <v>2</v>
      </c>
      <c r="M401" s="52">
        <f t="shared" si="6"/>
        <v>174000</v>
      </c>
    </row>
    <row r="402" spans="1:13" ht="16.2">
      <c r="A402" s="69">
        <v>400</v>
      </c>
      <c r="B402" s="67">
        <v>40812</v>
      </c>
      <c r="C402" s="67">
        <v>40813</v>
      </c>
      <c r="D402" s="47" t="s">
        <v>700</v>
      </c>
      <c r="E402" s="47">
        <v>2271</v>
      </c>
      <c r="F402" s="66" t="s">
        <v>425</v>
      </c>
      <c r="G402" s="66" t="s">
        <v>27</v>
      </c>
      <c r="H402" s="47" t="s">
        <v>388</v>
      </c>
      <c r="I402" s="48">
        <v>59</v>
      </c>
      <c r="J402" s="48">
        <v>28</v>
      </c>
      <c r="K402" s="48">
        <v>1</v>
      </c>
      <c r="L402" s="48">
        <v>1</v>
      </c>
      <c r="M402" s="52">
        <f t="shared" si="6"/>
        <v>87000</v>
      </c>
    </row>
    <row r="403" spans="1:13" ht="16.2">
      <c r="A403" s="69">
        <v>401</v>
      </c>
      <c r="B403" s="67">
        <v>40784</v>
      </c>
      <c r="C403" s="67">
        <v>40810</v>
      </c>
      <c r="D403" s="47" t="s">
        <v>701</v>
      </c>
      <c r="E403" s="47">
        <v>1359</v>
      </c>
      <c r="F403" s="68">
        <v>28</v>
      </c>
      <c r="G403" s="68">
        <v>1</v>
      </c>
      <c r="H403" s="47" t="s">
        <v>388</v>
      </c>
      <c r="I403" s="50">
        <v>28</v>
      </c>
      <c r="J403" s="48"/>
      <c r="K403" s="50">
        <v>1</v>
      </c>
      <c r="L403" s="48"/>
      <c r="M403" s="52">
        <f t="shared" si="6"/>
        <v>28000</v>
      </c>
    </row>
    <row r="404" spans="1:13" ht="16.2">
      <c r="A404" s="69">
        <v>402</v>
      </c>
      <c r="B404" s="67">
        <v>40808</v>
      </c>
      <c r="C404" s="67">
        <v>40809</v>
      </c>
      <c r="D404" s="47" t="s">
        <v>57</v>
      </c>
      <c r="E404" s="47">
        <v>2031</v>
      </c>
      <c r="F404" s="66" t="s">
        <v>425</v>
      </c>
      <c r="G404" s="66" t="s">
        <v>509</v>
      </c>
      <c r="H404" s="47" t="s">
        <v>23</v>
      </c>
      <c r="I404" s="48">
        <v>59</v>
      </c>
      <c r="J404" s="48">
        <v>28</v>
      </c>
      <c r="K404" s="48">
        <v>11</v>
      </c>
      <c r="L404" s="48">
        <v>11</v>
      </c>
      <c r="M404" s="52">
        <f t="shared" si="6"/>
        <v>957000</v>
      </c>
    </row>
    <row r="405" spans="1:13" ht="16.2">
      <c r="A405" s="69">
        <v>403</v>
      </c>
      <c r="B405" s="67">
        <v>40802</v>
      </c>
      <c r="C405" s="67">
        <v>40808</v>
      </c>
      <c r="D405" s="47" t="s">
        <v>702</v>
      </c>
      <c r="E405" s="47">
        <v>2266</v>
      </c>
      <c r="F405" s="66" t="s">
        <v>425</v>
      </c>
      <c r="G405" s="66" t="s">
        <v>27</v>
      </c>
      <c r="H405" s="47" t="s">
        <v>59</v>
      </c>
      <c r="I405" s="48">
        <v>59</v>
      </c>
      <c r="J405" s="48">
        <v>28</v>
      </c>
      <c r="K405" s="48">
        <v>1</v>
      </c>
      <c r="L405" s="48">
        <v>1</v>
      </c>
      <c r="M405" s="52">
        <f t="shared" si="6"/>
        <v>87000</v>
      </c>
    </row>
    <row r="406" spans="1:13" ht="16.2">
      <c r="A406" s="69">
        <v>404</v>
      </c>
      <c r="B406" s="67">
        <v>40612</v>
      </c>
      <c r="C406" s="67">
        <v>40805</v>
      </c>
      <c r="D406" s="47" t="s">
        <v>400</v>
      </c>
      <c r="E406" s="47">
        <v>1989</v>
      </c>
      <c r="F406" s="66" t="s">
        <v>425</v>
      </c>
      <c r="G406" s="66" t="s">
        <v>44</v>
      </c>
      <c r="H406" s="47" t="s">
        <v>123</v>
      </c>
      <c r="I406" s="48">
        <v>59</v>
      </c>
      <c r="J406" s="48">
        <v>28</v>
      </c>
      <c r="K406" s="48">
        <v>2</v>
      </c>
      <c r="L406" s="48">
        <v>2</v>
      </c>
      <c r="M406" s="52">
        <f t="shared" si="6"/>
        <v>174000</v>
      </c>
    </row>
    <row r="407" spans="1:13" ht="16.2">
      <c r="A407" s="69">
        <v>405</v>
      </c>
      <c r="B407" s="67">
        <v>40795</v>
      </c>
      <c r="C407" s="67">
        <v>40800</v>
      </c>
      <c r="D407" s="47" t="s">
        <v>703</v>
      </c>
      <c r="E407" s="47">
        <v>2255</v>
      </c>
      <c r="F407" s="66" t="s">
        <v>425</v>
      </c>
      <c r="G407" s="66" t="s">
        <v>51</v>
      </c>
      <c r="H407" s="47" t="s">
        <v>23</v>
      </c>
      <c r="I407" s="48">
        <v>59</v>
      </c>
      <c r="J407" s="48">
        <v>28</v>
      </c>
      <c r="K407" s="48">
        <v>10</v>
      </c>
      <c r="L407" s="48">
        <v>10</v>
      </c>
      <c r="M407" s="52">
        <f t="shared" si="6"/>
        <v>870000</v>
      </c>
    </row>
    <row r="408" spans="1:13" ht="16.2">
      <c r="A408" s="69">
        <v>406</v>
      </c>
      <c r="B408" s="67">
        <v>40772</v>
      </c>
      <c r="C408" s="67">
        <v>40795</v>
      </c>
      <c r="D408" s="47" t="s">
        <v>704</v>
      </c>
      <c r="E408" s="47">
        <v>2230</v>
      </c>
      <c r="F408" s="66" t="s">
        <v>425</v>
      </c>
      <c r="G408" s="66" t="s">
        <v>51</v>
      </c>
      <c r="H408" s="47" t="s">
        <v>23</v>
      </c>
      <c r="I408" s="48">
        <v>59</v>
      </c>
      <c r="J408" s="48">
        <v>28</v>
      </c>
      <c r="K408" s="48">
        <v>10</v>
      </c>
      <c r="L408" s="48">
        <v>10</v>
      </c>
      <c r="M408" s="52">
        <f t="shared" si="6"/>
        <v>870000</v>
      </c>
    </row>
    <row r="409" spans="1:13" ht="16.2">
      <c r="A409" s="69">
        <v>407</v>
      </c>
      <c r="B409" s="67">
        <v>40787</v>
      </c>
      <c r="C409" s="67">
        <v>40795</v>
      </c>
      <c r="D409" s="47" t="s">
        <v>586</v>
      </c>
      <c r="E409" s="47">
        <v>1210</v>
      </c>
      <c r="F409" s="66" t="s">
        <v>425</v>
      </c>
      <c r="G409" s="66" t="s">
        <v>44</v>
      </c>
      <c r="H409" s="47" t="s">
        <v>123</v>
      </c>
      <c r="I409" s="48">
        <v>59</v>
      </c>
      <c r="J409" s="48">
        <v>28</v>
      </c>
      <c r="K409" s="48">
        <v>2</v>
      </c>
      <c r="L409" s="48">
        <v>2</v>
      </c>
      <c r="M409" s="52">
        <f t="shared" si="6"/>
        <v>174000</v>
      </c>
    </row>
    <row r="410" spans="1:13" ht="16.2">
      <c r="A410" s="69">
        <v>408</v>
      </c>
      <c r="B410" s="67">
        <v>40786</v>
      </c>
      <c r="C410" s="67">
        <v>40795</v>
      </c>
      <c r="D410" s="47" t="s">
        <v>72</v>
      </c>
      <c r="E410" s="47">
        <v>1174</v>
      </c>
      <c r="F410" s="66" t="s">
        <v>425</v>
      </c>
      <c r="G410" s="66" t="s">
        <v>44</v>
      </c>
      <c r="H410" s="47" t="s">
        <v>23</v>
      </c>
      <c r="I410" s="48">
        <v>59</v>
      </c>
      <c r="J410" s="48">
        <v>28</v>
      </c>
      <c r="K410" s="48">
        <v>2</v>
      </c>
      <c r="L410" s="48">
        <v>2</v>
      </c>
      <c r="M410" s="52">
        <f t="shared" si="6"/>
        <v>174000</v>
      </c>
    </row>
    <row r="411" spans="1:13" ht="16.2">
      <c r="A411" s="69">
        <v>409</v>
      </c>
      <c r="B411" s="67">
        <v>40640</v>
      </c>
      <c r="C411" s="67">
        <v>40793</v>
      </c>
      <c r="D411" s="47" t="s">
        <v>106</v>
      </c>
      <c r="E411" s="47">
        <v>1881</v>
      </c>
      <c r="F411" s="66" t="s">
        <v>425</v>
      </c>
      <c r="G411" s="66" t="s">
        <v>48</v>
      </c>
      <c r="H411" s="47" t="s">
        <v>23</v>
      </c>
      <c r="I411" s="48">
        <v>59</v>
      </c>
      <c r="J411" s="48">
        <v>28</v>
      </c>
      <c r="K411" s="48">
        <v>3</v>
      </c>
      <c r="L411" s="48">
        <v>3</v>
      </c>
      <c r="M411" s="52">
        <f t="shared" si="6"/>
        <v>261000</v>
      </c>
    </row>
    <row r="412" spans="1:13" ht="16.2">
      <c r="A412" s="69">
        <v>410</v>
      </c>
      <c r="B412" s="67">
        <v>40648</v>
      </c>
      <c r="C412" s="67">
        <v>40792</v>
      </c>
      <c r="D412" s="47" t="s">
        <v>118</v>
      </c>
      <c r="E412" s="47">
        <v>1930</v>
      </c>
      <c r="F412" s="66" t="s">
        <v>425</v>
      </c>
      <c r="G412" s="66" t="s">
        <v>34</v>
      </c>
      <c r="H412" s="47" t="s">
        <v>23</v>
      </c>
      <c r="I412" s="48">
        <v>59</v>
      </c>
      <c r="J412" s="48">
        <v>28</v>
      </c>
      <c r="K412" s="48">
        <v>5</v>
      </c>
      <c r="L412" s="48">
        <v>5</v>
      </c>
      <c r="M412" s="52">
        <f t="shared" si="6"/>
        <v>435000</v>
      </c>
    </row>
    <row r="413" spans="1:13" ht="16.2">
      <c r="A413" s="69">
        <v>411</v>
      </c>
      <c r="B413" s="67">
        <v>40780</v>
      </c>
      <c r="C413" s="67">
        <v>40792</v>
      </c>
      <c r="D413" s="47" t="s">
        <v>705</v>
      </c>
      <c r="E413" s="47">
        <v>2256</v>
      </c>
      <c r="F413" s="66" t="s">
        <v>425</v>
      </c>
      <c r="G413" s="66" t="s">
        <v>27</v>
      </c>
      <c r="H413" s="47" t="s">
        <v>23</v>
      </c>
      <c r="I413" s="48">
        <v>59</v>
      </c>
      <c r="J413" s="48">
        <v>28</v>
      </c>
      <c r="K413" s="48">
        <v>1</v>
      </c>
      <c r="L413" s="48">
        <v>1</v>
      </c>
      <c r="M413" s="52">
        <f t="shared" si="6"/>
        <v>87000</v>
      </c>
    </row>
    <row r="414" spans="1:13" ht="16.2">
      <c r="A414" s="69">
        <v>412</v>
      </c>
      <c r="B414" s="67">
        <v>40772</v>
      </c>
      <c r="C414" s="67">
        <v>40792</v>
      </c>
      <c r="D414" s="47" t="s">
        <v>68</v>
      </c>
      <c r="E414" s="47">
        <v>1868</v>
      </c>
      <c r="F414" s="66" t="s">
        <v>425</v>
      </c>
      <c r="G414" s="66" t="s">
        <v>27</v>
      </c>
      <c r="H414" s="47" t="s">
        <v>23</v>
      </c>
      <c r="I414" s="48">
        <v>59</v>
      </c>
      <c r="J414" s="48">
        <v>28</v>
      </c>
      <c r="K414" s="48">
        <v>1</v>
      </c>
      <c r="L414" s="48">
        <v>1</v>
      </c>
      <c r="M414" s="52">
        <f t="shared" si="6"/>
        <v>87000</v>
      </c>
    </row>
    <row r="415" spans="1:13" ht="16.2">
      <c r="A415" s="69">
        <v>413</v>
      </c>
      <c r="B415" s="67">
        <v>40791</v>
      </c>
      <c r="C415" s="67">
        <v>40791</v>
      </c>
      <c r="D415" s="47" t="s">
        <v>706</v>
      </c>
      <c r="E415" s="47">
        <v>2037</v>
      </c>
      <c r="F415" s="66" t="s">
        <v>425</v>
      </c>
      <c r="G415" s="66" t="s">
        <v>119</v>
      </c>
      <c r="H415" s="47" t="s">
        <v>619</v>
      </c>
      <c r="I415" s="48">
        <v>59</v>
      </c>
      <c r="J415" s="48">
        <v>28</v>
      </c>
      <c r="K415" s="48">
        <v>20</v>
      </c>
      <c r="L415" s="48">
        <v>20</v>
      </c>
      <c r="M415" s="52">
        <f t="shared" si="6"/>
        <v>1740000</v>
      </c>
    </row>
    <row r="416" spans="1:13" ht="16.2">
      <c r="A416" s="69">
        <v>414</v>
      </c>
      <c r="B416" s="67">
        <v>40778</v>
      </c>
      <c r="C416" s="67">
        <v>40791</v>
      </c>
      <c r="D416" s="47" t="s">
        <v>672</v>
      </c>
      <c r="E416" s="47">
        <v>2058</v>
      </c>
      <c r="F416" s="66" t="s">
        <v>425</v>
      </c>
      <c r="G416" s="66" t="s">
        <v>44</v>
      </c>
      <c r="H416" s="47" t="s">
        <v>23</v>
      </c>
      <c r="I416" s="48">
        <v>59</v>
      </c>
      <c r="J416" s="48">
        <v>28</v>
      </c>
      <c r="K416" s="48">
        <v>2</v>
      </c>
      <c r="L416" s="48">
        <v>2</v>
      </c>
      <c r="M416" s="52">
        <f t="shared" si="6"/>
        <v>174000</v>
      </c>
    </row>
    <row r="417" spans="1:13" ht="16.2">
      <c r="A417" s="69">
        <v>415</v>
      </c>
      <c r="B417" s="67">
        <v>40780</v>
      </c>
      <c r="C417" s="67">
        <v>40781</v>
      </c>
      <c r="D417" s="47" t="s">
        <v>707</v>
      </c>
      <c r="E417" s="47">
        <v>2253</v>
      </c>
      <c r="F417" s="66" t="s">
        <v>425</v>
      </c>
      <c r="G417" s="66" t="s">
        <v>34</v>
      </c>
      <c r="H417" s="47" t="s">
        <v>59</v>
      </c>
      <c r="I417" s="48">
        <v>59</v>
      </c>
      <c r="J417" s="48">
        <v>28</v>
      </c>
      <c r="K417" s="48">
        <v>5</v>
      </c>
      <c r="L417" s="48">
        <v>5</v>
      </c>
      <c r="M417" s="52">
        <f t="shared" si="6"/>
        <v>435000</v>
      </c>
    </row>
    <row r="418" spans="1:13" ht="16.2">
      <c r="A418" s="69">
        <v>416</v>
      </c>
      <c r="B418" s="67">
        <v>40765</v>
      </c>
      <c r="C418" s="67">
        <v>40781</v>
      </c>
      <c r="D418" s="47" t="s">
        <v>235</v>
      </c>
      <c r="E418" s="47">
        <v>2247</v>
      </c>
      <c r="F418" s="66" t="s">
        <v>425</v>
      </c>
      <c r="G418" s="66" t="s">
        <v>48</v>
      </c>
      <c r="H418" s="47" t="s">
        <v>23</v>
      </c>
      <c r="I418" s="48">
        <v>59</v>
      </c>
      <c r="J418" s="48">
        <v>28</v>
      </c>
      <c r="K418" s="48">
        <v>3</v>
      </c>
      <c r="L418" s="48">
        <v>3</v>
      </c>
      <c r="M418" s="52">
        <f t="shared" si="6"/>
        <v>261000</v>
      </c>
    </row>
    <row r="419" spans="1:13" ht="16.2">
      <c r="A419" s="69">
        <v>417</v>
      </c>
      <c r="B419" s="67">
        <v>40767</v>
      </c>
      <c r="C419" s="67">
        <v>40781</v>
      </c>
      <c r="D419" s="47" t="s">
        <v>446</v>
      </c>
      <c r="E419" s="47">
        <v>2252</v>
      </c>
      <c r="F419" s="68">
        <v>59</v>
      </c>
      <c r="G419" s="68">
        <v>1</v>
      </c>
      <c r="H419" s="47" t="s">
        <v>59</v>
      </c>
      <c r="I419" s="50">
        <v>59</v>
      </c>
      <c r="J419" s="48"/>
      <c r="K419" s="50">
        <v>1</v>
      </c>
      <c r="L419" s="48"/>
      <c r="M419" s="52">
        <f t="shared" si="6"/>
        <v>59000</v>
      </c>
    </row>
    <row r="420" spans="1:13" ht="16.2">
      <c r="A420" s="69">
        <v>418</v>
      </c>
      <c r="B420" s="67">
        <v>40749</v>
      </c>
      <c r="C420" s="67">
        <v>40780</v>
      </c>
      <c r="D420" s="47" t="s">
        <v>230</v>
      </c>
      <c r="E420" s="47">
        <v>1463</v>
      </c>
      <c r="F420" s="66" t="s">
        <v>425</v>
      </c>
      <c r="G420" s="66" t="s">
        <v>546</v>
      </c>
      <c r="H420" s="47" t="s">
        <v>23</v>
      </c>
      <c r="I420" s="48">
        <v>59</v>
      </c>
      <c r="J420" s="48">
        <v>28</v>
      </c>
      <c r="K420" s="48">
        <v>8</v>
      </c>
      <c r="L420" s="48">
        <v>8</v>
      </c>
      <c r="M420" s="52">
        <f t="shared" si="6"/>
        <v>696000</v>
      </c>
    </row>
    <row r="421" spans="1:13" ht="16.2">
      <c r="A421" s="69">
        <v>419</v>
      </c>
      <c r="B421" s="67">
        <v>40779</v>
      </c>
      <c r="C421" s="67">
        <v>40779</v>
      </c>
      <c r="D421" s="47" t="s">
        <v>192</v>
      </c>
      <c r="E421" s="47">
        <v>2251</v>
      </c>
      <c r="F421" s="66" t="s">
        <v>425</v>
      </c>
      <c r="G421" s="66" t="s">
        <v>141</v>
      </c>
      <c r="H421" s="47" t="s">
        <v>123</v>
      </c>
      <c r="I421" s="48">
        <v>59</v>
      </c>
      <c r="J421" s="48">
        <v>28</v>
      </c>
      <c r="K421" s="48">
        <v>6</v>
      </c>
      <c r="L421" s="48">
        <v>6</v>
      </c>
      <c r="M421" s="52">
        <f t="shared" si="6"/>
        <v>522000</v>
      </c>
    </row>
    <row r="422" spans="1:13" ht="16.2">
      <c r="A422" s="69">
        <v>420</v>
      </c>
      <c r="B422" s="67">
        <v>40779</v>
      </c>
      <c r="C422" s="67">
        <v>40779</v>
      </c>
      <c r="D422" s="47" t="s">
        <v>185</v>
      </c>
      <c r="E422" s="47">
        <v>2250</v>
      </c>
      <c r="F422" s="66" t="s">
        <v>425</v>
      </c>
      <c r="G422" s="66" t="s">
        <v>141</v>
      </c>
      <c r="H422" s="47" t="s">
        <v>123</v>
      </c>
      <c r="I422" s="48">
        <v>59</v>
      </c>
      <c r="J422" s="48">
        <v>28</v>
      </c>
      <c r="K422" s="48">
        <v>6</v>
      </c>
      <c r="L422" s="48">
        <v>6</v>
      </c>
      <c r="M422" s="52">
        <f t="shared" si="6"/>
        <v>522000</v>
      </c>
    </row>
    <row r="423" spans="1:13" ht="16.2">
      <c r="A423" s="69">
        <v>421</v>
      </c>
      <c r="B423" s="67">
        <v>40779</v>
      </c>
      <c r="C423" s="67">
        <v>40779</v>
      </c>
      <c r="D423" s="47" t="s">
        <v>184</v>
      </c>
      <c r="E423" s="47">
        <v>2189</v>
      </c>
      <c r="F423" s="66" t="s">
        <v>425</v>
      </c>
      <c r="G423" s="66" t="s">
        <v>48</v>
      </c>
      <c r="H423" s="47" t="s">
        <v>123</v>
      </c>
      <c r="I423" s="48">
        <v>59</v>
      </c>
      <c r="J423" s="48">
        <v>28</v>
      </c>
      <c r="K423" s="48">
        <v>3</v>
      </c>
      <c r="L423" s="48">
        <v>3</v>
      </c>
      <c r="M423" s="52">
        <f t="shared" si="6"/>
        <v>261000</v>
      </c>
    </row>
    <row r="424" spans="1:13" ht="16.2">
      <c r="A424" s="69">
        <v>422</v>
      </c>
      <c r="B424" s="67">
        <v>40764</v>
      </c>
      <c r="C424" s="67">
        <v>40778</v>
      </c>
      <c r="D424" s="47" t="s">
        <v>449</v>
      </c>
      <c r="E424" s="47">
        <v>2246</v>
      </c>
      <c r="F424" s="66" t="s">
        <v>425</v>
      </c>
      <c r="G424" s="66" t="s">
        <v>27</v>
      </c>
      <c r="H424" s="47" t="s">
        <v>59</v>
      </c>
      <c r="I424" s="48">
        <v>59</v>
      </c>
      <c r="J424" s="48">
        <v>28</v>
      </c>
      <c r="K424" s="48">
        <v>1</v>
      </c>
      <c r="L424" s="48">
        <v>1</v>
      </c>
      <c r="M424" s="52">
        <f t="shared" si="6"/>
        <v>87000</v>
      </c>
    </row>
    <row r="425" spans="1:13" ht="16.2">
      <c r="A425" s="69">
        <v>423</v>
      </c>
      <c r="B425" s="67">
        <v>40753</v>
      </c>
      <c r="C425" s="67">
        <v>40774</v>
      </c>
      <c r="D425" s="47" t="s">
        <v>708</v>
      </c>
      <c r="E425" s="47">
        <v>2245</v>
      </c>
      <c r="F425" s="66" t="s">
        <v>425</v>
      </c>
      <c r="G425" s="66" t="s">
        <v>709</v>
      </c>
      <c r="H425" s="47" t="s">
        <v>710</v>
      </c>
      <c r="I425" s="48">
        <v>59</v>
      </c>
      <c r="J425" s="48">
        <v>28</v>
      </c>
      <c r="K425" s="48">
        <v>13</v>
      </c>
      <c r="L425" s="48">
        <v>13</v>
      </c>
      <c r="M425" s="52">
        <f t="shared" si="6"/>
        <v>1131000</v>
      </c>
    </row>
    <row r="426" spans="1:13" ht="16.2">
      <c r="A426" s="69">
        <v>424</v>
      </c>
      <c r="B426" s="67">
        <v>40757</v>
      </c>
      <c r="C426" s="67">
        <v>40774</v>
      </c>
      <c r="D426" s="47" t="s">
        <v>708</v>
      </c>
      <c r="E426" s="47">
        <v>2245</v>
      </c>
      <c r="F426" s="66" t="s">
        <v>425</v>
      </c>
      <c r="G426" s="66" t="s">
        <v>77</v>
      </c>
      <c r="H426" s="47" t="s">
        <v>710</v>
      </c>
      <c r="I426" s="48">
        <v>59</v>
      </c>
      <c r="J426" s="48">
        <v>28</v>
      </c>
      <c r="K426" s="48">
        <v>4</v>
      </c>
      <c r="L426" s="48">
        <v>4</v>
      </c>
      <c r="M426" s="52">
        <f t="shared" si="6"/>
        <v>348000</v>
      </c>
    </row>
    <row r="427" spans="1:13" ht="16.2">
      <c r="A427" s="69">
        <v>425</v>
      </c>
      <c r="B427" s="67">
        <v>40770</v>
      </c>
      <c r="C427" s="67">
        <v>40773</v>
      </c>
      <c r="D427" s="47" t="s">
        <v>711</v>
      </c>
      <c r="E427" s="47">
        <v>2236</v>
      </c>
      <c r="F427" s="66" t="s">
        <v>425</v>
      </c>
      <c r="G427" s="66" t="s">
        <v>44</v>
      </c>
      <c r="H427" s="47" t="s">
        <v>388</v>
      </c>
      <c r="I427" s="48">
        <v>59</v>
      </c>
      <c r="J427" s="48">
        <v>28</v>
      </c>
      <c r="K427" s="48">
        <v>2</v>
      </c>
      <c r="L427" s="48">
        <v>2</v>
      </c>
      <c r="M427" s="52">
        <f t="shared" si="6"/>
        <v>174000</v>
      </c>
    </row>
    <row r="428" spans="1:13" ht="16.2">
      <c r="A428" s="69">
        <v>426</v>
      </c>
      <c r="B428" s="67">
        <v>40763</v>
      </c>
      <c r="C428" s="67">
        <v>40773</v>
      </c>
      <c r="D428" s="47" t="s">
        <v>604</v>
      </c>
      <c r="E428" s="47">
        <v>1900</v>
      </c>
      <c r="F428" s="66" t="s">
        <v>425</v>
      </c>
      <c r="G428" s="66" t="s">
        <v>27</v>
      </c>
      <c r="H428" s="47" t="s">
        <v>59</v>
      </c>
      <c r="I428" s="48">
        <v>59</v>
      </c>
      <c r="J428" s="48">
        <v>28</v>
      </c>
      <c r="K428" s="48">
        <v>1</v>
      </c>
      <c r="L428" s="48">
        <v>1</v>
      </c>
      <c r="M428" s="52">
        <f t="shared" si="6"/>
        <v>87000</v>
      </c>
    </row>
    <row r="429" spans="1:13" ht="16.2">
      <c r="A429" s="69">
        <v>427</v>
      </c>
      <c r="B429" s="67">
        <v>40764</v>
      </c>
      <c r="C429" s="67">
        <v>40773</v>
      </c>
      <c r="D429" s="47" t="s">
        <v>712</v>
      </c>
      <c r="E429" s="47">
        <v>2237</v>
      </c>
      <c r="F429" s="66" t="s">
        <v>425</v>
      </c>
      <c r="G429" s="66" t="s">
        <v>141</v>
      </c>
      <c r="H429" s="47" t="s">
        <v>710</v>
      </c>
      <c r="I429" s="48">
        <v>59</v>
      </c>
      <c r="J429" s="48">
        <v>28</v>
      </c>
      <c r="K429" s="48">
        <v>6</v>
      </c>
      <c r="L429" s="48">
        <v>6</v>
      </c>
      <c r="M429" s="52">
        <f t="shared" si="6"/>
        <v>522000</v>
      </c>
    </row>
    <row r="430" spans="1:13" ht="16.2">
      <c r="A430" s="69">
        <v>428</v>
      </c>
      <c r="B430" s="67">
        <v>40763</v>
      </c>
      <c r="C430" s="67">
        <v>40772</v>
      </c>
      <c r="D430" s="47" t="s">
        <v>644</v>
      </c>
      <c r="E430" s="47">
        <v>1258</v>
      </c>
      <c r="F430" s="66" t="s">
        <v>425</v>
      </c>
      <c r="G430" s="66" t="s">
        <v>27</v>
      </c>
      <c r="H430" s="47" t="s">
        <v>59</v>
      </c>
      <c r="I430" s="48">
        <v>59</v>
      </c>
      <c r="J430" s="48">
        <v>28</v>
      </c>
      <c r="K430" s="48">
        <v>1</v>
      </c>
      <c r="L430" s="48">
        <v>1</v>
      </c>
      <c r="M430" s="52">
        <f t="shared" si="6"/>
        <v>87000</v>
      </c>
    </row>
    <row r="431" spans="1:13" ht="16.2">
      <c r="A431" s="69">
        <v>429</v>
      </c>
      <c r="B431" s="67">
        <v>40764</v>
      </c>
      <c r="C431" s="67">
        <v>40770</v>
      </c>
      <c r="D431" s="47" t="s">
        <v>713</v>
      </c>
      <c r="E431" s="47">
        <v>2241</v>
      </c>
      <c r="F431" s="66" t="s">
        <v>425</v>
      </c>
      <c r="G431" s="66" t="s">
        <v>34</v>
      </c>
      <c r="H431" s="47" t="s">
        <v>710</v>
      </c>
      <c r="I431" s="48">
        <v>59</v>
      </c>
      <c r="J431" s="48">
        <v>28</v>
      </c>
      <c r="K431" s="48">
        <v>5</v>
      </c>
      <c r="L431" s="48">
        <v>5</v>
      </c>
      <c r="M431" s="52">
        <f t="shared" si="6"/>
        <v>435000</v>
      </c>
    </row>
    <row r="432" spans="1:13" ht="16.2">
      <c r="A432" s="69">
        <v>430</v>
      </c>
      <c r="B432" s="67">
        <v>40751</v>
      </c>
      <c r="C432" s="67">
        <v>40766</v>
      </c>
      <c r="D432" s="47" t="s">
        <v>211</v>
      </c>
      <c r="E432" s="47">
        <v>1472</v>
      </c>
      <c r="F432" s="66" t="s">
        <v>425</v>
      </c>
      <c r="G432" s="66" t="s">
        <v>48</v>
      </c>
      <c r="H432" s="47" t="s">
        <v>23</v>
      </c>
      <c r="I432" s="48">
        <v>59</v>
      </c>
      <c r="J432" s="48">
        <v>28</v>
      </c>
      <c r="K432" s="48">
        <v>3</v>
      </c>
      <c r="L432" s="48">
        <v>3</v>
      </c>
      <c r="M432" s="52">
        <f t="shared" si="6"/>
        <v>261000</v>
      </c>
    </row>
    <row r="433" spans="1:13" ht="16.2">
      <c r="A433" s="69">
        <v>431</v>
      </c>
      <c r="B433" s="67">
        <v>40765</v>
      </c>
      <c r="C433" s="67">
        <v>40766</v>
      </c>
      <c r="D433" s="47" t="s">
        <v>685</v>
      </c>
      <c r="E433" s="47">
        <v>2243</v>
      </c>
      <c r="F433" s="66" t="s">
        <v>425</v>
      </c>
      <c r="G433" s="66" t="s">
        <v>27</v>
      </c>
      <c r="H433" s="47" t="s">
        <v>59</v>
      </c>
      <c r="I433" s="48">
        <v>59</v>
      </c>
      <c r="J433" s="48">
        <v>28</v>
      </c>
      <c r="K433" s="48">
        <v>1</v>
      </c>
      <c r="L433" s="48">
        <v>1</v>
      </c>
      <c r="M433" s="52">
        <f t="shared" si="6"/>
        <v>87000</v>
      </c>
    </row>
    <row r="434" spans="1:13" ht="16.2">
      <c r="A434" s="69">
        <v>432</v>
      </c>
      <c r="B434" s="67">
        <v>40623</v>
      </c>
      <c r="C434" s="67">
        <v>40763</v>
      </c>
      <c r="D434" s="47" t="s">
        <v>76</v>
      </c>
      <c r="E434" s="47">
        <v>2244</v>
      </c>
      <c r="F434" s="66" t="s">
        <v>425</v>
      </c>
      <c r="G434" s="66" t="s">
        <v>119</v>
      </c>
      <c r="H434" s="47" t="s">
        <v>23</v>
      </c>
      <c r="I434" s="48">
        <v>59</v>
      </c>
      <c r="J434" s="48">
        <v>28</v>
      </c>
      <c r="K434" s="48">
        <v>20</v>
      </c>
      <c r="L434" s="48">
        <v>20</v>
      </c>
      <c r="M434" s="52">
        <f t="shared" si="6"/>
        <v>1740000</v>
      </c>
    </row>
    <row r="435" spans="1:13" ht="16.2">
      <c r="A435" s="69">
        <v>433</v>
      </c>
      <c r="B435" s="67">
        <v>40760</v>
      </c>
      <c r="C435" s="67">
        <v>40760</v>
      </c>
      <c r="D435" s="47" t="s">
        <v>184</v>
      </c>
      <c r="E435" s="47">
        <v>2189</v>
      </c>
      <c r="F435" s="66" t="s">
        <v>425</v>
      </c>
      <c r="G435" s="66" t="s">
        <v>48</v>
      </c>
      <c r="H435" s="47" t="s">
        <v>123</v>
      </c>
      <c r="I435" s="48">
        <v>59</v>
      </c>
      <c r="J435" s="48">
        <v>28</v>
      </c>
      <c r="K435" s="48">
        <v>3</v>
      </c>
      <c r="L435" s="48">
        <v>3</v>
      </c>
      <c r="M435" s="52">
        <f t="shared" si="6"/>
        <v>261000</v>
      </c>
    </row>
    <row r="436" spans="1:13" ht="16.2">
      <c r="A436" s="69">
        <v>434</v>
      </c>
      <c r="B436" s="67">
        <v>40758</v>
      </c>
      <c r="C436" s="67">
        <v>40758</v>
      </c>
      <c r="D436" s="47" t="s">
        <v>184</v>
      </c>
      <c r="E436" s="47">
        <v>2189</v>
      </c>
      <c r="F436" s="66" t="s">
        <v>425</v>
      </c>
      <c r="G436" s="66" t="s">
        <v>48</v>
      </c>
      <c r="H436" s="47" t="s">
        <v>123</v>
      </c>
      <c r="I436" s="48">
        <v>59</v>
      </c>
      <c r="J436" s="48">
        <v>28</v>
      </c>
      <c r="K436" s="48">
        <v>3</v>
      </c>
      <c r="L436" s="48">
        <v>3</v>
      </c>
      <c r="M436" s="52">
        <f t="shared" si="6"/>
        <v>261000</v>
      </c>
    </row>
    <row r="437" spans="1:13" ht="16.2">
      <c r="A437" s="69">
        <v>435</v>
      </c>
      <c r="B437" s="67">
        <v>40640</v>
      </c>
      <c r="C437" s="67">
        <v>40758</v>
      </c>
      <c r="D437" s="47" t="s">
        <v>50</v>
      </c>
      <c r="E437" s="47">
        <v>2229</v>
      </c>
      <c r="F437" s="66" t="s">
        <v>425</v>
      </c>
      <c r="G437" s="66" t="s">
        <v>51</v>
      </c>
      <c r="H437" s="47" t="s">
        <v>23</v>
      </c>
      <c r="I437" s="48">
        <v>59</v>
      </c>
      <c r="J437" s="48">
        <v>28</v>
      </c>
      <c r="K437" s="48">
        <v>10</v>
      </c>
      <c r="L437" s="48">
        <v>10</v>
      </c>
      <c r="M437" s="52">
        <f t="shared" si="6"/>
        <v>870000</v>
      </c>
    </row>
    <row r="438" spans="1:13" ht="16.2">
      <c r="A438" s="69">
        <v>436</v>
      </c>
      <c r="B438" s="67">
        <v>40751</v>
      </c>
      <c r="C438" s="67">
        <v>40757</v>
      </c>
      <c r="D438" s="47" t="s">
        <v>214</v>
      </c>
      <c r="E438" s="47">
        <v>2233</v>
      </c>
      <c r="F438" s="66" t="s">
        <v>425</v>
      </c>
      <c r="G438" s="66" t="s">
        <v>27</v>
      </c>
      <c r="H438" s="47" t="s">
        <v>23</v>
      </c>
      <c r="I438" s="48">
        <v>59</v>
      </c>
      <c r="J438" s="48">
        <v>28</v>
      </c>
      <c r="K438" s="48">
        <v>1</v>
      </c>
      <c r="L438" s="48">
        <v>1</v>
      </c>
      <c r="M438" s="52">
        <f t="shared" si="6"/>
        <v>87000</v>
      </c>
    </row>
    <row r="439" spans="1:13" ht="16.2">
      <c r="A439" s="69">
        <v>437</v>
      </c>
      <c r="B439" s="67">
        <v>40751</v>
      </c>
      <c r="C439" s="67">
        <v>40756</v>
      </c>
      <c r="D439" s="47" t="s">
        <v>696</v>
      </c>
      <c r="E439" s="47">
        <v>2232</v>
      </c>
      <c r="F439" s="66" t="s">
        <v>425</v>
      </c>
      <c r="G439" s="66" t="s">
        <v>27</v>
      </c>
      <c r="H439" s="47" t="s">
        <v>23</v>
      </c>
      <c r="I439" s="48">
        <v>59</v>
      </c>
      <c r="J439" s="48">
        <v>28</v>
      </c>
      <c r="K439" s="48">
        <v>1</v>
      </c>
      <c r="L439" s="48">
        <v>1</v>
      </c>
      <c r="M439" s="52">
        <f t="shared" si="6"/>
        <v>87000</v>
      </c>
    </row>
    <row r="440" spans="1:13" ht="16.2">
      <c r="A440" s="69">
        <v>438</v>
      </c>
      <c r="B440" s="67">
        <v>40640</v>
      </c>
      <c r="C440" s="67">
        <v>40753</v>
      </c>
      <c r="D440" s="47" t="s">
        <v>69</v>
      </c>
      <c r="E440" s="47">
        <v>1251</v>
      </c>
      <c r="F440" s="66" t="s">
        <v>425</v>
      </c>
      <c r="G440" s="66"/>
      <c r="H440" s="47" t="s">
        <v>23</v>
      </c>
      <c r="I440" s="48">
        <v>59</v>
      </c>
      <c r="J440" s="48">
        <v>28</v>
      </c>
      <c r="K440" s="48"/>
      <c r="L440" s="48"/>
      <c r="M440" s="52">
        <f t="shared" si="6"/>
        <v>0</v>
      </c>
    </row>
    <row r="441" spans="1:13" ht="16.2">
      <c r="A441" s="69">
        <v>439</v>
      </c>
      <c r="B441" s="67">
        <v>40729</v>
      </c>
      <c r="C441" s="67">
        <v>40751</v>
      </c>
      <c r="D441" s="47" t="s">
        <v>704</v>
      </c>
      <c r="E441" s="47">
        <v>2230</v>
      </c>
      <c r="F441" s="66" t="s">
        <v>425</v>
      </c>
      <c r="G441" s="66" t="s">
        <v>27</v>
      </c>
      <c r="H441" s="47" t="s">
        <v>23</v>
      </c>
      <c r="I441" s="48">
        <v>59</v>
      </c>
      <c r="J441" s="48">
        <v>28</v>
      </c>
      <c r="K441" s="48">
        <v>1</v>
      </c>
      <c r="L441" s="48">
        <v>1</v>
      </c>
      <c r="M441" s="52">
        <f t="shared" si="6"/>
        <v>87000</v>
      </c>
    </row>
    <row r="442" spans="1:13" ht="16.2">
      <c r="A442" s="69">
        <v>440</v>
      </c>
      <c r="B442" s="67">
        <v>40739</v>
      </c>
      <c r="C442" s="67">
        <v>40750</v>
      </c>
      <c r="D442" s="47" t="s">
        <v>612</v>
      </c>
      <c r="E442" s="47">
        <v>1197</v>
      </c>
      <c r="F442" s="66" t="s">
        <v>425</v>
      </c>
      <c r="G442" s="66" t="s">
        <v>44</v>
      </c>
      <c r="H442" s="47" t="s">
        <v>388</v>
      </c>
      <c r="I442" s="48">
        <v>59</v>
      </c>
      <c r="J442" s="48">
        <v>28</v>
      </c>
      <c r="K442" s="48">
        <v>2</v>
      </c>
      <c r="L442" s="48">
        <v>2</v>
      </c>
      <c r="M442" s="52">
        <f t="shared" si="6"/>
        <v>174000</v>
      </c>
    </row>
    <row r="443" spans="1:13" ht="16.2">
      <c r="A443" s="69">
        <v>441</v>
      </c>
      <c r="B443" s="67">
        <v>40744</v>
      </c>
      <c r="C443" s="67">
        <v>40750</v>
      </c>
      <c r="D443" s="47" t="s">
        <v>714</v>
      </c>
      <c r="E443" s="47">
        <v>2118</v>
      </c>
      <c r="F443" s="66" t="s">
        <v>425</v>
      </c>
      <c r="G443" s="66" t="s">
        <v>51</v>
      </c>
      <c r="H443" s="47" t="s">
        <v>123</v>
      </c>
      <c r="I443" s="48">
        <v>59</v>
      </c>
      <c r="J443" s="48">
        <v>28</v>
      </c>
      <c r="K443" s="48">
        <v>10</v>
      </c>
      <c r="L443" s="48">
        <v>10</v>
      </c>
      <c r="M443" s="52">
        <f t="shared" si="6"/>
        <v>870000</v>
      </c>
    </row>
    <row r="444" spans="1:13" ht="16.2">
      <c r="A444" s="69">
        <v>442</v>
      </c>
      <c r="B444" s="67">
        <v>40647</v>
      </c>
      <c r="C444" s="67">
        <v>40746</v>
      </c>
      <c r="D444" s="47" t="s">
        <v>33</v>
      </c>
      <c r="E444" s="47">
        <v>1253</v>
      </c>
      <c r="F444" s="66" t="s">
        <v>425</v>
      </c>
      <c r="G444" s="66" t="s">
        <v>48</v>
      </c>
      <c r="H444" s="47" t="s">
        <v>23</v>
      </c>
      <c r="I444" s="48">
        <v>59</v>
      </c>
      <c r="J444" s="48">
        <v>28</v>
      </c>
      <c r="K444" s="48">
        <v>3</v>
      </c>
      <c r="L444" s="48">
        <v>3</v>
      </c>
      <c r="M444" s="52">
        <f t="shared" si="6"/>
        <v>261000</v>
      </c>
    </row>
    <row r="445" spans="1:13" ht="16.2">
      <c r="A445" s="69">
        <v>443</v>
      </c>
      <c r="B445" s="67">
        <v>40732</v>
      </c>
      <c r="C445" s="67">
        <v>40739</v>
      </c>
      <c r="D445" s="47" t="s">
        <v>599</v>
      </c>
      <c r="E445" s="47">
        <v>2193</v>
      </c>
      <c r="F445" s="66" t="s">
        <v>425</v>
      </c>
      <c r="G445" s="66" t="s">
        <v>27</v>
      </c>
      <c r="H445" s="47" t="s">
        <v>123</v>
      </c>
      <c r="I445" s="48">
        <v>59</v>
      </c>
      <c r="J445" s="48">
        <v>28</v>
      </c>
      <c r="K445" s="48">
        <v>1</v>
      </c>
      <c r="L445" s="48">
        <v>1</v>
      </c>
      <c r="M445" s="52">
        <f t="shared" si="6"/>
        <v>87000</v>
      </c>
    </row>
    <row r="446" spans="1:13" ht="16.2">
      <c r="A446" s="69">
        <v>444</v>
      </c>
      <c r="B446" s="67">
        <v>40739</v>
      </c>
      <c r="C446" s="67">
        <v>40739</v>
      </c>
      <c r="D446" s="47" t="s">
        <v>457</v>
      </c>
      <c r="E446" s="47">
        <v>2132</v>
      </c>
      <c r="F446" s="66" t="s">
        <v>425</v>
      </c>
      <c r="G446" s="66" t="s">
        <v>27</v>
      </c>
      <c r="H446" s="47" t="s">
        <v>123</v>
      </c>
      <c r="I446" s="48">
        <v>59</v>
      </c>
      <c r="J446" s="48">
        <v>28</v>
      </c>
      <c r="K446" s="48">
        <v>1</v>
      </c>
      <c r="L446" s="48">
        <v>1</v>
      </c>
      <c r="M446" s="52">
        <f t="shared" si="6"/>
        <v>87000</v>
      </c>
    </row>
    <row r="447" spans="1:13" ht="16.2">
      <c r="A447" s="69">
        <v>445</v>
      </c>
      <c r="B447" s="67">
        <v>40729</v>
      </c>
      <c r="C447" s="67">
        <v>40738</v>
      </c>
      <c r="D447" s="47" t="s">
        <v>476</v>
      </c>
      <c r="E447" s="47">
        <v>2207</v>
      </c>
      <c r="F447" s="66" t="s">
        <v>425</v>
      </c>
      <c r="G447" s="66" t="s">
        <v>27</v>
      </c>
      <c r="H447" s="47" t="s">
        <v>388</v>
      </c>
      <c r="I447" s="48">
        <v>59</v>
      </c>
      <c r="J447" s="48">
        <v>28</v>
      </c>
      <c r="K447" s="48">
        <v>1</v>
      </c>
      <c r="L447" s="48">
        <v>1</v>
      </c>
      <c r="M447" s="52">
        <f t="shared" si="6"/>
        <v>87000</v>
      </c>
    </row>
    <row r="448" spans="1:13" ht="16.2">
      <c r="A448" s="69">
        <v>446</v>
      </c>
      <c r="B448" s="67">
        <v>40737</v>
      </c>
      <c r="C448" s="67">
        <v>40738</v>
      </c>
      <c r="D448" s="47" t="s">
        <v>261</v>
      </c>
      <c r="E448" s="47">
        <v>1947</v>
      </c>
      <c r="F448" s="66" t="s">
        <v>425</v>
      </c>
      <c r="G448" s="66" t="s">
        <v>48</v>
      </c>
      <c r="H448" s="47" t="s">
        <v>123</v>
      </c>
      <c r="I448" s="48">
        <v>59</v>
      </c>
      <c r="J448" s="48">
        <v>28</v>
      </c>
      <c r="K448" s="48">
        <v>3</v>
      </c>
      <c r="L448" s="48">
        <v>3</v>
      </c>
      <c r="M448" s="52">
        <f t="shared" si="6"/>
        <v>261000</v>
      </c>
    </row>
    <row r="449" spans="1:13" ht="16.2">
      <c r="A449" s="69">
        <v>447</v>
      </c>
      <c r="B449" s="67">
        <v>40561</v>
      </c>
      <c r="C449" s="67">
        <v>40737</v>
      </c>
      <c r="D449" s="47" t="s">
        <v>388</v>
      </c>
      <c r="E449" s="47">
        <v>1920</v>
      </c>
      <c r="F449" s="66" t="s">
        <v>607</v>
      </c>
      <c r="G449" s="68">
        <v>5</v>
      </c>
      <c r="H449" s="47" t="s">
        <v>388</v>
      </c>
      <c r="I449" s="48">
        <v>25</v>
      </c>
      <c r="J449" s="48"/>
      <c r="K449" s="50">
        <v>5</v>
      </c>
      <c r="L449" s="48"/>
      <c r="M449" s="52">
        <f t="shared" si="6"/>
        <v>125000</v>
      </c>
    </row>
    <row r="450" spans="1:13" ht="16.2">
      <c r="A450" s="69">
        <v>448</v>
      </c>
      <c r="B450" s="67">
        <v>40561</v>
      </c>
      <c r="C450" s="67">
        <v>40737</v>
      </c>
      <c r="D450" s="47" t="s">
        <v>123</v>
      </c>
      <c r="E450" s="47">
        <v>1248</v>
      </c>
      <c r="F450" s="66" t="s">
        <v>610</v>
      </c>
      <c r="G450" s="68">
        <v>10</v>
      </c>
      <c r="H450" s="47" t="s">
        <v>123</v>
      </c>
      <c r="I450" s="48">
        <v>25</v>
      </c>
      <c r="J450" s="48"/>
      <c r="K450" s="50">
        <v>10</v>
      </c>
      <c r="L450" s="48"/>
      <c r="M450" s="101">
        <f t="shared" si="6"/>
        <v>250000</v>
      </c>
    </row>
    <row r="451" spans="1:13" ht="16.2">
      <c r="A451" s="69">
        <v>449</v>
      </c>
      <c r="B451" s="67">
        <v>40731</v>
      </c>
      <c r="C451" s="67">
        <v>40736</v>
      </c>
      <c r="D451" s="47" t="s">
        <v>694</v>
      </c>
      <c r="E451" s="47">
        <v>2206</v>
      </c>
      <c r="F451" s="66" t="s">
        <v>425</v>
      </c>
      <c r="G451" s="66" t="s">
        <v>27</v>
      </c>
      <c r="H451" s="47" t="s">
        <v>123</v>
      </c>
      <c r="I451" s="48">
        <v>59</v>
      </c>
      <c r="J451" s="48">
        <v>28</v>
      </c>
      <c r="K451" s="48">
        <v>1</v>
      </c>
      <c r="L451" s="48">
        <v>1</v>
      </c>
      <c r="M451" s="52">
        <f t="shared" si="6"/>
        <v>87000</v>
      </c>
    </row>
    <row r="452" spans="1:13" ht="16.2">
      <c r="A452" s="69">
        <v>450</v>
      </c>
      <c r="B452" s="67">
        <v>40728</v>
      </c>
      <c r="C452" s="67">
        <v>40735</v>
      </c>
      <c r="D452" s="47" t="s">
        <v>715</v>
      </c>
      <c r="E452" s="47">
        <v>2204</v>
      </c>
      <c r="F452" s="66" t="s">
        <v>425</v>
      </c>
      <c r="G452" s="66" t="s">
        <v>34</v>
      </c>
      <c r="H452" s="47" t="s">
        <v>59</v>
      </c>
      <c r="I452" s="48">
        <v>59</v>
      </c>
      <c r="J452" s="48">
        <v>28</v>
      </c>
      <c r="K452" s="48">
        <v>5</v>
      </c>
      <c r="L452" s="48">
        <v>5</v>
      </c>
      <c r="M452" s="52">
        <f t="shared" ref="M452:M515" si="7">(I452*K452+J452*L452)*1000</f>
        <v>435000</v>
      </c>
    </row>
    <row r="453" spans="1:13" ht="16.2">
      <c r="A453" s="69">
        <v>451</v>
      </c>
      <c r="B453" s="67">
        <v>40722</v>
      </c>
      <c r="C453" s="67">
        <v>40735</v>
      </c>
      <c r="D453" s="47" t="s">
        <v>716</v>
      </c>
      <c r="E453" s="47">
        <v>2205</v>
      </c>
      <c r="F453" s="68">
        <v>59</v>
      </c>
      <c r="G453" s="68">
        <v>1</v>
      </c>
      <c r="H453" s="47" t="s">
        <v>59</v>
      </c>
      <c r="I453" s="50">
        <v>59</v>
      </c>
      <c r="J453" s="48"/>
      <c r="K453" s="50">
        <v>1</v>
      </c>
      <c r="L453" s="48"/>
      <c r="M453" s="52">
        <f t="shared" si="7"/>
        <v>59000</v>
      </c>
    </row>
    <row r="454" spans="1:13" ht="16.2">
      <c r="A454" s="69">
        <v>452</v>
      </c>
      <c r="B454" s="67">
        <v>40735</v>
      </c>
      <c r="C454" s="67">
        <v>40735</v>
      </c>
      <c r="D454" s="47" t="s">
        <v>184</v>
      </c>
      <c r="E454" s="47">
        <v>2189</v>
      </c>
      <c r="F454" s="66" t="s">
        <v>425</v>
      </c>
      <c r="G454" s="66" t="s">
        <v>48</v>
      </c>
      <c r="H454" s="47" t="s">
        <v>123</v>
      </c>
      <c r="I454" s="48">
        <v>59</v>
      </c>
      <c r="J454" s="48">
        <v>28</v>
      </c>
      <c r="K454" s="48">
        <v>3</v>
      </c>
      <c r="L454" s="48">
        <v>3</v>
      </c>
      <c r="M454" s="52">
        <f t="shared" si="7"/>
        <v>261000</v>
      </c>
    </row>
    <row r="455" spans="1:13" ht="16.2">
      <c r="A455" s="69">
        <v>453</v>
      </c>
      <c r="B455" s="67">
        <v>40707</v>
      </c>
      <c r="C455" s="67">
        <v>40732</v>
      </c>
      <c r="D455" s="47" t="s">
        <v>677</v>
      </c>
      <c r="E455" s="47">
        <v>2203</v>
      </c>
      <c r="F455" s="66" t="s">
        <v>425</v>
      </c>
      <c r="G455" s="66" t="s">
        <v>27</v>
      </c>
      <c r="H455" s="47" t="s">
        <v>123</v>
      </c>
      <c r="I455" s="48">
        <v>59</v>
      </c>
      <c r="J455" s="48">
        <v>28</v>
      </c>
      <c r="K455" s="48">
        <v>1</v>
      </c>
      <c r="L455" s="48">
        <v>1</v>
      </c>
      <c r="M455" s="52">
        <f t="shared" si="7"/>
        <v>87000</v>
      </c>
    </row>
    <row r="456" spans="1:13" ht="16.2">
      <c r="A456" s="69">
        <v>454</v>
      </c>
      <c r="B456" s="67">
        <v>40695</v>
      </c>
      <c r="C456" s="67">
        <v>40718</v>
      </c>
      <c r="D456" s="47" t="s">
        <v>87</v>
      </c>
      <c r="E456" s="47">
        <v>1247</v>
      </c>
      <c r="F456" s="66" t="s">
        <v>425</v>
      </c>
      <c r="G456" s="66" t="s">
        <v>34</v>
      </c>
      <c r="H456" s="47" t="s">
        <v>23</v>
      </c>
      <c r="I456" s="48">
        <v>59</v>
      </c>
      <c r="J456" s="48">
        <v>28</v>
      </c>
      <c r="K456" s="48">
        <v>5</v>
      </c>
      <c r="L456" s="48">
        <v>5</v>
      </c>
      <c r="M456" s="52">
        <f t="shared" si="7"/>
        <v>435000</v>
      </c>
    </row>
    <row r="457" spans="1:13" ht="16.2">
      <c r="A457" s="69">
        <v>455</v>
      </c>
      <c r="B457" s="67">
        <v>40717</v>
      </c>
      <c r="C457" s="67">
        <v>40718</v>
      </c>
      <c r="D457" s="47" t="s">
        <v>184</v>
      </c>
      <c r="E457" s="47">
        <v>2189</v>
      </c>
      <c r="F457" s="66" t="s">
        <v>425</v>
      </c>
      <c r="G457" s="66" t="s">
        <v>48</v>
      </c>
      <c r="H457" s="47" t="s">
        <v>123</v>
      </c>
      <c r="I457" s="48">
        <v>59</v>
      </c>
      <c r="J457" s="48">
        <v>28</v>
      </c>
      <c r="K457" s="48">
        <v>3</v>
      </c>
      <c r="L457" s="48">
        <v>3</v>
      </c>
      <c r="M457" s="52">
        <f t="shared" si="7"/>
        <v>261000</v>
      </c>
    </row>
    <row r="458" spans="1:13" ht="16.2">
      <c r="A458" s="69">
        <v>456</v>
      </c>
      <c r="B458" s="67">
        <v>40708</v>
      </c>
      <c r="C458" s="67">
        <v>40718</v>
      </c>
      <c r="D458" s="47" t="s">
        <v>86</v>
      </c>
      <c r="E458" s="47">
        <v>2056</v>
      </c>
      <c r="F458" s="66" t="s">
        <v>425</v>
      </c>
      <c r="G458" s="66" t="s">
        <v>27</v>
      </c>
      <c r="H458" s="47" t="s">
        <v>23</v>
      </c>
      <c r="I458" s="48">
        <v>59</v>
      </c>
      <c r="J458" s="48">
        <v>28</v>
      </c>
      <c r="K458" s="48">
        <v>1</v>
      </c>
      <c r="L458" s="48">
        <v>1</v>
      </c>
      <c r="M458" s="52">
        <f t="shared" si="7"/>
        <v>87000</v>
      </c>
    </row>
    <row r="459" spans="1:13" ht="16.2">
      <c r="A459" s="69">
        <v>457</v>
      </c>
      <c r="B459" s="67">
        <v>40695</v>
      </c>
      <c r="C459" s="67">
        <v>40717</v>
      </c>
      <c r="D459" s="47" t="s">
        <v>20</v>
      </c>
      <c r="E459" s="47">
        <v>1407</v>
      </c>
      <c r="F459" s="66" t="s">
        <v>425</v>
      </c>
      <c r="G459" s="66" t="s">
        <v>34</v>
      </c>
      <c r="H459" s="47" t="s">
        <v>23</v>
      </c>
      <c r="I459" s="48">
        <v>59</v>
      </c>
      <c r="J459" s="48">
        <v>28</v>
      </c>
      <c r="K459" s="48">
        <v>5</v>
      </c>
      <c r="L459" s="48">
        <v>5</v>
      </c>
      <c r="M459" s="52">
        <f t="shared" si="7"/>
        <v>435000</v>
      </c>
    </row>
    <row r="460" spans="1:13" ht="16.2">
      <c r="A460" s="69">
        <v>458</v>
      </c>
      <c r="B460" s="67">
        <v>40567</v>
      </c>
      <c r="C460" s="67">
        <v>40717</v>
      </c>
      <c r="D460" s="47" t="s">
        <v>133</v>
      </c>
      <c r="E460" s="47">
        <v>1146</v>
      </c>
      <c r="F460" s="66" t="s">
        <v>425</v>
      </c>
      <c r="G460" s="66" t="s">
        <v>44</v>
      </c>
      <c r="H460" s="47" t="s">
        <v>123</v>
      </c>
      <c r="I460" s="48">
        <v>59</v>
      </c>
      <c r="J460" s="48">
        <v>28</v>
      </c>
      <c r="K460" s="48">
        <v>2</v>
      </c>
      <c r="L460" s="48">
        <v>2</v>
      </c>
      <c r="M460" s="52">
        <f t="shared" si="7"/>
        <v>174000</v>
      </c>
    </row>
    <row r="461" spans="1:13" ht="16.2">
      <c r="A461" s="69">
        <v>459</v>
      </c>
      <c r="B461" s="67">
        <v>40716</v>
      </c>
      <c r="C461" s="67">
        <v>40717</v>
      </c>
      <c r="D461" s="47" t="s">
        <v>246</v>
      </c>
      <c r="E461" s="47">
        <v>1470</v>
      </c>
      <c r="F461" s="66" t="s">
        <v>425</v>
      </c>
      <c r="G461" s="66" t="s">
        <v>44</v>
      </c>
      <c r="H461" s="47" t="s">
        <v>123</v>
      </c>
      <c r="I461" s="48">
        <v>59</v>
      </c>
      <c r="J461" s="48">
        <v>28</v>
      </c>
      <c r="K461" s="48">
        <v>2</v>
      </c>
      <c r="L461" s="48">
        <v>2</v>
      </c>
      <c r="M461" s="52">
        <f t="shared" si="7"/>
        <v>174000</v>
      </c>
    </row>
    <row r="462" spans="1:13" ht="16.2">
      <c r="A462" s="69">
        <v>460</v>
      </c>
      <c r="B462" s="67">
        <v>40714</v>
      </c>
      <c r="C462" s="67">
        <v>40717</v>
      </c>
      <c r="D462" s="47" t="s">
        <v>574</v>
      </c>
      <c r="E462" s="47">
        <v>2183</v>
      </c>
      <c r="F462" s="66" t="s">
        <v>425</v>
      </c>
      <c r="G462" s="66" t="s">
        <v>27</v>
      </c>
      <c r="H462" s="47" t="s">
        <v>123</v>
      </c>
      <c r="I462" s="48">
        <v>59</v>
      </c>
      <c r="J462" s="48">
        <v>28</v>
      </c>
      <c r="K462" s="48">
        <v>1</v>
      </c>
      <c r="L462" s="48">
        <v>1</v>
      </c>
      <c r="M462" s="52">
        <f t="shared" si="7"/>
        <v>87000</v>
      </c>
    </row>
    <row r="463" spans="1:13" ht="16.2">
      <c r="A463" s="69">
        <v>461</v>
      </c>
      <c r="B463" s="67">
        <v>40695</v>
      </c>
      <c r="C463" s="67">
        <v>40717</v>
      </c>
      <c r="D463" s="47" t="s">
        <v>102</v>
      </c>
      <c r="E463" s="47">
        <v>1859</v>
      </c>
      <c r="F463" s="66" t="s">
        <v>425</v>
      </c>
      <c r="G463" s="66" t="s">
        <v>27</v>
      </c>
      <c r="H463" s="47" t="s">
        <v>23</v>
      </c>
      <c r="I463" s="48">
        <v>59</v>
      </c>
      <c r="J463" s="48">
        <v>28</v>
      </c>
      <c r="K463" s="48">
        <v>1</v>
      </c>
      <c r="L463" s="48">
        <v>1</v>
      </c>
      <c r="M463" s="52">
        <f t="shared" si="7"/>
        <v>87000</v>
      </c>
    </row>
    <row r="464" spans="1:13" ht="16.2">
      <c r="A464" s="69">
        <v>462</v>
      </c>
      <c r="B464" s="67">
        <v>40716</v>
      </c>
      <c r="C464" s="67">
        <v>40716</v>
      </c>
      <c r="D464" s="47" t="s">
        <v>381</v>
      </c>
      <c r="E464" s="47">
        <v>2179</v>
      </c>
      <c r="F464" s="68">
        <v>59</v>
      </c>
      <c r="G464" s="68">
        <v>1</v>
      </c>
      <c r="H464" s="47" t="s">
        <v>59</v>
      </c>
      <c r="I464" s="50">
        <v>59</v>
      </c>
      <c r="J464" s="48"/>
      <c r="K464" s="50">
        <v>1</v>
      </c>
      <c r="L464" s="48"/>
      <c r="M464" s="52">
        <f t="shared" si="7"/>
        <v>59000</v>
      </c>
    </row>
    <row r="465" spans="1:13" ht="16.2">
      <c r="A465" s="69">
        <v>463</v>
      </c>
      <c r="B465" s="67">
        <v>40644</v>
      </c>
      <c r="C465" s="67">
        <v>40716</v>
      </c>
      <c r="D465" s="47" t="s">
        <v>70</v>
      </c>
      <c r="E465" s="47">
        <v>2190</v>
      </c>
      <c r="F465" s="66" t="s">
        <v>425</v>
      </c>
      <c r="G465" s="66" t="s">
        <v>77</v>
      </c>
      <c r="H465" s="47" t="s">
        <v>23</v>
      </c>
      <c r="I465" s="48">
        <v>59</v>
      </c>
      <c r="J465" s="48">
        <v>28</v>
      </c>
      <c r="K465" s="48">
        <v>4</v>
      </c>
      <c r="L465" s="48">
        <v>4</v>
      </c>
      <c r="M465" s="52">
        <f t="shared" si="7"/>
        <v>348000</v>
      </c>
    </row>
    <row r="466" spans="1:13" ht="16.2">
      <c r="A466" s="69">
        <v>464</v>
      </c>
      <c r="B466" s="67">
        <v>40679</v>
      </c>
      <c r="C466" s="67">
        <v>40715</v>
      </c>
      <c r="D466" s="47" t="s">
        <v>717</v>
      </c>
      <c r="E466" s="47">
        <v>2191</v>
      </c>
      <c r="F466" s="66" t="s">
        <v>425</v>
      </c>
      <c r="G466" s="66" t="s">
        <v>34</v>
      </c>
      <c r="H466" s="47" t="s">
        <v>123</v>
      </c>
      <c r="I466" s="48">
        <v>59</v>
      </c>
      <c r="J466" s="48">
        <v>28</v>
      </c>
      <c r="K466" s="48">
        <v>5</v>
      </c>
      <c r="L466" s="48">
        <v>5</v>
      </c>
      <c r="M466" s="52">
        <f t="shared" si="7"/>
        <v>435000</v>
      </c>
    </row>
    <row r="467" spans="1:13" ht="16.2">
      <c r="A467" s="69">
        <v>465</v>
      </c>
      <c r="B467" s="67">
        <v>40708</v>
      </c>
      <c r="C467" s="67">
        <v>40714</v>
      </c>
      <c r="D467" s="47" t="s">
        <v>691</v>
      </c>
      <c r="E467" s="47">
        <v>2192</v>
      </c>
      <c r="F467" s="66" t="s">
        <v>425</v>
      </c>
      <c r="G467" s="66" t="s">
        <v>27</v>
      </c>
      <c r="H467" s="47" t="s">
        <v>23</v>
      </c>
      <c r="I467" s="48">
        <v>59</v>
      </c>
      <c r="J467" s="48">
        <v>28</v>
      </c>
      <c r="K467" s="48">
        <v>1</v>
      </c>
      <c r="L467" s="48">
        <v>1</v>
      </c>
      <c r="M467" s="52">
        <f t="shared" si="7"/>
        <v>87000</v>
      </c>
    </row>
    <row r="468" spans="1:13" ht="16.2">
      <c r="A468" s="69">
        <v>466</v>
      </c>
      <c r="B468" s="67">
        <v>40571</v>
      </c>
      <c r="C468" s="67">
        <v>40714</v>
      </c>
      <c r="D468" s="47" t="s">
        <v>647</v>
      </c>
      <c r="E468" s="47">
        <v>1137</v>
      </c>
      <c r="F468" s="66" t="s">
        <v>609</v>
      </c>
      <c r="G468" s="68">
        <v>12</v>
      </c>
      <c r="H468" s="47" t="s">
        <v>123</v>
      </c>
      <c r="I468" s="48">
        <v>28</v>
      </c>
      <c r="J468" s="48"/>
      <c r="K468" s="50">
        <v>12</v>
      </c>
      <c r="L468" s="48"/>
      <c r="M468" s="52">
        <f t="shared" si="7"/>
        <v>336000</v>
      </c>
    </row>
    <row r="469" spans="1:13" ht="16.2">
      <c r="A469" s="69">
        <v>467</v>
      </c>
      <c r="B469" s="67">
        <v>40560</v>
      </c>
      <c r="C469" s="67">
        <v>40711</v>
      </c>
      <c r="D469" s="47" t="s">
        <v>23</v>
      </c>
      <c r="E469" s="47">
        <v>1250</v>
      </c>
      <c r="F469" s="66" t="s">
        <v>610</v>
      </c>
      <c r="G469" s="68">
        <v>20</v>
      </c>
      <c r="H469" s="47" t="s">
        <v>23</v>
      </c>
      <c r="I469" s="48">
        <v>25</v>
      </c>
      <c r="J469" s="48"/>
      <c r="K469" s="50">
        <v>20</v>
      </c>
      <c r="L469" s="48"/>
      <c r="M469" s="52">
        <f t="shared" si="7"/>
        <v>500000</v>
      </c>
    </row>
    <row r="470" spans="1:13" ht="16.2">
      <c r="A470" s="69">
        <v>468</v>
      </c>
      <c r="B470" s="67">
        <v>40710</v>
      </c>
      <c r="C470" s="67">
        <v>40711</v>
      </c>
      <c r="D470" s="47" t="s">
        <v>251</v>
      </c>
      <c r="E470" s="47">
        <v>1825</v>
      </c>
      <c r="F470" s="66" t="s">
        <v>425</v>
      </c>
      <c r="G470" s="66" t="s">
        <v>27</v>
      </c>
      <c r="H470" s="47" t="s">
        <v>123</v>
      </c>
      <c r="I470" s="48">
        <v>59</v>
      </c>
      <c r="J470" s="48">
        <v>28</v>
      </c>
      <c r="K470" s="48">
        <v>1</v>
      </c>
      <c r="L470" s="48">
        <v>1</v>
      </c>
      <c r="M470" s="52">
        <f t="shared" si="7"/>
        <v>87000</v>
      </c>
    </row>
    <row r="471" spans="1:13" ht="16.2">
      <c r="A471" s="69">
        <v>469</v>
      </c>
      <c r="B471" s="67">
        <v>40702</v>
      </c>
      <c r="C471" s="67">
        <v>40711</v>
      </c>
      <c r="D471" s="47" t="s">
        <v>692</v>
      </c>
      <c r="E471" s="47">
        <v>2195</v>
      </c>
      <c r="F471" s="66" t="s">
        <v>425</v>
      </c>
      <c r="G471" s="66" t="s">
        <v>44</v>
      </c>
      <c r="H471" s="47" t="s">
        <v>23</v>
      </c>
      <c r="I471" s="48">
        <v>59</v>
      </c>
      <c r="J471" s="48">
        <v>28</v>
      </c>
      <c r="K471" s="48">
        <v>2</v>
      </c>
      <c r="L471" s="48">
        <v>2</v>
      </c>
      <c r="M471" s="52">
        <f t="shared" si="7"/>
        <v>174000</v>
      </c>
    </row>
    <row r="472" spans="1:13" ht="16.2">
      <c r="A472" s="69">
        <v>470</v>
      </c>
      <c r="B472" s="67">
        <v>40560</v>
      </c>
      <c r="C472" s="67">
        <v>40711</v>
      </c>
      <c r="D472" s="47" t="s">
        <v>23</v>
      </c>
      <c r="E472" s="47">
        <v>1250</v>
      </c>
      <c r="F472" s="66" t="s">
        <v>610</v>
      </c>
      <c r="G472" s="68">
        <v>10</v>
      </c>
      <c r="H472" s="47" t="s">
        <v>23</v>
      </c>
      <c r="I472" s="48">
        <v>25</v>
      </c>
      <c r="J472" s="48"/>
      <c r="K472" s="50">
        <v>10</v>
      </c>
      <c r="L472" s="48"/>
      <c r="M472" s="52">
        <f t="shared" si="7"/>
        <v>250000</v>
      </c>
    </row>
    <row r="473" spans="1:13" ht="16.2">
      <c r="A473" s="69">
        <v>471</v>
      </c>
      <c r="B473" s="67">
        <v>40675</v>
      </c>
      <c r="C473" s="67">
        <v>40710</v>
      </c>
      <c r="D473" s="47" t="s">
        <v>465</v>
      </c>
      <c r="E473" s="47">
        <v>2194</v>
      </c>
      <c r="F473" s="66" t="s">
        <v>425</v>
      </c>
      <c r="G473" s="66" t="s">
        <v>27</v>
      </c>
      <c r="H473" s="47" t="s">
        <v>123</v>
      </c>
      <c r="I473" s="48">
        <v>59</v>
      </c>
      <c r="J473" s="48">
        <v>28</v>
      </c>
      <c r="K473" s="48">
        <v>1</v>
      </c>
      <c r="L473" s="48">
        <v>1</v>
      </c>
      <c r="M473" s="52">
        <f t="shared" si="7"/>
        <v>87000</v>
      </c>
    </row>
    <row r="474" spans="1:13" ht="16.2">
      <c r="A474" s="69">
        <v>472</v>
      </c>
      <c r="B474" s="67">
        <v>40697</v>
      </c>
      <c r="C474" s="67">
        <v>40710</v>
      </c>
      <c r="D474" s="47" t="s">
        <v>196</v>
      </c>
      <c r="E474" s="47">
        <v>2188</v>
      </c>
      <c r="F474" s="66" t="s">
        <v>425</v>
      </c>
      <c r="G474" s="66" t="s">
        <v>27</v>
      </c>
      <c r="H474" s="47" t="s">
        <v>23</v>
      </c>
      <c r="I474" s="48">
        <v>59</v>
      </c>
      <c r="J474" s="48">
        <v>28</v>
      </c>
      <c r="K474" s="48">
        <v>1</v>
      </c>
      <c r="L474" s="48">
        <v>1</v>
      </c>
      <c r="M474" s="52">
        <f t="shared" si="7"/>
        <v>87000</v>
      </c>
    </row>
    <row r="475" spans="1:13" ht="16.2">
      <c r="A475" s="69">
        <v>473</v>
      </c>
      <c r="B475" s="67">
        <v>40640</v>
      </c>
      <c r="C475" s="67">
        <v>40708</v>
      </c>
      <c r="D475" s="47" t="s">
        <v>413</v>
      </c>
      <c r="E475" s="47">
        <v>2187</v>
      </c>
      <c r="F475" s="66" t="s">
        <v>425</v>
      </c>
      <c r="G475" s="66" t="s">
        <v>34</v>
      </c>
      <c r="H475" s="47" t="s">
        <v>23</v>
      </c>
      <c r="I475" s="48">
        <v>59</v>
      </c>
      <c r="J475" s="48">
        <v>28</v>
      </c>
      <c r="K475" s="48">
        <v>5</v>
      </c>
      <c r="L475" s="48">
        <v>5</v>
      </c>
      <c r="M475" s="52">
        <f t="shared" si="7"/>
        <v>435000</v>
      </c>
    </row>
    <row r="476" spans="1:13" ht="16.2">
      <c r="A476" s="69">
        <v>474</v>
      </c>
      <c r="B476" s="67">
        <v>40697</v>
      </c>
      <c r="C476" s="67">
        <v>40708</v>
      </c>
      <c r="D476" s="47" t="s">
        <v>718</v>
      </c>
      <c r="E476" s="47">
        <v>2186</v>
      </c>
      <c r="F476" s="66" t="s">
        <v>425</v>
      </c>
      <c r="G476" s="66" t="s">
        <v>27</v>
      </c>
      <c r="H476" s="47" t="s">
        <v>59</v>
      </c>
      <c r="I476" s="48">
        <v>59</v>
      </c>
      <c r="J476" s="48">
        <v>28</v>
      </c>
      <c r="K476" s="48">
        <v>1</v>
      </c>
      <c r="L476" s="48">
        <v>1</v>
      </c>
      <c r="M476" s="52">
        <f t="shared" si="7"/>
        <v>87000</v>
      </c>
    </row>
    <row r="477" spans="1:13" ht="16.2">
      <c r="A477" s="69">
        <v>475</v>
      </c>
      <c r="B477" s="67">
        <v>40703</v>
      </c>
      <c r="C477" s="67">
        <v>40707</v>
      </c>
      <c r="D477" s="47" t="s">
        <v>477</v>
      </c>
      <c r="E477" s="47">
        <v>2170</v>
      </c>
      <c r="F477" s="66" t="s">
        <v>425</v>
      </c>
      <c r="G477" s="66" t="s">
        <v>51</v>
      </c>
      <c r="H477" s="47" t="s">
        <v>388</v>
      </c>
      <c r="I477" s="48">
        <v>59</v>
      </c>
      <c r="J477" s="48">
        <v>28</v>
      </c>
      <c r="K477" s="48">
        <v>10</v>
      </c>
      <c r="L477" s="48">
        <v>10</v>
      </c>
      <c r="M477" s="52">
        <f t="shared" si="7"/>
        <v>870000</v>
      </c>
    </row>
    <row r="478" spans="1:13" ht="16.2">
      <c r="A478" s="69">
        <v>476</v>
      </c>
      <c r="B478" s="67">
        <v>40644</v>
      </c>
      <c r="C478" s="67">
        <v>40704</v>
      </c>
      <c r="D478" s="47" t="s">
        <v>98</v>
      </c>
      <c r="E478" s="47">
        <v>1330</v>
      </c>
      <c r="F478" s="68">
        <v>59</v>
      </c>
      <c r="G478" s="68">
        <v>10</v>
      </c>
      <c r="H478" s="47" t="s">
        <v>23</v>
      </c>
      <c r="I478" s="50">
        <v>59</v>
      </c>
      <c r="J478" s="48"/>
      <c r="K478" s="50">
        <v>10</v>
      </c>
      <c r="L478" s="48"/>
      <c r="M478" s="52">
        <f t="shared" si="7"/>
        <v>590000</v>
      </c>
    </row>
    <row r="479" spans="1:13" ht="16.2">
      <c r="A479" s="69">
        <v>477</v>
      </c>
      <c r="B479" s="67">
        <v>40704</v>
      </c>
      <c r="C479" s="67">
        <v>40704</v>
      </c>
      <c r="D479" s="47" t="s">
        <v>616</v>
      </c>
      <c r="E479" s="47">
        <v>1896</v>
      </c>
      <c r="F479" s="66" t="s">
        <v>425</v>
      </c>
      <c r="G479" s="66" t="s">
        <v>44</v>
      </c>
      <c r="H479" s="47" t="s">
        <v>388</v>
      </c>
      <c r="I479" s="48">
        <v>59</v>
      </c>
      <c r="J479" s="48">
        <v>28</v>
      </c>
      <c r="K479" s="48">
        <v>2</v>
      </c>
      <c r="L479" s="48">
        <v>2</v>
      </c>
      <c r="M479" s="52">
        <f t="shared" si="7"/>
        <v>174000</v>
      </c>
    </row>
    <row r="480" spans="1:13" ht="16.2">
      <c r="A480" s="69">
        <v>478</v>
      </c>
      <c r="B480" s="67">
        <v>40640</v>
      </c>
      <c r="C480" s="67">
        <v>40702</v>
      </c>
      <c r="D480" s="47" t="s">
        <v>29</v>
      </c>
      <c r="E480" s="47">
        <v>1882</v>
      </c>
      <c r="F480" s="66" t="s">
        <v>425</v>
      </c>
      <c r="G480" s="66" t="s">
        <v>48</v>
      </c>
      <c r="H480" s="47" t="s">
        <v>23</v>
      </c>
      <c r="I480" s="48">
        <v>59</v>
      </c>
      <c r="J480" s="48">
        <v>28</v>
      </c>
      <c r="K480" s="48">
        <v>3</v>
      </c>
      <c r="L480" s="48">
        <v>3</v>
      </c>
      <c r="M480" s="52">
        <f t="shared" si="7"/>
        <v>261000</v>
      </c>
    </row>
    <row r="481" spans="1:13" ht="16.2">
      <c r="A481" s="69">
        <v>479</v>
      </c>
      <c r="B481" s="67">
        <v>40630</v>
      </c>
      <c r="C481" s="67">
        <v>40702</v>
      </c>
      <c r="D481" s="47" t="s">
        <v>43</v>
      </c>
      <c r="E481" s="47">
        <v>1941</v>
      </c>
      <c r="F481" s="66" t="s">
        <v>425</v>
      </c>
      <c r="G481" s="66" t="s">
        <v>88</v>
      </c>
      <c r="H481" s="47" t="s">
        <v>23</v>
      </c>
      <c r="I481" s="48">
        <v>59</v>
      </c>
      <c r="J481" s="48">
        <v>28</v>
      </c>
      <c r="K481" s="48">
        <v>7</v>
      </c>
      <c r="L481" s="48">
        <v>7</v>
      </c>
      <c r="M481" s="52">
        <f t="shared" si="7"/>
        <v>609000</v>
      </c>
    </row>
    <row r="482" spans="1:13" ht="16.2">
      <c r="A482" s="69">
        <v>480</v>
      </c>
      <c r="B482" s="67">
        <v>40701</v>
      </c>
      <c r="C482" s="67">
        <v>40701</v>
      </c>
      <c r="D482" s="47" t="s">
        <v>719</v>
      </c>
      <c r="E482" s="47">
        <v>2181</v>
      </c>
      <c r="F482" s="66" t="s">
        <v>425</v>
      </c>
      <c r="G482" s="66" t="s">
        <v>27</v>
      </c>
      <c r="H482" s="47" t="s">
        <v>619</v>
      </c>
      <c r="I482" s="48">
        <v>59</v>
      </c>
      <c r="J482" s="48">
        <v>28</v>
      </c>
      <c r="K482" s="48">
        <v>1</v>
      </c>
      <c r="L482" s="48">
        <v>1</v>
      </c>
      <c r="M482" s="52">
        <f t="shared" si="7"/>
        <v>87000</v>
      </c>
    </row>
    <row r="483" spans="1:13" ht="16.2">
      <c r="A483" s="69">
        <v>481</v>
      </c>
      <c r="B483" s="67">
        <v>40674</v>
      </c>
      <c r="C483" s="67">
        <v>40695</v>
      </c>
      <c r="D483" s="47" t="s">
        <v>238</v>
      </c>
      <c r="E483" s="47">
        <v>2182</v>
      </c>
      <c r="F483" s="66" t="s">
        <v>425</v>
      </c>
      <c r="G483" s="66" t="s">
        <v>27</v>
      </c>
      <c r="H483" s="47" t="s">
        <v>23</v>
      </c>
      <c r="I483" s="48">
        <v>59</v>
      </c>
      <c r="J483" s="48">
        <v>28</v>
      </c>
      <c r="K483" s="48">
        <v>1</v>
      </c>
      <c r="L483" s="48">
        <v>1</v>
      </c>
      <c r="M483" s="52">
        <f t="shared" si="7"/>
        <v>87000</v>
      </c>
    </row>
    <row r="484" spans="1:13" ht="16.2">
      <c r="A484" s="69">
        <v>482</v>
      </c>
      <c r="B484" s="67">
        <v>40694</v>
      </c>
      <c r="C484" s="67">
        <v>40694</v>
      </c>
      <c r="D484" s="47" t="s">
        <v>720</v>
      </c>
      <c r="E484" s="47">
        <v>2180</v>
      </c>
      <c r="F484" s="66" t="s">
        <v>425</v>
      </c>
      <c r="G484" s="66" t="s">
        <v>88</v>
      </c>
      <c r="H484" s="47" t="s">
        <v>619</v>
      </c>
      <c r="I484" s="48">
        <v>59</v>
      </c>
      <c r="J484" s="48">
        <v>28</v>
      </c>
      <c r="K484" s="48">
        <v>7</v>
      </c>
      <c r="L484" s="48">
        <v>7</v>
      </c>
      <c r="M484" s="52">
        <f t="shared" si="7"/>
        <v>609000</v>
      </c>
    </row>
    <row r="485" spans="1:13" ht="16.2">
      <c r="A485" s="69">
        <v>483</v>
      </c>
      <c r="B485" s="67">
        <v>40680</v>
      </c>
      <c r="C485" s="67">
        <v>40683</v>
      </c>
      <c r="D485" s="47" t="s">
        <v>577</v>
      </c>
      <c r="E485" s="47">
        <v>2176</v>
      </c>
      <c r="F485" s="66" t="s">
        <v>425</v>
      </c>
      <c r="G485" s="66" t="s">
        <v>44</v>
      </c>
      <c r="H485" s="47" t="s">
        <v>123</v>
      </c>
      <c r="I485" s="48">
        <v>59</v>
      </c>
      <c r="J485" s="48">
        <v>28</v>
      </c>
      <c r="K485" s="48">
        <v>2</v>
      </c>
      <c r="L485" s="48">
        <v>2</v>
      </c>
      <c r="M485" s="52">
        <f t="shared" si="7"/>
        <v>174000</v>
      </c>
    </row>
    <row r="486" spans="1:13" ht="16.2">
      <c r="A486" s="69">
        <v>484</v>
      </c>
      <c r="B486" s="67">
        <v>40679</v>
      </c>
      <c r="C486" s="67">
        <v>40681</v>
      </c>
      <c r="D486" s="47" t="s">
        <v>655</v>
      </c>
      <c r="E486" s="47">
        <v>2155</v>
      </c>
      <c r="F486" s="66" t="s">
        <v>425</v>
      </c>
      <c r="G486" s="66" t="s">
        <v>27</v>
      </c>
      <c r="H486" s="47" t="s">
        <v>388</v>
      </c>
      <c r="I486" s="48">
        <v>59</v>
      </c>
      <c r="J486" s="48">
        <v>28</v>
      </c>
      <c r="K486" s="48">
        <v>1</v>
      </c>
      <c r="L486" s="48">
        <v>1</v>
      </c>
      <c r="M486" s="52">
        <f t="shared" si="7"/>
        <v>87000</v>
      </c>
    </row>
    <row r="487" spans="1:13" ht="16.2">
      <c r="A487" s="69">
        <v>485</v>
      </c>
      <c r="B487" s="67">
        <v>40675</v>
      </c>
      <c r="C487" s="67">
        <v>40680</v>
      </c>
      <c r="D487" s="47" t="s">
        <v>576</v>
      </c>
      <c r="E487" s="47">
        <v>2177</v>
      </c>
      <c r="F487" s="66" t="s">
        <v>425</v>
      </c>
      <c r="G487" s="66" t="s">
        <v>34</v>
      </c>
      <c r="H487" s="47" t="s">
        <v>123</v>
      </c>
      <c r="I487" s="48">
        <v>59</v>
      </c>
      <c r="J487" s="48">
        <v>28</v>
      </c>
      <c r="K487" s="48">
        <v>5</v>
      </c>
      <c r="L487" s="48">
        <v>5</v>
      </c>
      <c r="M487" s="52">
        <f t="shared" si="7"/>
        <v>435000</v>
      </c>
    </row>
    <row r="488" spans="1:13" ht="16.2">
      <c r="A488" s="69">
        <v>486</v>
      </c>
      <c r="B488" s="67">
        <v>40672</v>
      </c>
      <c r="C488" s="67">
        <v>40679</v>
      </c>
      <c r="D488" s="47" t="s">
        <v>684</v>
      </c>
      <c r="E488" s="47">
        <v>2161</v>
      </c>
      <c r="F488" s="66" t="s">
        <v>425</v>
      </c>
      <c r="G488" s="66" t="s">
        <v>27</v>
      </c>
      <c r="H488" s="47" t="s">
        <v>123</v>
      </c>
      <c r="I488" s="48">
        <v>59</v>
      </c>
      <c r="J488" s="48">
        <v>28</v>
      </c>
      <c r="K488" s="48">
        <v>1</v>
      </c>
      <c r="L488" s="48">
        <v>1</v>
      </c>
      <c r="M488" s="52">
        <f t="shared" si="7"/>
        <v>87000</v>
      </c>
    </row>
    <row r="489" spans="1:13" ht="16.2">
      <c r="A489" s="69">
        <v>487</v>
      </c>
      <c r="B489" s="67">
        <v>40668</v>
      </c>
      <c r="C489" s="67">
        <v>40676</v>
      </c>
      <c r="D489" s="47" t="s">
        <v>267</v>
      </c>
      <c r="E489" s="47">
        <v>2102</v>
      </c>
      <c r="F489" s="66" t="s">
        <v>425</v>
      </c>
      <c r="G489" s="66" t="s">
        <v>27</v>
      </c>
      <c r="H489" s="47" t="s">
        <v>123</v>
      </c>
      <c r="I489" s="48">
        <v>59</v>
      </c>
      <c r="J489" s="48">
        <v>28</v>
      </c>
      <c r="K489" s="48">
        <v>1</v>
      </c>
      <c r="L489" s="48">
        <v>1</v>
      </c>
      <c r="M489" s="52">
        <f t="shared" si="7"/>
        <v>87000</v>
      </c>
    </row>
    <row r="490" spans="1:13" ht="16.2">
      <c r="A490" s="69">
        <v>488</v>
      </c>
      <c r="B490" s="67">
        <v>40659</v>
      </c>
      <c r="C490" s="67">
        <v>40676</v>
      </c>
      <c r="D490" s="47" t="s">
        <v>721</v>
      </c>
      <c r="E490" s="47">
        <v>2158</v>
      </c>
      <c r="F490" s="66" t="s">
        <v>425</v>
      </c>
      <c r="G490" s="66" t="s">
        <v>27</v>
      </c>
      <c r="H490" s="47" t="s">
        <v>59</v>
      </c>
      <c r="I490" s="48">
        <v>59</v>
      </c>
      <c r="J490" s="48">
        <v>28</v>
      </c>
      <c r="K490" s="48">
        <v>1</v>
      </c>
      <c r="L490" s="48">
        <v>1</v>
      </c>
      <c r="M490" s="52">
        <f t="shared" si="7"/>
        <v>87000</v>
      </c>
    </row>
    <row r="491" spans="1:13" ht="16.2">
      <c r="A491" s="69">
        <v>489</v>
      </c>
      <c r="B491" s="67">
        <v>40660</v>
      </c>
      <c r="C491" s="67">
        <v>40675</v>
      </c>
      <c r="D491" s="47" t="s">
        <v>722</v>
      </c>
      <c r="E491" s="47">
        <v>2152</v>
      </c>
      <c r="F491" s="66" t="s">
        <v>425</v>
      </c>
      <c r="G491" s="66" t="s">
        <v>509</v>
      </c>
      <c r="H491" s="47" t="s">
        <v>23</v>
      </c>
      <c r="I491" s="48">
        <v>59</v>
      </c>
      <c r="J491" s="48">
        <v>28</v>
      </c>
      <c r="K491" s="48">
        <v>11</v>
      </c>
      <c r="L491" s="48">
        <v>11</v>
      </c>
      <c r="M491" s="52">
        <f t="shared" si="7"/>
        <v>957000</v>
      </c>
    </row>
    <row r="492" spans="1:13" ht="16.2">
      <c r="A492" s="69">
        <v>490</v>
      </c>
      <c r="B492" s="67">
        <v>40672</v>
      </c>
      <c r="C492" s="67">
        <v>40675</v>
      </c>
      <c r="D492" s="47" t="s">
        <v>137</v>
      </c>
      <c r="E492" s="47">
        <v>2156</v>
      </c>
      <c r="F492" s="66" t="s">
        <v>425</v>
      </c>
      <c r="G492" s="66" t="s">
        <v>88</v>
      </c>
      <c r="H492" s="47" t="s">
        <v>123</v>
      </c>
      <c r="I492" s="48">
        <v>59</v>
      </c>
      <c r="J492" s="48">
        <v>28</v>
      </c>
      <c r="K492" s="48">
        <v>7</v>
      </c>
      <c r="L492" s="48">
        <v>7</v>
      </c>
      <c r="M492" s="52">
        <f t="shared" si="7"/>
        <v>609000</v>
      </c>
    </row>
    <row r="493" spans="1:13" ht="16.2">
      <c r="A493" s="69">
        <v>491</v>
      </c>
      <c r="B493" s="67">
        <v>40632</v>
      </c>
      <c r="C493" s="67">
        <v>40674</v>
      </c>
      <c r="D493" s="47" t="s">
        <v>187</v>
      </c>
      <c r="E493" s="47">
        <v>1867</v>
      </c>
      <c r="F493" s="66" t="s">
        <v>425</v>
      </c>
      <c r="G493" s="66" t="s">
        <v>27</v>
      </c>
      <c r="H493" s="47" t="s">
        <v>123</v>
      </c>
      <c r="I493" s="48">
        <v>59</v>
      </c>
      <c r="J493" s="48">
        <v>28</v>
      </c>
      <c r="K493" s="48">
        <v>1</v>
      </c>
      <c r="L493" s="48">
        <v>1</v>
      </c>
      <c r="M493" s="52">
        <f t="shared" si="7"/>
        <v>87000</v>
      </c>
    </row>
    <row r="494" spans="1:13" ht="16.2">
      <c r="A494" s="69">
        <v>492</v>
      </c>
      <c r="B494" s="67">
        <v>40634</v>
      </c>
      <c r="C494" s="67">
        <v>40673</v>
      </c>
      <c r="D494" s="47" t="s">
        <v>399</v>
      </c>
      <c r="E494" s="47">
        <v>1986</v>
      </c>
      <c r="F494" s="66" t="s">
        <v>425</v>
      </c>
      <c r="G494" s="66" t="s">
        <v>51</v>
      </c>
      <c r="H494" s="47" t="s">
        <v>23</v>
      </c>
      <c r="I494" s="48">
        <v>59</v>
      </c>
      <c r="J494" s="48">
        <v>28</v>
      </c>
      <c r="K494" s="48">
        <v>10</v>
      </c>
      <c r="L494" s="48">
        <v>10</v>
      </c>
      <c r="M494" s="52">
        <f t="shared" si="7"/>
        <v>870000</v>
      </c>
    </row>
    <row r="495" spans="1:13" ht="16.2">
      <c r="A495" s="69">
        <v>493</v>
      </c>
      <c r="B495" s="67">
        <v>40669</v>
      </c>
      <c r="C495" s="67">
        <v>40672</v>
      </c>
      <c r="D495" s="47" t="s">
        <v>693</v>
      </c>
      <c r="E495" s="47">
        <v>2091</v>
      </c>
      <c r="F495" s="66" t="s">
        <v>425</v>
      </c>
      <c r="G495" s="66" t="s">
        <v>44</v>
      </c>
      <c r="H495" s="47" t="s">
        <v>23</v>
      </c>
      <c r="I495" s="48">
        <v>59</v>
      </c>
      <c r="J495" s="48">
        <v>28</v>
      </c>
      <c r="K495" s="48">
        <v>2</v>
      </c>
      <c r="L495" s="48">
        <v>2</v>
      </c>
      <c r="M495" s="52">
        <f t="shared" si="7"/>
        <v>174000</v>
      </c>
    </row>
    <row r="496" spans="1:13" ht="16.2">
      <c r="A496" s="69">
        <v>494</v>
      </c>
      <c r="B496" s="67">
        <v>40616</v>
      </c>
      <c r="C496" s="67">
        <v>40672</v>
      </c>
      <c r="D496" s="47" t="s">
        <v>723</v>
      </c>
      <c r="E496" s="47">
        <v>2009</v>
      </c>
      <c r="F496" s="66" t="s">
        <v>425</v>
      </c>
      <c r="G496" s="66" t="s">
        <v>44</v>
      </c>
      <c r="H496" s="47" t="s">
        <v>388</v>
      </c>
      <c r="I496" s="48">
        <v>59</v>
      </c>
      <c r="J496" s="48">
        <v>28</v>
      </c>
      <c r="K496" s="48">
        <v>2</v>
      </c>
      <c r="L496" s="48">
        <v>2</v>
      </c>
      <c r="M496" s="52">
        <f t="shared" si="7"/>
        <v>174000</v>
      </c>
    </row>
    <row r="497" spans="1:13" ht="16.2">
      <c r="A497" s="69">
        <v>495</v>
      </c>
      <c r="B497" s="67">
        <v>40668</v>
      </c>
      <c r="C497" s="67">
        <v>40669</v>
      </c>
      <c r="D497" s="47" t="s">
        <v>260</v>
      </c>
      <c r="E497" s="47">
        <v>1204</v>
      </c>
      <c r="F497" s="66" t="s">
        <v>425</v>
      </c>
      <c r="G497" s="66" t="s">
        <v>27</v>
      </c>
      <c r="H497" s="47" t="s">
        <v>123</v>
      </c>
      <c r="I497" s="48">
        <v>59</v>
      </c>
      <c r="J497" s="48">
        <v>28</v>
      </c>
      <c r="K497" s="48">
        <v>1</v>
      </c>
      <c r="L497" s="48">
        <v>1</v>
      </c>
      <c r="M497" s="52">
        <f t="shared" si="7"/>
        <v>87000</v>
      </c>
    </row>
    <row r="498" spans="1:13" ht="16.2">
      <c r="A498" s="69">
        <v>496</v>
      </c>
      <c r="B498" s="67">
        <v>40634</v>
      </c>
      <c r="C498" s="67">
        <v>40668</v>
      </c>
      <c r="D498" s="47" t="s">
        <v>594</v>
      </c>
      <c r="E498" s="47">
        <v>2157</v>
      </c>
      <c r="F498" s="66" t="s">
        <v>425</v>
      </c>
      <c r="G498" s="66" t="s">
        <v>141</v>
      </c>
      <c r="H498" s="47" t="s">
        <v>23</v>
      </c>
      <c r="I498" s="48">
        <v>59</v>
      </c>
      <c r="J498" s="48">
        <v>28</v>
      </c>
      <c r="K498" s="48">
        <v>6</v>
      </c>
      <c r="L498" s="48">
        <v>6</v>
      </c>
      <c r="M498" s="52">
        <f t="shared" si="7"/>
        <v>522000</v>
      </c>
    </row>
    <row r="499" spans="1:13" ht="16.2">
      <c r="A499" s="69">
        <v>497</v>
      </c>
      <c r="B499" s="67">
        <v>40640</v>
      </c>
      <c r="C499" s="67">
        <v>40667</v>
      </c>
      <c r="D499" s="47" t="s">
        <v>73</v>
      </c>
      <c r="E499" s="47">
        <v>2148</v>
      </c>
      <c r="F499" s="66" t="s">
        <v>425</v>
      </c>
      <c r="G499" s="66" t="s">
        <v>502</v>
      </c>
      <c r="H499" s="47" t="s">
        <v>23</v>
      </c>
      <c r="I499" s="48">
        <v>59</v>
      </c>
      <c r="J499" s="48">
        <v>28</v>
      </c>
      <c r="K499" s="48">
        <v>25</v>
      </c>
      <c r="L499" s="48">
        <v>25</v>
      </c>
      <c r="M499" s="52">
        <f t="shared" si="7"/>
        <v>2175000</v>
      </c>
    </row>
    <row r="500" spans="1:13" ht="16.2">
      <c r="A500" s="69">
        <v>498</v>
      </c>
      <c r="B500" s="67">
        <v>40648</v>
      </c>
      <c r="C500" s="67">
        <v>40667</v>
      </c>
      <c r="D500" s="47" t="s">
        <v>73</v>
      </c>
      <c r="E500" s="47">
        <v>2148</v>
      </c>
      <c r="F500" s="66" t="s">
        <v>425</v>
      </c>
      <c r="G500" s="66" t="s">
        <v>51</v>
      </c>
      <c r="H500" s="47" t="s">
        <v>23</v>
      </c>
      <c r="I500" s="48">
        <v>59</v>
      </c>
      <c r="J500" s="48">
        <v>28</v>
      </c>
      <c r="K500" s="48">
        <v>10</v>
      </c>
      <c r="L500" s="48">
        <v>10</v>
      </c>
      <c r="M500" s="52">
        <f t="shared" si="7"/>
        <v>870000</v>
      </c>
    </row>
    <row r="501" spans="1:13" ht="16.2">
      <c r="A501" s="69">
        <v>499</v>
      </c>
      <c r="B501" s="67">
        <v>40659</v>
      </c>
      <c r="C501" s="67">
        <v>40667</v>
      </c>
      <c r="D501" s="47" t="s">
        <v>724</v>
      </c>
      <c r="E501" s="47">
        <v>2149</v>
      </c>
      <c r="F501" s="66" t="s">
        <v>425</v>
      </c>
      <c r="G501" s="66" t="s">
        <v>27</v>
      </c>
      <c r="H501" s="47" t="s">
        <v>388</v>
      </c>
      <c r="I501" s="48">
        <v>59</v>
      </c>
      <c r="J501" s="48">
        <v>28</v>
      </c>
      <c r="K501" s="48">
        <v>1</v>
      </c>
      <c r="L501" s="48">
        <v>1</v>
      </c>
      <c r="M501" s="52">
        <f t="shared" si="7"/>
        <v>87000</v>
      </c>
    </row>
    <row r="502" spans="1:13" ht="16.2">
      <c r="A502" s="69">
        <v>500</v>
      </c>
      <c r="B502" s="67">
        <v>40666</v>
      </c>
      <c r="C502" s="67">
        <v>40666</v>
      </c>
      <c r="D502" s="47" t="s">
        <v>725</v>
      </c>
      <c r="E502" s="47">
        <v>2160</v>
      </c>
      <c r="F502" s="66" t="s">
        <v>425</v>
      </c>
      <c r="G502" s="66" t="s">
        <v>48</v>
      </c>
      <c r="H502" s="47" t="s">
        <v>619</v>
      </c>
      <c r="I502" s="48">
        <v>59</v>
      </c>
      <c r="J502" s="48">
        <v>28</v>
      </c>
      <c r="K502" s="48">
        <v>3</v>
      </c>
      <c r="L502" s="48">
        <v>3</v>
      </c>
      <c r="M502" s="52">
        <f t="shared" si="7"/>
        <v>261000</v>
      </c>
    </row>
    <row r="503" spans="1:13" ht="16.2">
      <c r="A503" s="69">
        <v>501</v>
      </c>
      <c r="B503" s="67">
        <v>40660</v>
      </c>
      <c r="C503" s="67">
        <v>40662</v>
      </c>
      <c r="D503" s="47" t="s">
        <v>726</v>
      </c>
      <c r="E503" s="47">
        <v>2126</v>
      </c>
      <c r="F503" s="66" t="s">
        <v>425</v>
      </c>
      <c r="G503" s="66" t="s">
        <v>44</v>
      </c>
      <c r="H503" s="47" t="s">
        <v>388</v>
      </c>
      <c r="I503" s="48">
        <v>59</v>
      </c>
      <c r="J503" s="48">
        <v>28</v>
      </c>
      <c r="K503" s="48">
        <v>2</v>
      </c>
      <c r="L503" s="48">
        <v>2</v>
      </c>
      <c r="M503" s="52">
        <f t="shared" si="7"/>
        <v>174000</v>
      </c>
    </row>
    <row r="504" spans="1:13" ht="16.2">
      <c r="A504" s="69">
        <v>502</v>
      </c>
      <c r="B504" s="67">
        <v>40633</v>
      </c>
      <c r="C504" s="67">
        <v>40660</v>
      </c>
      <c r="D504" s="47" t="s">
        <v>727</v>
      </c>
      <c r="E504" s="47">
        <v>2128</v>
      </c>
      <c r="F504" s="66" t="s">
        <v>425</v>
      </c>
      <c r="G504" s="66" t="s">
        <v>88</v>
      </c>
      <c r="H504" s="47" t="s">
        <v>23</v>
      </c>
      <c r="I504" s="48">
        <v>59</v>
      </c>
      <c r="J504" s="48">
        <v>28</v>
      </c>
      <c r="K504" s="48">
        <v>7</v>
      </c>
      <c r="L504" s="48">
        <v>7</v>
      </c>
      <c r="M504" s="52">
        <f t="shared" si="7"/>
        <v>609000</v>
      </c>
    </row>
    <row r="505" spans="1:13" ht="16.2">
      <c r="A505" s="69">
        <v>503</v>
      </c>
      <c r="B505" s="67">
        <v>40654</v>
      </c>
      <c r="C505" s="67">
        <v>40658</v>
      </c>
      <c r="D505" s="47" t="s">
        <v>457</v>
      </c>
      <c r="E505" s="47">
        <v>2132</v>
      </c>
      <c r="F505" s="66" t="s">
        <v>425</v>
      </c>
      <c r="G505" s="66" t="s">
        <v>48</v>
      </c>
      <c r="H505" s="47" t="s">
        <v>123</v>
      </c>
      <c r="I505" s="48">
        <v>59</v>
      </c>
      <c r="J505" s="48">
        <v>28</v>
      </c>
      <c r="K505" s="48">
        <v>3</v>
      </c>
      <c r="L505" s="48">
        <v>3</v>
      </c>
      <c r="M505" s="52">
        <f t="shared" si="7"/>
        <v>261000</v>
      </c>
    </row>
    <row r="506" spans="1:13" ht="16.2">
      <c r="A506" s="69">
        <v>504</v>
      </c>
      <c r="B506" s="67">
        <v>40630</v>
      </c>
      <c r="C506" s="67">
        <v>40645</v>
      </c>
      <c r="D506" s="47" t="s">
        <v>226</v>
      </c>
      <c r="E506" s="47">
        <v>1892</v>
      </c>
      <c r="F506" s="66" t="s">
        <v>425</v>
      </c>
      <c r="G506" s="66" t="s">
        <v>44</v>
      </c>
      <c r="H506" s="47" t="s">
        <v>23</v>
      </c>
      <c r="I506" s="48">
        <v>59</v>
      </c>
      <c r="J506" s="48">
        <v>28</v>
      </c>
      <c r="K506" s="48">
        <v>2</v>
      </c>
      <c r="L506" s="48">
        <v>2</v>
      </c>
      <c r="M506" s="52">
        <f t="shared" si="7"/>
        <v>174000</v>
      </c>
    </row>
    <row r="507" spans="1:13" ht="16.2">
      <c r="A507" s="69">
        <v>505</v>
      </c>
      <c r="B507" s="67">
        <v>40623</v>
      </c>
      <c r="C507" s="67">
        <v>40645</v>
      </c>
      <c r="D507" s="47" t="s">
        <v>728</v>
      </c>
      <c r="E507" s="47">
        <v>2113</v>
      </c>
      <c r="F507" s="66" t="s">
        <v>425</v>
      </c>
      <c r="G507" s="66" t="s">
        <v>44</v>
      </c>
      <c r="H507" s="47" t="s">
        <v>23</v>
      </c>
      <c r="I507" s="48">
        <v>59</v>
      </c>
      <c r="J507" s="48">
        <v>28</v>
      </c>
      <c r="K507" s="48">
        <v>2</v>
      </c>
      <c r="L507" s="48">
        <v>2</v>
      </c>
      <c r="M507" s="52">
        <f t="shared" si="7"/>
        <v>174000</v>
      </c>
    </row>
    <row r="508" spans="1:13" ht="16.2">
      <c r="A508" s="69">
        <v>506</v>
      </c>
      <c r="B508" s="67">
        <v>40645</v>
      </c>
      <c r="C508" s="67">
        <v>40645</v>
      </c>
      <c r="D508" s="47" t="s">
        <v>714</v>
      </c>
      <c r="E508" s="47">
        <v>2118</v>
      </c>
      <c r="F508" s="66" t="s">
        <v>425</v>
      </c>
      <c r="G508" s="66" t="s">
        <v>51</v>
      </c>
      <c r="H508" s="47" t="s">
        <v>123</v>
      </c>
      <c r="I508" s="48">
        <v>59</v>
      </c>
      <c r="J508" s="48">
        <v>28</v>
      </c>
      <c r="K508" s="48">
        <v>10</v>
      </c>
      <c r="L508" s="48">
        <v>10</v>
      </c>
      <c r="M508" s="52">
        <f t="shared" si="7"/>
        <v>870000</v>
      </c>
    </row>
    <row r="509" spans="1:13" ht="16.2">
      <c r="A509" s="69">
        <v>507</v>
      </c>
      <c r="B509" s="67">
        <v>40632</v>
      </c>
      <c r="C509" s="67">
        <v>40645</v>
      </c>
      <c r="D509" s="47" t="s">
        <v>460</v>
      </c>
      <c r="E509" s="47">
        <v>2115</v>
      </c>
      <c r="F509" s="66" t="s">
        <v>425</v>
      </c>
      <c r="G509" s="66" t="s">
        <v>27</v>
      </c>
      <c r="H509" s="47" t="s">
        <v>123</v>
      </c>
      <c r="I509" s="48">
        <v>59</v>
      </c>
      <c r="J509" s="48">
        <v>28</v>
      </c>
      <c r="K509" s="48">
        <v>1</v>
      </c>
      <c r="L509" s="48">
        <v>1</v>
      </c>
      <c r="M509" s="52">
        <f t="shared" si="7"/>
        <v>87000</v>
      </c>
    </row>
    <row r="510" spans="1:13" ht="16.2">
      <c r="A510" s="69">
        <v>508</v>
      </c>
      <c r="B510" s="67">
        <v>40623</v>
      </c>
      <c r="C510" s="67">
        <v>40639</v>
      </c>
      <c r="D510" s="47" t="s">
        <v>680</v>
      </c>
      <c r="E510" s="47">
        <v>1207</v>
      </c>
      <c r="F510" s="68">
        <v>28</v>
      </c>
      <c r="G510" s="68">
        <v>2</v>
      </c>
      <c r="H510" s="47" t="s">
        <v>23</v>
      </c>
      <c r="I510" s="50">
        <v>28</v>
      </c>
      <c r="J510" s="48"/>
      <c r="K510" s="50">
        <v>2</v>
      </c>
      <c r="L510" s="48"/>
      <c r="M510" s="52">
        <f t="shared" si="7"/>
        <v>56000</v>
      </c>
    </row>
    <row r="511" spans="1:13" ht="16.2">
      <c r="A511" s="69">
        <v>509</v>
      </c>
      <c r="B511" s="67">
        <v>40623</v>
      </c>
      <c r="C511" s="67">
        <v>40639</v>
      </c>
      <c r="D511" s="47" t="s">
        <v>729</v>
      </c>
      <c r="E511" s="47">
        <v>2114</v>
      </c>
      <c r="F511" s="66" t="s">
        <v>425</v>
      </c>
      <c r="G511" s="66" t="s">
        <v>44</v>
      </c>
      <c r="H511" s="47" t="s">
        <v>23</v>
      </c>
      <c r="I511" s="48">
        <v>59</v>
      </c>
      <c r="J511" s="48">
        <v>28</v>
      </c>
      <c r="K511" s="48">
        <v>2</v>
      </c>
      <c r="L511" s="48">
        <v>2</v>
      </c>
      <c r="M511" s="52">
        <f t="shared" si="7"/>
        <v>174000</v>
      </c>
    </row>
    <row r="512" spans="1:13" ht="16.2">
      <c r="A512" s="69">
        <v>510</v>
      </c>
      <c r="B512" s="67">
        <v>40616</v>
      </c>
      <c r="C512" s="67">
        <v>40634</v>
      </c>
      <c r="D512" s="47" t="s">
        <v>63</v>
      </c>
      <c r="E512" s="47">
        <v>1404</v>
      </c>
      <c r="F512" s="66" t="s">
        <v>425</v>
      </c>
      <c r="G512" s="66" t="s">
        <v>48</v>
      </c>
      <c r="H512" s="47" t="s">
        <v>23</v>
      </c>
      <c r="I512" s="48">
        <v>59</v>
      </c>
      <c r="J512" s="48">
        <v>28</v>
      </c>
      <c r="K512" s="48">
        <v>3</v>
      </c>
      <c r="L512" s="48">
        <v>3</v>
      </c>
      <c r="M512" s="52">
        <f t="shared" si="7"/>
        <v>261000</v>
      </c>
    </row>
    <row r="513" spans="1:13" ht="16.2">
      <c r="A513" s="69">
        <v>511</v>
      </c>
      <c r="B513" s="67">
        <v>40631</v>
      </c>
      <c r="C513" s="67">
        <v>40634</v>
      </c>
      <c r="D513" s="47" t="s">
        <v>580</v>
      </c>
      <c r="E513" s="47">
        <v>2106</v>
      </c>
      <c r="F513" s="66" t="s">
        <v>425</v>
      </c>
      <c r="G513" s="66" t="s">
        <v>27</v>
      </c>
      <c r="H513" s="47" t="s">
        <v>123</v>
      </c>
      <c r="I513" s="48">
        <v>59</v>
      </c>
      <c r="J513" s="48">
        <v>28</v>
      </c>
      <c r="K513" s="48">
        <v>1</v>
      </c>
      <c r="L513" s="48">
        <v>1</v>
      </c>
      <c r="M513" s="52">
        <f t="shared" si="7"/>
        <v>87000</v>
      </c>
    </row>
    <row r="514" spans="1:13" ht="16.2">
      <c r="A514" s="69">
        <v>512</v>
      </c>
      <c r="B514" s="67">
        <v>40564</v>
      </c>
      <c r="C514" s="67">
        <v>40633</v>
      </c>
      <c r="D514" s="47" t="s">
        <v>587</v>
      </c>
      <c r="E514" s="47">
        <v>1221</v>
      </c>
      <c r="F514" s="66" t="s">
        <v>609</v>
      </c>
      <c r="G514" s="68">
        <v>4</v>
      </c>
      <c r="H514" s="47" t="s">
        <v>123</v>
      </c>
      <c r="I514" s="48">
        <v>28</v>
      </c>
      <c r="J514" s="48"/>
      <c r="K514" s="50">
        <v>4</v>
      </c>
      <c r="L514" s="48"/>
      <c r="M514" s="52">
        <f t="shared" si="7"/>
        <v>112000</v>
      </c>
    </row>
    <row r="515" spans="1:13" ht="16.2">
      <c r="A515" s="69">
        <v>513</v>
      </c>
      <c r="B515" s="67">
        <v>40606</v>
      </c>
      <c r="C515" s="67">
        <v>40633</v>
      </c>
      <c r="D515" s="47" t="s">
        <v>484</v>
      </c>
      <c r="E515" s="47">
        <v>2015</v>
      </c>
      <c r="F515" s="66" t="s">
        <v>425</v>
      </c>
      <c r="G515" s="66" t="s">
        <v>44</v>
      </c>
      <c r="H515" s="47" t="s">
        <v>388</v>
      </c>
      <c r="I515" s="48">
        <v>59</v>
      </c>
      <c r="J515" s="48">
        <v>28</v>
      </c>
      <c r="K515" s="48">
        <v>2</v>
      </c>
      <c r="L515" s="48">
        <v>2</v>
      </c>
      <c r="M515" s="52">
        <f t="shared" si="7"/>
        <v>174000</v>
      </c>
    </row>
    <row r="516" spans="1:13" ht="16.2">
      <c r="A516" s="69">
        <v>514</v>
      </c>
      <c r="B516" s="67">
        <v>40631</v>
      </c>
      <c r="C516" s="67">
        <v>40633</v>
      </c>
      <c r="D516" s="47" t="s">
        <v>587</v>
      </c>
      <c r="E516" s="47">
        <v>1221</v>
      </c>
      <c r="F516" s="66" t="s">
        <v>425</v>
      </c>
      <c r="G516" s="66" t="s">
        <v>27</v>
      </c>
      <c r="H516" s="47" t="s">
        <v>123</v>
      </c>
      <c r="I516" s="48">
        <v>59</v>
      </c>
      <c r="J516" s="48">
        <v>28</v>
      </c>
      <c r="K516" s="48">
        <v>1</v>
      </c>
      <c r="L516" s="48">
        <v>1</v>
      </c>
      <c r="M516" s="52">
        <f t="shared" ref="M516:M579" si="8">(I516*K516+J516*L516)*1000</f>
        <v>87000</v>
      </c>
    </row>
    <row r="517" spans="1:13" ht="16.2">
      <c r="A517" s="69">
        <v>515</v>
      </c>
      <c r="B517" s="67">
        <v>40632</v>
      </c>
      <c r="C517" s="67">
        <v>40632</v>
      </c>
      <c r="D517" s="47" t="s">
        <v>730</v>
      </c>
      <c r="E517" s="47">
        <v>1353</v>
      </c>
      <c r="F517" s="66" t="s">
        <v>425</v>
      </c>
      <c r="G517" s="66" t="s">
        <v>731</v>
      </c>
      <c r="H517" s="47" t="s">
        <v>619</v>
      </c>
      <c r="I517" s="48">
        <v>59</v>
      </c>
      <c r="J517" s="48">
        <v>28</v>
      </c>
      <c r="K517" s="48">
        <v>35</v>
      </c>
      <c r="L517" s="48">
        <v>35</v>
      </c>
      <c r="M517" s="52">
        <f t="shared" si="8"/>
        <v>3045000</v>
      </c>
    </row>
    <row r="518" spans="1:13" ht="16.2">
      <c r="A518" s="69">
        <v>516</v>
      </c>
      <c r="B518" s="67">
        <v>40623</v>
      </c>
      <c r="C518" s="67">
        <v>40631</v>
      </c>
      <c r="D518" s="47" t="s">
        <v>103</v>
      </c>
      <c r="E518" s="47">
        <v>2103</v>
      </c>
      <c r="F518" s="66" t="s">
        <v>425</v>
      </c>
      <c r="G518" s="66"/>
      <c r="H518" s="47" t="s">
        <v>23</v>
      </c>
      <c r="I518" s="48">
        <v>59</v>
      </c>
      <c r="J518" s="48">
        <v>28</v>
      </c>
      <c r="K518" s="48"/>
      <c r="L518" s="48"/>
      <c r="M518" s="52">
        <f t="shared" si="8"/>
        <v>0</v>
      </c>
    </row>
    <row r="519" spans="1:13" ht="16.2">
      <c r="A519" s="69">
        <v>517</v>
      </c>
      <c r="B519" s="67">
        <v>40570</v>
      </c>
      <c r="C519" s="67">
        <v>40625</v>
      </c>
      <c r="D519" s="47" t="s">
        <v>267</v>
      </c>
      <c r="E519" s="47">
        <v>2102</v>
      </c>
      <c r="F519" s="66" t="s">
        <v>425</v>
      </c>
      <c r="G519" s="66" t="s">
        <v>77</v>
      </c>
      <c r="H519" s="47" t="s">
        <v>123</v>
      </c>
      <c r="I519" s="48">
        <v>59</v>
      </c>
      <c r="J519" s="48">
        <v>28</v>
      </c>
      <c r="K519" s="48">
        <v>4</v>
      </c>
      <c r="L519" s="48">
        <v>4</v>
      </c>
      <c r="M519" s="52">
        <f t="shared" si="8"/>
        <v>348000</v>
      </c>
    </row>
    <row r="520" spans="1:13" ht="16.2">
      <c r="A520" s="69">
        <v>518</v>
      </c>
      <c r="B520" s="67">
        <v>40589</v>
      </c>
      <c r="C520" s="67">
        <v>40620</v>
      </c>
      <c r="D520" s="47" t="s">
        <v>732</v>
      </c>
      <c r="E520" s="47">
        <v>2094</v>
      </c>
      <c r="F520" s="66" t="s">
        <v>425</v>
      </c>
      <c r="G520" s="66" t="s">
        <v>27</v>
      </c>
      <c r="H520" s="47" t="s">
        <v>123</v>
      </c>
      <c r="I520" s="48">
        <v>59</v>
      </c>
      <c r="J520" s="48">
        <v>28</v>
      </c>
      <c r="K520" s="48">
        <v>1</v>
      </c>
      <c r="L520" s="48">
        <v>1</v>
      </c>
      <c r="M520" s="52">
        <f t="shared" si="8"/>
        <v>87000</v>
      </c>
    </row>
    <row r="521" spans="1:13" ht="16.2">
      <c r="A521" s="69">
        <v>519</v>
      </c>
      <c r="B521" s="67">
        <v>40618</v>
      </c>
      <c r="C521" s="67">
        <v>40620</v>
      </c>
      <c r="D521" s="47" t="s">
        <v>733</v>
      </c>
      <c r="E521" s="47">
        <v>2104</v>
      </c>
      <c r="F521" s="66" t="s">
        <v>425</v>
      </c>
      <c r="G521" s="66" t="s">
        <v>27</v>
      </c>
      <c r="H521" s="47" t="s">
        <v>23</v>
      </c>
      <c r="I521" s="48">
        <v>59</v>
      </c>
      <c r="J521" s="48">
        <v>28</v>
      </c>
      <c r="K521" s="48">
        <v>1</v>
      </c>
      <c r="L521" s="48">
        <v>1</v>
      </c>
      <c r="M521" s="52">
        <f t="shared" si="8"/>
        <v>87000</v>
      </c>
    </row>
    <row r="522" spans="1:13" ht="16.2">
      <c r="A522" s="69">
        <v>520</v>
      </c>
      <c r="B522" s="67">
        <v>40567</v>
      </c>
      <c r="C522" s="67">
        <v>40620</v>
      </c>
      <c r="D522" s="47" t="s">
        <v>177</v>
      </c>
      <c r="E522" s="47">
        <v>2095</v>
      </c>
      <c r="F522" s="66" t="s">
        <v>425</v>
      </c>
      <c r="G522" s="66" t="s">
        <v>44</v>
      </c>
      <c r="H522" s="47" t="s">
        <v>123</v>
      </c>
      <c r="I522" s="48">
        <v>59</v>
      </c>
      <c r="J522" s="48">
        <v>28</v>
      </c>
      <c r="K522" s="48">
        <v>2</v>
      </c>
      <c r="L522" s="48">
        <v>2</v>
      </c>
      <c r="M522" s="52">
        <f t="shared" si="8"/>
        <v>174000</v>
      </c>
    </row>
    <row r="523" spans="1:13" ht="16.2">
      <c r="A523" s="69">
        <v>521</v>
      </c>
      <c r="B523" s="67">
        <v>40554</v>
      </c>
      <c r="C523" s="67">
        <v>40620</v>
      </c>
      <c r="D523" s="47" t="s">
        <v>629</v>
      </c>
      <c r="E523" s="47">
        <v>1460</v>
      </c>
      <c r="F523" s="66" t="s">
        <v>425</v>
      </c>
      <c r="G523" s="66" t="s">
        <v>34</v>
      </c>
      <c r="H523" s="47" t="s">
        <v>123</v>
      </c>
      <c r="I523" s="48">
        <v>59</v>
      </c>
      <c r="J523" s="48">
        <v>28</v>
      </c>
      <c r="K523" s="48">
        <v>5</v>
      </c>
      <c r="L523" s="48">
        <v>5</v>
      </c>
      <c r="M523" s="52">
        <f t="shared" si="8"/>
        <v>435000</v>
      </c>
    </row>
    <row r="524" spans="1:13" ht="16.2">
      <c r="A524" s="69">
        <v>522</v>
      </c>
      <c r="B524" s="67">
        <v>40570</v>
      </c>
      <c r="C524" s="67">
        <v>40620</v>
      </c>
      <c r="D524" s="47" t="s">
        <v>420</v>
      </c>
      <c r="E524" s="47">
        <v>2093</v>
      </c>
      <c r="F524" s="66" t="s">
        <v>425</v>
      </c>
      <c r="G524" s="66" t="s">
        <v>27</v>
      </c>
      <c r="H524" s="47" t="s">
        <v>123</v>
      </c>
      <c r="I524" s="48">
        <v>59</v>
      </c>
      <c r="J524" s="48">
        <v>28</v>
      </c>
      <c r="K524" s="48">
        <v>1</v>
      </c>
      <c r="L524" s="48">
        <v>1</v>
      </c>
      <c r="M524" s="52">
        <f t="shared" si="8"/>
        <v>87000</v>
      </c>
    </row>
    <row r="525" spans="1:13" ht="16.2">
      <c r="A525" s="69">
        <v>523</v>
      </c>
      <c r="B525" s="67">
        <v>40616</v>
      </c>
      <c r="C525" s="67">
        <v>40619</v>
      </c>
      <c r="D525" s="47" t="s">
        <v>603</v>
      </c>
      <c r="E525" s="47">
        <v>2092</v>
      </c>
      <c r="F525" s="66" t="s">
        <v>425</v>
      </c>
      <c r="G525" s="66" t="s">
        <v>44</v>
      </c>
      <c r="H525" s="47" t="s">
        <v>123</v>
      </c>
      <c r="I525" s="48">
        <v>59</v>
      </c>
      <c r="J525" s="48">
        <v>28</v>
      </c>
      <c r="K525" s="48">
        <v>2</v>
      </c>
      <c r="L525" s="48">
        <v>2</v>
      </c>
      <c r="M525" s="52">
        <f t="shared" si="8"/>
        <v>174000</v>
      </c>
    </row>
    <row r="526" spans="1:13" ht="16.2">
      <c r="A526" s="69">
        <v>524</v>
      </c>
      <c r="B526" s="67">
        <v>40610</v>
      </c>
      <c r="C526" s="67">
        <v>40611</v>
      </c>
      <c r="D526" s="47" t="s">
        <v>260</v>
      </c>
      <c r="E526" s="47">
        <v>1204</v>
      </c>
      <c r="F526" s="66" t="s">
        <v>425</v>
      </c>
      <c r="G526" s="66" t="s">
        <v>44</v>
      </c>
      <c r="H526" s="47" t="s">
        <v>123</v>
      </c>
      <c r="I526" s="48">
        <v>59</v>
      </c>
      <c r="J526" s="48">
        <v>28</v>
      </c>
      <c r="K526" s="48">
        <v>2</v>
      </c>
      <c r="L526" s="48">
        <v>2</v>
      </c>
      <c r="M526" s="52">
        <f t="shared" si="8"/>
        <v>174000</v>
      </c>
    </row>
    <row r="527" spans="1:13" ht="16.2">
      <c r="A527" s="69">
        <v>525</v>
      </c>
      <c r="B527" s="67">
        <v>40610</v>
      </c>
      <c r="C527" s="67">
        <v>40611</v>
      </c>
      <c r="D527" s="47" t="s">
        <v>626</v>
      </c>
      <c r="E527" s="47">
        <v>1432</v>
      </c>
      <c r="F527" s="66" t="s">
        <v>425</v>
      </c>
      <c r="G527" s="66" t="s">
        <v>27</v>
      </c>
      <c r="H527" s="47" t="s">
        <v>369</v>
      </c>
      <c r="I527" s="48">
        <v>59</v>
      </c>
      <c r="J527" s="48">
        <v>28</v>
      </c>
      <c r="K527" s="48">
        <v>1</v>
      </c>
      <c r="L527" s="48">
        <v>1</v>
      </c>
      <c r="M527" s="52">
        <f t="shared" si="8"/>
        <v>87000</v>
      </c>
    </row>
    <row r="528" spans="1:13" ht="16.2">
      <c r="A528" s="69">
        <v>526</v>
      </c>
      <c r="B528" s="67">
        <v>40592</v>
      </c>
      <c r="C528" s="67">
        <v>40611</v>
      </c>
      <c r="D528" s="47" t="s">
        <v>210</v>
      </c>
      <c r="E528" s="47">
        <v>1446</v>
      </c>
      <c r="F528" s="66" t="s">
        <v>425</v>
      </c>
      <c r="G528" s="66" t="s">
        <v>48</v>
      </c>
      <c r="H528" s="47" t="s">
        <v>23</v>
      </c>
      <c r="I528" s="48">
        <v>59</v>
      </c>
      <c r="J528" s="48">
        <v>28</v>
      </c>
      <c r="K528" s="48">
        <v>3</v>
      </c>
      <c r="L528" s="48">
        <v>3</v>
      </c>
      <c r="M528" s="52">
        <f t="shared" si="8"/>
        <v>261000</v>
      </c>
    </row>
    <row r="529" spans="1:13" ht="16.2">
      <c r="A529" s="69">
        <v>527</v>
      </c>
      <c r="B529" s="67">
        <v>40605</v>
      </c>
      <c r="C529" s="67">
        <v>40611</v>
      </c>
      <c r="D529" s="47" t="s">
        <v>693</v>
      </c>
      <c r="E529" s="47">
        <v>2091</v>
      </c>
      <c r="F529" s="66" t="s">
        <v>425</v>
      </c>
      <c r="G529" s="66" t="s">
        <v>27</v>
      </c>
      <c r="H529" s="47" t="s">
        <v>23</v>
      </c>
      <c r="I529" s="48">
        <v>59</v>
      </c>
      <c r="J529" s="48">
        <v>28</v>
      </c>
      <c r="K529" s="48">
        <v>1</v>
      </c>
      <c r="L529" s="48">
        <v>1</v>
      </c>
      <c r="M529" s="52">
        <f t="shared" si="8"/>
        <v>87000</v>
      </c>
    </row>
    <row r="530" spans="1:13" ht="16.2">
      <c r="A530" s="69">
        <v>528</v>
      </c>
      <c r="B530" s="67">
        <v>40596</v>
      </c>
      <c r="C530" s="67">
        <v>40610</v>
      </c>
      <c r="D530" s="47" t="s">
        <v>734</v>
      </c>
      <c r="E530" s="47">
        <v>1136</v>
      </c>
      <c r="F530" s="68">
        <v>28</v>
      </c>
      <c r="G530" s="68">
        <v>20</v>
      </c>
      <c r="H530" s="47" t="s">
        <v>619</v>
      </c>
      <c r="I530" s="50">
        <v>28</v>
      </c>
      <c r="J530" s="48"/>
      <c r="K530" s="50">
        <v>20</v>
      </c>
      <c r="L530" s="48"/>
      <c r="M530" s="52">
        <f t="shared" si="8"/>
        <v>560000</v>
      </c>
    </row>
    <row r="531" spans="1:13" ht="16.2">
      <c r="A531" s="69">
        <v>529</v>
      </c>
      <c r="B531" s="67">
        <v>40570</v>
      </c>
      <c r="C531" s="67">
        <v>40610</v>
      </c>
      <c r="D531" s="47" t="s">
        <v>176</v>
      </c>
      <c r="E531" s="47">
        <v>1260</v>
      </c>
      <c r="F531" s="66" t="s">
        <v>425</v>
      </c>
      <c r="G531" s="66" t="s">
        <v>27</v>
      </c>
      <c r="H531" s="47" t="s">
        <v>123</v>
      </c>
      <c r="I531" s="48">
        <v>59</v>
      </c>
      <c r="J531" s="48">
        <v>28</v>
      </c>
      <c r="K531" s="48">
        <v>1</v>
      </c>
      <c r="L531" s="48">
        <v>1</v>
      </c>
      <c r="M531" s="52">
        <f t="shared" si="8"/>
        <v>87000</v>
      </c>
    </row>
    <row r="532" spans="1:13" ht="16.2">
      <c r="A532" s="69">
        <v>530</v>
      </c>
      <c r="B532" s="67">
        <v>40570</v>
      </c>
      <c r="C532" s="67">
        <v>40609</v>
      </c>
      <c r="D532" s="47" t="s">
        <v>651</v>
      </c>
      <c r="E532" s="47">
        <v>1328</v>
      </c>
      <c r="F532" s="68">
        <v>28</v>
      </c>
      <c r="G532" s="68">
        <v>1</v>
      </c>
      <c r="H532" s="47" t="s">
        <v>123</v>
      </c>
      <c r="I532" s="50">
        <v>28</v>
      </c>
      <c r="J532" s="48"/>
      <c r="K532" s="50">
        <v>1</v>
      </c>
      <c r="L532" s="48"/>
      <c r="M532" s="52">
        <f t="shared" si="8"/>
        <v>28000</v>
      </c>
    </row>
    <row r="533" spans="1:13" ht="16.2">
      <c r="A533" s="69">
        <v>531</v>
      </c>
      <c r="B533" s="67">
        <v>40604</v>
      </c>
      <c r="C533" s="67">
        <v>40606</v>
      </c>
      <c r="D533" s="47" t="s">
        <v>86</v>
      </c>
      <c r="E533" s="47">
        <v>2056</v>
      </c>
      <c r="F533" s="66" t="s">
        <v>425</v>
      </c>
      <c r="G533" s="66" t="s">
        <v>27</v>
      </c>
      <c r="H533" s="47" t="s">
        <v>23</v>
      </c>
      <c r="I533" s="48">
        <v>59</v>
      </c>
      <c r="J533" s="48">
        <v>28</v>
      </c>
      <c r="K533" s="48">
        <v>1</v>
      </c>
      <c r="L533" s="48">
        <v>1</v>
      </c>
      <c r="M533" s="52">
        <f t="shared" si="8"/>
        <v>87000</v>
      </c>
    </row>
    <row r="534" spans="1:13" ht="16.2">
      <c r="A534" s="69">
        <v>532</v>
      </c>
      <c r="B534" s="67">
        <v>40571</v>
      </c>
      <c r="C534" s="67">
        <v>40606</v>
      </c>
      <c r="D534" s="47" t="s">
        <v>219</v>
      </c>
      <c r="E534" s="47">
        <v>2089</v>
      </c>
      <c r="F534" s="66" t="s">
        <v>425</v>
      </c>
      <c r="G534" s="66" t="s">
        <v>189</v>
      </c>
      <c r="H534" s="47" t="s">
        <v>23</v>
      </c>
      <c r="I534" s="48">
        <v>59</v>
      </c>
      <c r="J534" s="48">
        <v>28</v>
      </c>
      <c r="K534" s="48">
        <v>50</v>
      </c>
      <c r="L534" s="48">
        <v>50</v>
      </c>
      <c r="M534" s="52">
        <f t="shared" si="8"/>
        <v>4350000</v>
      </c>
    </row>
    <row r="535" spans="1:13" ht="16.2">
      <c r="A535" s="69">
        <v>533</v>
      </c>
      <c r="B535" s="67">
        <v>40599</v>
      </c>
      <c r="C535" s="67">
        <v>40606</v>
      </c>
      <c r="D535" s="47" t="s">
        <v>86</v>
      </c>
      <c r="E535" s="47">
        <v>2056</v>
      </c>
      <c r="F535" s="66" t="s">
        <v>425</v>
      </c>
      <c r="G535" s="66" t="s">
        <v>27</v>
      </c>
      <c r="H535" s="47" t="s">
        <v>23</v>
      </c>
      <c r="I535" s="48">
        <v>59</v>
      </c>
      <c r="J535" s="48">
        <v>28</v>
      </c>
      <c r="K535" s="48">
        <v>1</v>
      </c>
      <c r="L535" s="48">
        <v>1</v>
      </c>
      <c r="M535" s="52">
        <f t="shared" si="8"/>
        <v>87000</v>
      </c>
    </row>
    <row r="536" spans="1:13" ht="16.2">
      <c r="A536" s="69">
        <v>534</v>
      </c>
      <c r="B536" s="67">
        <v>40595</v>
      </c>
      <c r="C536" s="67">
        <v>40606</v>
      </c>
      <c r="D536" s="47" t="s">
        <v>427</v>
      </c>
      <c r="E536" s="47">
        <v>2057</v>
      </c>
      <c r="F536" s="66" t="s">
        <v>425</v>
      </c>
      <c r="G536" s="66" t="s">
        <v>27</v>
      </c>
      <c r="H536" s="47" t="s">
        <v>23</v>
      </c>
      <c r="I536" s="48">
        <v>59</v>
      </c>
      <c r="J536" s="48">
        <v>28</v>
      </c>
      <c r="K536" s="48">
        <v>1</v>
      </c>
      <c r="L536" s="48">
        <v>1</v>
      </c>
      <c r="M536" s="52">
        <f t="shared" si="8"/>
        <v>87000</v>
      </c>
    </row>
    <row r="537" spans="1:13" ht="16.2">
      <c r="A537" s="69">
        <v>535</v>
      </c>
      <c r="B537" s="67">
        <v>40598</v>
      </c>
      <c r="C537" s="67">
        <v>40604</v>
      </c>
      <c r="D537" s="47" t="s">
        <v>505</v>
      </c>
      <c r="E537" s="47">
        <v>2055</v>
      </c>
      <c r="F537" s="66" t="s">
        <v>425</v>
      </c>
      <c r="G537" s="66" t="s">
        <v>34</v>
      </c>
      <c r="H537" s="47" t="s">
        <v>23</v>
      </c>
      <c r="I537" s="48">
        <v>59</v>
      </c>
      <c r="J537" s="48">
        <v>28</v>
      </c>
      <c r="K537" s="48">
        <v>5</v>
      </c>
      <c r="L537" s="48">
        <v>5</v>
      </c>
      <c r="M537" s="52">
        <f t="shared" si="8"/>
        <v>435000</v>
      </c>
    </row>
    <row r="538" spans="1:13" ht="16.2">
      <c r="A538" s="69">
        <v>536</v>
      </c>
      <c r="B538" s="67">
        <v>40598</v>
      </c>
      <c r="C538" s="67">
        <v>40604</v>
      </c>
      <c r="D538" s="47" t="s">
        <v>672</v>
      </c>
      <c r="E538" s="47">
        <v>2058</v>
      </c>
      <c r="F538" s="66" t="s">
        <v>425</v>
      </c>
      <c r="G538" s="66" t="s">
        <v>34</v>
      </c>
      <c r="H538" s="47" t="s">
        <v>23</v>
      </c>
      <c r="I538" s="48">
        <v>59</v>
      </c>
      <c r="J538" s="48">
        <v>28</v>
      </c>
      <c r="K538" s="48">
        <v>5</v>
      </c>
      <c r="L538" s="48">
        <v>5</v>
      </c>
      <c r="M538" s="52">
        <f t="shared" si="8"/>
        <v>435000</v>
      </c>
    </row>
    <row r="539" spans="1:13" ht="16.2">
      <c r="A539" s="69">
        <v>537</v>
      </c>
      <c r="B539" s="67">
        <v>40571</v>
      </c>
      <c r="C539" s="67">
        <v>40603</v>
      </c>
      <c r="D539" s="47" t="s">
        <v>386</v>
      </c>
      <c r="E539" s="47">
        <v>1326</v>
      </c>
      <c r="F539" s="68">
        <v>28</v>
      </c>
      <c r="G539" s="68">
        <v>1</v>
      </c>
      <c r="H539" s="47" t="s">
        <v>123</v>
      </c>
      <c r="I539" s="50">
        <v>28</v>
      </c>
      <c r="J539" s="48"/>
      <c r="K539" s="50">
        <v>1</v>
      </c>
      <c r="L539" s="48"/>
      <c r="M539" s="52">
        <f t="shared" si="8"/>
        <v>28000</v>
      </c>
    </row>
    <row r="540" spans="1:13" ht="16.2">
      <c r="A540" s="69">
        <v>538</v>
      </c>
      <c r="B540" s="67">
        <v>40591</v>
      </c>
      <c r="C540" s="67">
        <v>40596</v>
      </c>
      <c r="D540" s="47" t="s">
        <v>407</v>
      </c>
      <c r="E540" s="47">
        <v>2080</v>
      </c>
      <c r="F540" s="66" t="s">
        <v>40</v>
      </c>
      <c r="G540" s="66" t="s">
        <v>735</v>
      </c>
      <c r="H540" s="47" t="s">
        <v>123</v>
      </c>
      <c r="I540" s="48">
        <v>38</v>
      </c>
      <c r="J540" s="48">
        <v>13</v>
      </c>
      <c r="K540" s="48">
        <v>30</v>
      </c>
      <c r="L540" s="48">
        <v>30</v>
      </c>
      <c r="M540" s="52">
        <f t="shared" si="8"/>
        <v>1530000</v>
      </c>
    </row>
    <row r="541" spans="1:13" ht="16.2">
      <c r="A541" s="69">
        <v>539</v>
      </c>
      <c r="B541" s="67">
        <v>40567</v>
      </c>
      <c r="C541" s="67">
        <v>40592</v>
      </c>
      <c r="D541" s="47" t="s">
        <v>695</v>
      </c>
      <c r="E541" s="47">
        <v>2024</v>
      </c>
      <c r="F541" s="66" t="s">
        <v>425</v>
      </c>
      <c r="G541" s="66" t="s">
        <v>27</v>
      </c>
      <c r="H541" s="47" t="s">
        <v>23</v>
      </c>
      <c r="I541" s="48">
        <v>59</v>
      </c>
      <c r="J541" s="48">
        <v>28</v>
      </c>
      <c r="K541" s="48">
        <v>1</v>
      </c>
      <c r="L541" s="48">
        <v>1</v>
      </c>
      <c r="M541" s="52">
        <f t="shared" si="8"/>
        <v>87000</v>
      </c>
    </row>
    <row r="542" spans="1:13" ht="16.2">
      <c r="A542" s="69">
        <v>540</v>
      </c>
      <c r="B542" s="67">
        <v>40560</v>
      </c>
      <c r="C542" s="67">
        <v>40592</v>
      </c>
      <c r="D542" s="47" t="s">
        <v>440</v>
      </c>
      <c r="E542" s="47">
        <v>1471</v>
      </c>
      <c r="F542" s="66" t="s">
        <v>425</v>
      </c>
      <c r="G542" s="66" t="s">
        <v>77</v>
      </c>
      <c r="H542" s="47" t="s">
        <v>369</v>
      </c>
      <c r="I542" s="48">
        <v>59</v>
      </c>
      <c r="J542" s="48">
        <v>28</v>
      </c>
      <c r="K542" s="48">
        <v>4</v>
      </c>
      <c r="L542" s="48">
        <v>4</v>
      </c>
      <c r="M542" s="52">
        <f t="shared" si="8"/>
        <v>348000</v>
      </c>
    </row>
    <row r="543" spans="1:13" ht="16.2">
      <c r="A543" s="69">
        <v>541</v>
      </c>
      <c r="B543" s="67">
        <v>40562</v>
      </c>
      <c r="C543" s="67">
        <v>40592</v>
      </c>
      <c r="D543" s="47" t="s">
        <v>736</v>
      </c>
      <c r="E543" s="47">
        <v>2036</v>
      </c>
      <c r="F543" s="66" t="s">
        <v>425</v>
      </c>
      <c r="G543" s="66" t="s">
        <v>34</v>
      </c>
      <c r="H543" s="47" t="s">
        <v>23</v>
      </c>
      <c r="I543" s="48">
        <v>59</v>
      </c>
      <c r="J543" s="48">
        <v>28</v>
      </c>
      <c r="K543" s="48">
        <v>5</v>
      </c>
      <c r="L543" s="48">
        <v>5</v>
      </c>
      <c r="M543" s="52">
        <f t="shared" si="8"/>
        <v>435000</v>
      </c>
    </row>
    <row r="544" spans="1:13" ht="16.2">
      <c r="A544" s="69">
        <v>542</v>
      </c>
      <c r="B544" s="67">
        <v>40569</v>
      </c>
      <c r="C544" s="67">
        <v>40591</v>
      </c>
      <c r="D544" s="47" t="s">
        <v>606</v>
      </c>
      <c r="E544" s="47">
        <v>2026</v>
      </c>
      <c r="F544" s="66" t="s">
        <v>425</v>
      </c>
      <c r="G544" s="66" t="s">
        <v>27</v>
      </c>
      <c r="H544" s="47" t="s">
        <v>123</v>
      </c>
      <c r="I544" s="48">
        <v>59</v>
      </c>
      <c r="J544" s="48">
        <v>28</v>
      </c>
      <c r="K544" s="48">
        <v>1</v>
      </c>
      <c r="L544" s="48">
        <v>1</v>
      </c>
      <c r="M544" s="52">
        <f t="shared" si="8"/>
        <v>87000</v>
      </c>
    </row>
    <row r="545" spans="1:13" ht="16.2">
      <c r="A545" s="69">
        <v>543</v>
      </c>
      <c r="B545" s="67">
        <v>40590</v>
      </c>
      <c r="C545" s="67">
        <v>40590</v>
      </c>
      <c r="D545" s="47" t="s">
        <v>706</v>
      </c>
      <c r="E545" s="47">
        <v>2037</v>
      </c>
      <c r="F545" s="66" t="s">
        <v>425</v>
      </c>
      <c r="G545" s="66" t="s">
        <v>34</v>
      </c>
      <c r="H545" s="47" t="s">
        <v>619</v>
      </c>
      <c r="I545" s="48">
        <v>59</v>
      </c>
      <c r="J545" s="48">
        <v>28</v>
      </c>
      <c r="K545" s="48">
        <v>5</v>
      </c>
      <c r="L545" s="48">
        <v>5</v>
      </c>
      <c r="M545" s="52">
        <f t="shared" si="8"/>
        <v>435000</v>
      </c>
    </row>
    <row r="546" spans="1:13" ht="16.2">
      <c r="A546" s="69">
        <v>544</v>
      </c>
      <c r="B546" s="67">
        <v>40562</v>
      </c>
      <c r="C546" s="67">
        <v>40588</v>
      </c>
      <c r="D546" s="47" t="s">
        <v>57</v>
      </c>
      <c r="E546" s="47">
        <v>2031</v>
      </c>
      <c r="F546" s="66" t="s">
        <v>425</v>
      </c>
      <c r="G546" s="66" t="s">
        <v>737</v>
      </c>
      <c r="H546" s="47" t="s">
        <v>23</v>
      </c>
      <c r="I546" s="48">
        <v>59</v>
      </c>
      <c r="J546" s="48">
        <v>28</v>
      </c>
      <c r="K546" s="48">
        <v>27</v>
      </c>
      <c r="L546" s="48">
        <v>27</v>
      </c>
      <c r="M546" s="52">
        <f t="shared" si="8"/>
        <v>2349000</v>
      </c>
    </row>
    <row r="547" spans="1:13" ht="16.2">
      <c r="A547" s="69">
        <v>545</v>
      </c>
      <c r="B547" s="67">
        <v>40588</v>
      </c>
      <c r="C547" s="67">
        <v>40588</v>
      </c>
      <c r="D547" s="47" t="s">
        <v>738</v>
      </c>
      <c r="E547" s="47">
        <v>2029</v>
      </c>
      <c r="F547" s="66" t="s">
        <v>425</v>
      </c>
      <c r="G547" s="66" t="s">
        <v>48</v>
      </c>
      <c r="H547" s="47" t="s">
        <v>619</v>
      </c>
      <c r="I547" s="48">
        <v>59</v>
      </c>
      <c r="J547" s="48">
        <v>28</v>
      </c>
      <c r="K547" s="48">
        <v>3</v>
      </c>
      <c r="L547" s="48">
        <v>3</v>
      </c>
      <c r="M547" s="52">
        <f t="shared" si="8"/>
        <v>261000</v>
      </c>
    </row>
    <row r="548" spans="1:13" ht="16.2">
      <c r="A548" s="69">
        <v>546</v>
      </c>
      <c r="B548" s="67">
        <v>40512</v>
      </c>
      <c r="C548" s="67">
        <v>40575</v>
      </c>
      <c r="D548" s="47" t="s">
        <v>132</v>
      </c>
      <c r="E548" s="47">
        <v>2034</v>
      </c>
      <c r="F548" s="68">
        <v>59</v>
      </c>
      <c r="G548" s="68">
        <v>1</v>
      </c>
      <c r="H548" s="47" t="s">
        <v>123</v>
      </c>
      <c r="I548" s="50">
        <v>59</v>
      </c>
      <c r="J548" s="48"/>
      <c r="K548" s="50">
        <v>1</v>
      </c>
      <c r="L548" s="48"/>
      <c r="M548" s="52">
        <f t="shared" si="8"/>
        <v>59000</v>
      </c>
    </row>
    <row r="549" spans="1:13" ht="16.2">
      <c r="A549" s="69">
        <v>547</v>
      </c>
      <c r="B549" s="67">
        <v>40543</v>
      </c>
      <c r="C549" s="67">
        <v>40575</v>
      </c>
      <c r="D549" s="47" t="s">
        <v>132</v>
      </c>
      <c r="E549" s="47">
        <v>2034</v>
      </c>
      <c r="F549" s="68">
        <v>28</v>
      </c>
      <c r="G549" s="68">
        <v>1</v>
      </c>
      <c r="H549" s="47" t="s">
        <v>123</v>
      </c>
      <c r="I549" s="50">
        <v>28</v>
      </c>
      <c r="J549" s="48"/>
      <c r="K549" s="50">
        <v>1</v>
      </c>
      <c r="L549" s="48"/>
      <c r="M549" s="52">
        <f t="shared" si="8"/>
        <v>28000</v>
      </c>
    </row>
    <row r="550" spans="1:13" ht="16.2">
      <c r="A550" s="69">
        <v>548</v>
      </c>
      <c r="B550" s="67">
        <v>40512</v>
      </c>
      <c r="C550" s="67">
        <v>40575</v>
      </c>
      <c r="D550" s="47" t="s">
        <v>132</v>
      </c>
      <c r="E550" s="47">
        <v>2034</v>
      </c>
      <c r="F550" s="66" t="s">
        <v>425</v>
      </c>
      <c r="G550" s="66" t="s">
        <v>27</v>
      </c>
      <c r="H550" s="47" t="s">
        <v>123</v>
      </c>
      <c r="I550" s="48">
        <v>59</v>
      </c>
      <c r="J550" s="48">
        <v>28</v>
      </c>
      <c r="K550" s="48">
        <v>1</v>
      </c>
      <c r="L550" s="48">
        <v>1</v>
      </c>
      <c r="M550" s="52">
        <f t="shared" si="8"/>
        <v>87000</v>
      </c>
    </row>
    <row r="551" spans="1:13" ht="16.2">
      <c r="A551" s="69">
        <v>549</v>
      </c>
      <c r="B551" s="67">
        <v>40555</v>
      </c>
      <c r="C551" s="67">
        <v>40574</v>
      </c>
      <c r="D551" s="47" t="s">
        <v>678</v>
      </c>
      <c r="E551" s="47">
        <v>2033</v>
      </c>
      <c r="F551" s="66" t="s">
        <v>425</v>
      </c>
      <c r="G551" s="66" t="s">
        <v>27</v>
      </c>
      <c r="H551" s="47" t="s">
        <v>123</v>
      </c>
      <c r="I551" s="48">
        <v>59</v>
      </c>
      <c r="J551" s="48">
        <v>28</v>
      </c>
      <c r="K551" s="48">
        <v>1</v>
      </c>
      <c r="L551" s="48">
        <v>1</v>
      </c>
      <c r="M551" s="52">
        <f t="shared" si="8"/>
        <v>87000</v>
      </c>
    </row>
    <row r="552" spans="1:13" ht="16.2">
      <c r="A552" s="69">
        <v>550</v>
      </c>
      <c r="B552" s="67">
        <v>40506</v>
      </c>
      <c r="C552" s="67">
        <v>40570</v>
      </c>
      <c r="D552" s="47" t="s">
        <v>433</v>
      </c>
      <c r="E552" s="47">
        <v>1235</v>
      </c>
      <c r="F552" s="66" t="s">
        <v>425</v>
      </c>
      <c r="G552" s="66" t="s">
        <v>34</v>
      </c>
      <c r="H552" s="47" t="s">
        <v>388</v>
      </c>
      <c r="I552" s="48">
        <v>59</v>
      </c>
      <c r="J552" s="48">
        <v>28</v>
      </c>
      <c r="K552" s="48">
        <v>5</v>
      </c>
      <c r="L552" s="48">
        <v>5</v>
      </c>
      <c r="M552" s="52">
        <f t="shared" si="8"/>
        <v>435000</v>
      </c>
    </row>
    <row r="553" spans="1:13" ht="16.2">
      <c r="A553" s="69">
        <v>551</v>
      </c>
      <c r="B553" s="67">
        <v>40546</v>
      </c>
      <c r="C553" s="67">
        <v>40567</v>
      </c>
      <c r="D553" s="47" t="s">
        <v>679</v>
      </c>
      <c r="E553" s="47">
        <v>2032</v>
      </c>
      <c r="F553" s="66" t="s">
        <v>425</v>
      </c>
      <c r="G553" s="66" t="s">
        <v>27</v>
      </c>
      <c r="H553" s="47" t="s">
        <v>388</v>
      </c>
      <c r="I553" s="48">
        <v>59</v>
      </c>
      <c r="J553" s="48">
        <v>28</v>
      </c>
      <c r="K553" s="48">
        <v>1</v>
      </c>
      <c r="L553" s="48">
        <v>1</v>
      </c>
      <c r="M553" s="52">
        <f t="shared" si="8"/>
        <v>87000</v>
      </c>
    </row>
    <row r="554" spans="1:13" ht="16.2">
      <c r="A554" s="69">
        <v>552</v>
      </c>
      <c r="B554" s="67">
        <v>40514</v>
      </c>
      <c r="C554" s="67">
        <v>40564</v>
      </c>
      <c r="D554" s="47" t="s">
        <v>173</v>
      </c>
      <c r="E554" s="47">
        <v>1184</v>
      </c>
      <c r="F554" s="66" t="s">
        <v>425</v>
      </c>
      <c r="G554" s="66" t="s">
        <v>739</v>
      </c>
      <c r="H554" s="47" t="s">
        <v>123</v>
      </c>
      <c r="I554" s="48">
        <v>59</v>
      </c>
      <c r="J554" s="48">
        <v>28</v>
      </c>
      <c r="K554" s="48">
        <v>4</v>
      </c>
      <c r="L554" s="48">
        <v>3</v>
      </c>
      <c r="M554" s="52">
        <f t="shared" si="8"/>
        <v>320000</v>
      </c>
    </row>
    <row r="555" spans="1:13" ht="16.2">
      <c r="A555" s="69">
        <v>553</v>
      </c>
      <c r="B555" s="67">
        <v>40535</v>
      </c>
      <c r="C555" s="67">
        <v>40564</v>
      </c>
      <c r="D555" s="47" t="s">
        <v>213</v>
      </c>
      <c r="E555" s="47">
        <v>2008</v>
      </c>
      <c r="F555" s="66" t="s">
        <v>425</v>
      </c>
      <c r="G555" s="66" t="s">
        <v>27</v>
      </c>
      <c r="H555" s="47" t="s">
        <v>23</v>
      </c>
      <c r="I555" s="48">
        <v>59</v>
      </c>
      <c r="J555" s="48">
        <v>28</v>
      </c>
      <c r="K555" s="48">
        <v>1</v>
      </c>
      <c r="L555" s="48">
        <v>1</v>
      </c>
      <c r="M555" s="52">
        <f t="shared" si="8"/>
        <v>87000</v>
      </c>
    </row>
    <row r="556" spans="1:13" ht="16.2">
      <c r="A556" s="69">
        <v>554</v>
      </c>
      <c r="B556" s="67">
        <v>40560</v>
      </c>
      <c r="C556" s="67">
        <v>40563</v>
      </c>
      <c r="D556" s="47" t="s">
        <v>484</v>
      </c>
      <c r="E556" s="47">
        <v>2015</v>
      </c>
      <c r="F556" s="66" t="s">
        <v>425</v>
      </c>
      <c r="G556" s="66" t="s">
        <v>27</v>
      </c>
      <c r="H556" s="47" t="s">
        <v>388</v>
      </c>
      <c r="I556" s="48">
        <v>59</v>
      </c>
      <c r="J556" s="48">
        <v>28</v>
      </c>
      <c r="K556" s="48">
        <v>1</v>
      </c>
      <c r="L556" s="48">
        <v>1</v>
      </c>
      <c r="M556" s="52">
        <f t="shared" si="8"/>
        <v>87000</v>
      </c>
    </row>
    <row r="557" spans="1:13" ht="16.2">
      <c r="A557" s="69">
        <v>555</v>
      </c>
      <c r="B557" s="67">
        <v>40557</v>
      </c>
      <c r="C557" s="67">
        <v>40561</v>
      </c>
      <c r="D557" s="47" t="s">
        <v>256</v>
      </c>
      <c r="E557" s="47">
        <v>1183</v>
      </c>
      <c r="F557" s="66" t="s">
        <v>425</v>
      </c>
      <c r="G557" s="66" t="s">
        <v>51</v>
      </c>
      <c r="H557" s="47" t="s">
        <v>123</v>
      </c>
      <c r="I557" s="48">
        <v>59</v>
      </c>
      <c r="J557" s="48">
        <v>28</v>
      </c>
      <c r="K557" s="48">
        <v>10</v>
      </c>
      <c r="L557" s="48">
        <v>10</v>
      </c>
      <c r="M557" s="52">
        <f t="shared" si="8"/>
        <v>870000</v>
      </c>
    </row>
    <row r="558" spans="1:13" ht="16.2">
      <c r="A558" s="69">
        <v>556</v>
      </c>
      <c r="B558" s="67">
        <v>40557</v>
      </c>
      <c r="C558" s="67">
        <v>40560</v>
      </c>
      <c r="D558" s="47" t="s">
        <v>626</v>
      </c>
      <c r="E558" s="47">
        <v>1432</v>
      </c>
      <c r="F558" s="66" t="s">
        <v>425</v>
      </c>
      <c r="G558" s="66" t="s">
        <v>27</v>
      </c>
      <c r="H558" s="47" t="s">
        <v>369</v>
      </c>
      <c r="I558" s="48">
        <v>59</v>
      </c>
      <c r="J558" s="48">
        <v>28</v>
      </c>
      <c r="K558" s="48">
        <v>1</v>
      </c>
      <c r="L558" s="48">
        <v>1</v>
      </c>
      <c r="M558" s="52">
        <f t="shared" si="8"/>
        <v>87000</v>
      </c>
    </row>
    <row r="559" spans="1:13" ht="16.2">
      <c r="A559" s="69">
        <v>557</v>
      </c>
      <c r="B559" s="67">
        <v>40535</v>
      </c>
      <c r="C559" s="67">
        <v>40560</v>
      </c>
      <c r="D559" s="47" t="s">
        <v>723</v>
      </c>
      <c r="E559" s="47">
        <v>2009</v>
      </c>
      <c r="F559" s="66" t="s">
        <v>425</v>
      </c>
      <c r="G559" s="66" t="s">
        <v>27</v>
      </c>
      <c r="H559" s="47" t="s">
        <v>388</v>
      </c>
      <c r="I559" s="48">
        <v>59</v>
      </c>
      <c r="J559" s="48">
        <v>28</v>
      </c>
      <c r="K559" s="48">
        <v>1</v>
      </c>
      <c r="L559" s="48">
        <v>1</v>
      </c>
      <c r="M559" s="52">
        <f t="shared" si="8"/>
        <v>87000</v>
      </c>
    </row>
    <row r="560" spans="1:13" ht="16.2">
      <c r="A560" s="69">
        <v>558</v>
      </c>
      <c r="B560" s="67">
        <v>40455</v>
      </c>
      <c r="C560" s="67">
        <v>40558</v>
      </c>
      <c r="D560" s="47" t="s">
        <v>129</v>
      </c>
      <c r="E560" s="47">
        <v>2007</v>
      </c>
      <c r="F560" s="66" t="s">
        <v>425</v>
      </c>
      <c r="G560" s="66" t="s">
        <v>27</v>
      </c>
      <c r="H560" s="47" t="s">
        <v>369</v>
      </c>
      <c r="I560" s="48">
        <v>59</v>
      </c>
      <c r="J560" s="48">
        <v>28</v>
      </c>
      <c r="K560" s="48">
        <v>1</v>
      </c>
      <c r="L560" s="48">
        <v>1</v>
      </c>
      <c r="M560" s="52">
        <f t="shared" si="8"/>
        <v>87000</v>
      </c>
    </row>
    <row r="561" spans="1:13" ht="16.2">
      <c r="A561" s="69">
        <v>559</v>
      </c>
      <c r="B561" s="67">
        <v>40550</v>
      </c>
      <c r="C561" s="67">
        <v>40557</v>
      </c>
      <c r="D561" s="47" t="s">
        <v>139</v>
      </c>
      <c r="E561" s="47">
        <v>1981</v>
      </c>
      <c r="F561" s="66" t="s">
        <v>425</v>
      </c>
      <c r="G561" s="66" t="s">
        <v>48</v>
      </c>
      <c r="H561" s="47" t="s">
        <v>123</v>
      </c>
      <c r="I561" s="48">
        <v>59</v>
      </c>
      <c r="J561" s="48">
        <v>28</v>
      </c>
      <c r="K561" s="48">
        <v>3</v>
      </c>
      <c r="L561" s="48">
        <v>3</v>
      </c>
      <c r="M561" s="52">
        <f t="shared" si="8"/>
        <v>261000</v>
      </c>
    </row>
    <row r="562" spans="1:13" ht="16.2">
      <c r="A562" s="69">
        <v>560</v>
      </c>
      <c r="B562" s="67">
        <v>40547</v>
      </c>
      <c r="C562" s="67">
        <v>40557</v>
      </c>
      <c r="D562" s="47" t="s">
        <v>256</v>
      </c>
      <c r="E562" s="47">
        <v>1183</v>
      </c>
      <c r="F562" s="66" t="s">
        <v>609</v>
      </c>
      <c r="G562" s="68">
        <v>12</v>
      </c>
      <c r="H562" s="47" t="s">
        <v>123</v>
      </c>
      <c r="I562" s="48">
        <v>28</v>
      </c>
      <c r="J562" s="48"/>
      <c r="K562" s="50">
        <v>12</v>
      </c>
      <c r="L562" s="48"/>
      <c r="M562" s="52">
        <f t="shared" si="8"/>
        <v>336000</v>
      </c>
    </row>
    <row r="563" spans="1:13" ht="16.2">
      <c r="A563" s="69">
        <v>561</v>
      </c>
      <c r="B563" s="67">
        <v>40557</v>
      </c>
      <c r="C563" s="67">
        <v>40557</v>
      </c>
      <c r="D563" s="47" t="s">
        <v>256</v>
      </c>
      <c r="E563" s="47">
        <v>1183</v>
      </c>
      <c r="F563" s="66" t="s">
        <v>609</v>
      </c>
      <c r="G563" s="66" t="s">
        <v>51</v>
      </c>
      <c r="H563" s="47" t="s">
        <v>123</v>
      </c>
      <c r="I563" s="48">
        <v>28</v>
      </c>
      <c r="J563" s="48"/>
      <c r="K563" s="48">
        <v>10</v>
      </c>
      <c r="L563" s="48">
        <v>10</v>
      </c>
      <c r="M563" s="52">
        <f t="shared" si="8"/>
        <v>280000</v>
      </c>
    </row>
    <row r="564" spans="1:13" ht="16.2">
      <c r="A564" s="69">
        <v>562</v>
      </c>
      <c r="B564" s="67">
        <v>40540</v>
      </c>
      <c r="C564" s="67">
        <v>40557</v>
      </c>
      <c r="D564" s="47" t="s">
        <v>61</v>
      </c>
      <c r="E564" s="47">
        <v>1984</v>
      </c>
      <c r="F564" s="66" t="s">
        <v>425</v>
      </c>
      <c r="G564" s="66" t="s">
        <v>27</v>
      </c>
      <c r="H564" s="47" t="s">
        <v>23</v>
      </c>
      <c r="I564" s="48">
        <v>59</v>
      </c>
      <c r="J564" s="48">
        <v>28</v>
      </c>
      <c r="K564" s="48">
        <v>1</v>
      </c>
      <c r="L564" s="48">
        <v>1</v>
      </c>
      <c r="M564" s="52">
        <f t="shared" si="8"/>
        <v>87000</v>
      </c>
    </row>
    <row r="565" spans="1:13" ht="16.2">
      <c r="A565" s="69">
        <v>563</v>
      </c>
      <c r="B565" s="67">
        <v>40527</v>
      </c>
      <c r="C565" s="67">
        <v>40557</v>
      </c>
      <c r="D565" s="47" t="s">
        <v>136</v>
      </c>
      <c r="E565" s="47">
        <v>1267</v>
      </c>
      <c r="F565" s="66" t="s">
        <v>609</v>
      </c>
      <c r="G565" s="68">
        <v>2</v>
      </c>
      <c r="H565" s="47" t="s">
        <v>123</v>
      </c>
      <c r="I565" s="48">
        <v>28</v>
      </c>
      <c r="J565" s="48"/>
      <c r="K565" s="50">
        <v>2</v>
      </c>
      <c r="L565" s="48"/>
      <c r="M565" s="52">
        <f t="shared" si="8"/>
        <v>56000</v>
      </c>
    </row>
    <row r="566" spans="1:13" ht="16.2">
      <c r="A566" s="69">
        <v>564</v>
      </c>
      <c r="B566" s="67">
        <v>40527</v>
      </c>
      <c r="C566" s="67">
        <v>40557</v>
      </c>
      <c r="D566" s="47" t="s">
        <v>136</v>
      </c>
      <c r="E566" s="47">
        <v>1267</v>
      </c>
      <c r="F566" s="66" t="s">
        <v>425</v>
      </c>
      <c r="G566" s="66" t="s">
        <v>44</v>
      </c>
      <c r="H566" s="47" t="s">
        <v>123</v>
      </c>
      <c r="I566" s="48">
        <v>59</v>
      </c>
      <c r="J566" s="48">
        <v>28</v>
      </c>
      <c r="K566" s="48">
        <v>2</v>
      </c>
      <c r="L566" s="48">
        <v>2</v>
      </c>
      <c r="M566" s="52">
        <f t="shared" si="8"/>
        <v>174000</v>
      </c>
    </row>
    <row r="567" spans="1:13" ht="16.2">
      <c r="A567" s="69">
        <v>565</v>
      </c>
      <c r="B567" s="67">
        <v>40529</v>
      </c>
      <c r="C567" s="67">
        <v>40557</v>
      </c>
      <c r="D567" s="47" t="s">
        <v>133</v>
      </c>
      <c r="E567" s="47">
        <v>1146</v>
      </c>
      <c r="F567" s="66" t="s">
        <v>425</v>
      </c>
      <c r="G567" s="66" t="s">
        <v>546</v>
      </c>
      <c r="H567" s="47" t="s">
        <v>123</v>
      </c>
      <c r="I567" s="48">
        <v>59</v>
      </c>
      <c r="J567" s="48">
        <v>28</v>
      </c>
      <c r="K567" s="48">
        <v>8</v>
      </c>
      <c r="L567" s="48">
        <v>8</v>
      </c>
      <c r="M567" s="52">
        <f t="shared" si="8"/>
        <v>696000</v>
      </c>
    </row>
    <row r="568" spans="1:13" ht="16.2">
      <c r="A568" s="69">
        <v>566</v>
      </c>
      <c r="B568" s="67">
        <v>40534</v>
      </c>
      <c r="C568" s="67">
        <v>40556</v>
      </c>
      <c r="D568" s="47" t="s">
        <v>101</v>
      </c>
      <c r="E568" s="47">
        <v>1459</v>
      </c>
      <c r="F568" s="66" t="s">
        <v>425</v>
      </c>
      <c r="G568" s="66" t="s">
        <v>34</v>
      </c>
      <c r="H568" s="47" t="s">
        <v>23</v>
      </c>
      <c r="I568" s="48">
        <v>59</v>
      </c>
      <c r="J568" s="48">
        <v>28</v>
      </c>
      <c r="K568" s="48">
        <v>5</v>
      </c>
      <c r="L568" s="48">
        <v>5</v>
      </c>
      <c r="M568" s="52">
        <f t="shared" si="8"/>
        <v>435000</v>
      </c>
    </row>
    <row r="569" spans="1:13" ht="16.2">
      <c r="A569" s="69">
        <v>567</v>
      </c>
      <c r="B569" s="67">
        <v>40540</v>
      </c>
      <c r="C569" s="67">
        <v>40556</v>
      </c>
      <c r="D569" s="47" t="s">
        <v>207</v>
      </c>
      <c r="E569" s="47">
        <v>1983</v>
      </c>
      <c r="F569" s="66" t="s">
        <v>425</v>
      </c>
      <c r="G569" s="66" t="s">
        <v>44</v>
      </c>
      <c r="H569" s="47" t="s">
        <v>23</v>
      </c>
      <c r="I569" s="48">
        <v>59</v>
      </c>
      <c r="J569" s="48">
        <v>28</v>
      </c>
      <c r="K569" s="48">
        <v>2</v>
      </c>
      <c r="L569" s="48">
        <v>2</v>
      </c>
      <c r="M569" s="52">
        <f t="shared" si="8"/>
        <v>174000</v>
      </c>
    </row>
    <row r="570" spans="1:13" ht="16.2">
      <c r="A570" s="69">
        <v>568</v>
      </c>
      <c r="B570" s="67">
        <v>40498</v>
      </c>
      <c r="C570" s="67">
        <v>40556</v>
      </c>
      <c r="D570" s="47" t="s">
        <v>249</v>
      </c>
      <c r="E570" s="47">
        <v>1982</v>
      </c>
      <c r="F570" s="66" t="s">
        <v>425</v>
      </c>
      <c r="G570" s="66" t="s">
        <v>27</v>
      </c>
      <c r="H570" s="47" t="s">
        <v>123</v>
      </c>
      <c r="I570" s="48">
        <v>59</v>
      </c>
      <c r="J570" s="48">
        <v>28</v>
      </c>
      <c r="K570" s="48">
        <v>1</v>
      </c>
      <c r="L570" s="48">
        <v>1</v>
      </c>
      <c r="M570" s="52">
        <f t="shared" si="8"/>
        <v>87000</v>
      </c>
    </row>
    <row r="571" spans="1:13" ht="16.2">
      <c r="A571" s="69">
        <v>569</v>
      </c>
      <c r="B571" s="67">
        <v>40540</v>
      </c>
      <c r="C571" s="67">
        <v>40556</v>
      </c>
      <c r="D571" s="47" t="s">
        <v>561</v>
      </c>
      <c r="E571" s="47">
        <v>1187</v>
      </c>
      <c r="F571" s="66" t="s">
        <v>425</v>
      </c>
      <c r="G571" s="66" t="s">
        <v>44</v>
      </c>
      <c r="H571" s="47" t="s">
        <v>123</v>
      </c>
      <c r="I571" s="48">
        <v>59</v>
      </c>
      <c r="J571" s="48">
        <v>28</v>
      </c>
      <c r="K571" s="48">
        <v>2</v>
      </c>
      <c r="L571" s="48">
        <v>2</v>
      </c>
      <c r="M571" s="52">
        <f t="shared" si="8"/>
        <v>174000</v>
      </c>
    </row>
    <row r="572" spans="1:13" ht="16.2">
      <c r="A572" s="69">
        <v>570</v>
      </c>
      <c r="B572" s="67">
        <v>40540</v>
      </c>
      <c r="C572" s="67">
        <v>40556</v>
      </c>
      <c r="D572" s="47" t="s">
        <v>210</v>
      </c>
      <c r="E572" s="47">
        <v>1446</v>
      </c>
      <c r="F572" s="66" t="s">
        <v>425</v>
      </c>
      <c r="G572" s="66" t="s">
        <v>27</v>
      </c>
      <c r="H572" s="47" t="s">
        <v>23</v>
      </c>
      <c r="I572" s="48">
        <v>59</v>
      </c>
      <c r="J572" s="48">
        <v>28</v>
      </c>
      <c r="K572" s="48">
        <v>1</v>
      </c>
      <c r="L572" s="48">
        <v>1</v>
      </c>
      <c r="M572" s="52">
        <f t="shared" si="8"/>
        <v>87000</v>
      </c>
    </row>
    <row r="573" spans="1:13" ht="16.2">
      <c r="A573" s="69">
        <v>571</v>
      </c>
      <c r="B573" s="67">
        <v>40491</v>
      </c>
      <c r="C573" s="67">
        <v>40556</v>
      </c>
      <c r="D573" s="47" t="s">
        <v>208</v>
      </c>
      <c r="E573" s="47">
        <v>1987</v>
      </c>
      <c r="F573" s="66" t="s">
        <v>425</v>
      </c>
      <c r="G573" s="66" t="s">
        <v>27</v>
      </c>
      <c r="H573" s="47" t="s">
        <v>23</v>
      </c>
      <c r="I573" s="48">
        <v>59</v>
      </c>
      <c r="J573" s="48">
        <v>28</v>
      </c>
      <c r="K573" s="48">
        <v>1</v>
      </c>
      <c r="L573" s="48">
        <v>1</v>
      </c>
      <c r="M573" s="52">
        <f t="shared" si="8"/>
        <v>87000</v>
      </c>
    </row>
    <row r="574" spans="1:13" ht="16.2">
      <c r="A574" s="69">
        <v>572</v>
      </c>
      <c r="B574" s="67">
        <v>40535</v>
      </c>
      <c r="C574" s="67">
        <v>40556</v>
      </c>
      <c r="D574" s="47" t="s">
        <v>74</v>
      </c>
      <c r="E574" s="47">
        <v>1985</v>
      </c>
      <c r="F574" s="66" t="s">
        <v>425</v>
      </c>
      <c r="G574" s="66" t="s">
        <v>34</v>
      </c>
      <c r="H574" s="47" t="s">
        <v>23</v>
      </c>
      <c r="I574" s="48">
        <v>59</v>
      </c>
      <c r="J574" s="48">
        <v>28</v>
      </c>
      <c r="K574" s="48">
        <v>5</v>
      </c>
      <c r="L574" s="48">
        <v>5</v>
      </c>
      <c r="M574" s="52">
        <f t="shared" si="8"/>
        <v>435000</v>
      </c>
    </row>
    <row r="575" spans="1:13" ht="16.2">
      <c r="A575" s="69">
        <v>573</v>
      </c>
      <c r="B575" s="67">
        <v>40543</v>
      </c>
      <c r="C575" s="67">
        <v>40555</v>
      </c>
      <c r="D575" s="47" t="s">
        <v>399</v>
      </c>
      <c r="E575" s="47">
        <v>1986</v>
      </c>
      <c r="F575" s="66" t="s">
        <v>425</v>
      </c>
      <c r="G575" s="66" t="s">
        <v>34</v>
      </c>
      <c r="H575" s="47" t="s">
        <v>23</v>
      </c>
      <c r="I575" s="48">
        <v>59</v>
      </c>
      <c r="J575" s="48">
        <v>28</v>
      </c>
      <c r="K575" s="48">
        <v>5</v>
      </c>
      <c r="L575" s="48">
        <v>5</v>
      </c>
      <c r="M575" s="52">
        <f t="shared" si="8"/>
        <v>435000</v>
      </c>
    </row>
    <row r="576" spans="1:13" ht="16.2">
      <c r="A576" s="69">
        <v>574</v>
      </c>
      <c r="B576" s="67">
        <v>40486</v>
      </c>
      <c r="C576" s="67">
        <v>40555</v>
      </c>
      <c r="D576" s="47" t="s">
        <v>253</v>
      </c>
      <c r="E576" s="47">
        <v>1266</v>
      </c>
      <c r="F576" s="66" t="s">
        <v>425</v>
      </c>
      <c r="G576" s="66" t="s">
        <v>740</v>
      </c>
      <c r="H576" s="47" t="s">
        <v>369</v>
      </c>
      <c r="I576" s="48">
        <v>59</v>
      </c>
      <c r="J576" s="48">
        <v>28</v>
      </c>
      <c r="K576" s="48">
        <v>16</v>
      </c>
      <c r="L576" s="48">
        <v>16</v>
      </c>
      <c r="M576" s="52">
        <f t="shared" si="8"/>
        <v>1392000</v>
      </c>
    </row>
    <row r="577" spans="1:13" ht="16.2">
      <c r="A577" s="69">
        <v>575</v>
      </c>
      <c r="B577" s="67">
        <v>40547</v>
      </c>
      <c r="C577" s="67">
        <v>40555</v>
      </c>
      <c r="D577" s="47" t="s">
        <v>149</v>
      </c>
      <c r="E577" s="47">
        <v>1883</v>
      </c>
      <c r="F577" s="66" t="s">
        <v>425</v>
      </c>
      <c r="G577" s="66" t="s">
        <v>27</v>
      </c>
      <c r="H577" s="47" t="s">
        <v>123</v>
      </c>
      <c r="I577" s="48">
        <v>59</v>
      </c>
      <c r="J577" s="48">
        <v>28</v>
      </c>
      <c r="K577" s="48">
        <v>1</v>
      </c>
      <c r="L577" s="48">
        <v>1</v>
      </c>
      <c r="M577" s="52">
        <f t="shared" si="8"/>
        <v>87000</v>
      </c>
    </row>
    <row r="578" spans="1:13" ht="16.2">
      <c r="A578" s="69">
        <v>576</v>
      </c>
      <c r="B578" s="67">
        <v>40542</v>
      </c>
      <c r="C578" s="67">
        <v>40554</v>
      </c>
      <c r="D578" s="47" t="s">
        <v>400</v>
      </c>
      <c r="E578" s="47">
        <v>1989</v>
      </c>
      <c r="F578" s="66" t="s">
        <v>425</v>
      </c>
      <c r="G578" s="66" t="s">
        <v>44</v>
      </c>
      <c r="H578" s="47" t="s">
        <v>123</v>
      </c>
      <c r="I578" s="48">
        <v>59</v>
      </c>
      <c r="J578" s="48">
        <v>28</v>
      </c>
      <c r="K578" s="48">
        <v>2</v>
      </c>
      <c r="L578" s="48">
        <v>2</v>
      </c>
      <c r="M578" s="52">
        <f t="shared" si="8"/>
        <v>174000</v>
      </c>
    </row>
    <row r="579" spans="1:13" ht="16.2">
      <c r="A579" s="69">
        <v>577</v>
      </c>
      <c r="B579" s="67">
        <v>40553</v>
      </c>
      <c r="C579" s="67">
        <v>40554</v>
      </c>
      <c r="D579" s="47" t="s">
        <v>260</v>
      </c>
      <c r="E579" s="47">
        <v>1204</v>
      </c>
      <c r="F579" s="66" t="s">
        <v>425</v>
      </c>
      <c r="G579" s="66" t="s">
        <v>44</v>
      </c>
      <c r="H579" s="47" t="s">
        <v>123</v>
      </c>
      <c r="I579" s="48">
        <v>59</v>
      </c>
      <c r="J579" s="48">
        <v>28</v>
      </c>
      <c r="K579" s="48">
        <v>2</v>
      </c>
      <c r="L579" s="48">
        <v>2</v>
      </c>
      <c r="M579" s="52">
        <f t="shared" si="8"/>
        <v>174000</v>
      </c>
    </row>
    <row r="580" spans="1:13" ht="16.2">
      <c r="A580" s="69">
        <v>578</v>
      </c>
      <c r="B580" s="67">
        <v>40547</v>
      </c>
      <c r="C580" s="67">
        <v>40553</v>
      </c>
      <c r="D580" s="47" t="s">
        <v>65</v>
      </c>
      <c r="E580" s="47">
        <v>1988</v>
      </c>
      <c r="F580" s="66" t="s">
        <v>425</v>
      </c>
      <c r="G580" s="66" t="s">
        <v>27</v>
      </c>
      <c r="H580" s="47" t="s">
        <v>23</v>
      </c>
      <c r="I580" s="48">
        <v>59</v>
      </c>
      <c r="J580" s="48">
        <v>28</v>
      </c>
      <c r="K580" s="48">
        <v>1</v>
      </c>
      <c r="L580" s="48">
        <v>1</v>
      </c>
      <c r="M580" s="52">
        <f t="shared" ref="M580:M643" si="9">(I580*K580+J580*L580)*1000</f>
        <v>87000</v>
      </c>
    </row>
    <row r="581" spans="1:13" ht="16.2">
      <c r="A581" s="69">
        <v>579</v>
      </c>
      <c r="B581" s="67">
        <v>40507</v>
      </c>
      <c r="C581" s="67">
        <v>40553</v>
      </c>
      <c r="D581" s="47" t="s">
        <v>148</v>
      </c>
      <c r="E581" s="47">
        <v>1990</v>
      </c>
      <c r="F581" s="66" t="s">
        <v>425</v>
      </c>
      <c r="G581" s="66" t="s">
        <v>51</v>
      </c>
      <c r="H581" s="47" t="s">
        <v>123</v>
      </c>
      <c r="I581" s="48">
        <v>59</v>
      </c>
      <c r="J581" s="48">
        <v>28</v>
      </c>
      <c r="K581" s="48">
        <v>10</v>
      </c>
      <c r="L581" s="48">
        <v>10</v>
      </c>
      <c r="M581" s="52">
        <f t="shared" si="9"/>
        <v>870000</v>
      </c>
    </row>
    <row r="582" spans="1:13" ht="16.2">
      <c r="A582" s="69">
        <v>580</v>
      </c>
      <c r="B582" s="67">
        <v>40548</v>
      </c>
      <c r="C582" s="67">
        <v>40550</v>
      </c>
      <c r="D582" s="47" t="s">
        <v>563</v>
      </c>
      <c r="E582" s="47">
        <v>1997</v>
      </c>
      <c r="F582" s="66" t="s">
        <v>425</v>
      </c>
      <c r="G582" s="66" t="s">
        <v>27</v>
      </c>
      <c r="H582" s="47" t="s">
        <v>123</v>
      </c>
      <c r="I582" s="48">
        <v>59</v>
      </c>
      <c r="J582" s="48">
        <v>28</v>
      </c>
      <c r="K582" s="48">
        <v>1</v>
      </c>
      <c r="L582" s="48">
        <v>1</v>
      </c>
      <c r="M582" s="52">
        <f t="shared" si="9"/>
        <v>87000</v>
      </c>
    </row>
    <row r="583" spans="1:13" ht="16.2">
      <c r="A583" s="69">
        <v>581</v>
      </c>
      <c r="B583" s="67">
        <v>40543</v>
      </c>
      <c r="C583" s="67">
        <v>40550</v>
      </c>
      <c r="D583" s="47" t="s">
        <v>237</v>
      </c>
      <c r="E583" s="47">
        <v>1999</v>
      </c>
      <c r="F583" s="66" t="s">
        <v>425</v>
      </c>
      <c r="G583" s="66" t="s">
        <v>27</v>
      </c>
      <c r="H583" s="47" t="s">
        <v>23</v>
      </c>
      <c r="I583" s="48">
        <v>59</v>
      </c>
      <c r="J583" s="48">
        <v>28</v>
      </c>
      <c r="K583" s="48">
        <v>1</v>
      </c>
      <c r="L583" s="48">
        <v>1</v>
      </c>
      <c r="M583" s="52">
        <f t="shared" si="9"/>
        <v>87000</v>
      </c>
    </row>
    <row r="584" spans="1:13" ht="16.2">
      <c r="A584" s="69">
        <v>582</v>
      </c>
      <c r="B584" s="67">
        <v>40540</v>
      </c>
      <c r="C584" s="67">
        <v>40550</v>
      </c>
      <c r="D584" s="47" t="s">
        <v>497</v>
      </c>
      <c r="E584" s="47">
        <v>1991</v>
      </c>
      <c r="F584" s="66" t="s">
        <v>425</v>
      </c>
      <c r="G584" s="66" t="s">
        <v>44</v>
      </c>
      <c r="H584" s="47" t="s">
        <v>23</v>
      </c>
      <c r="I584" s="48">
        <v>59</v>
      </c>
      <c r="J584" s="48">
        <v>28</v>
      </c>
      <c r="K584" s="48">
        <v>2</v>
      </c>
      <c r="L584" s="48">
        <v>2</v>
      </c>
      <c r="M584" s="52">
        <f t="shared" si="9"/>
        <v>174000</v>
      </c>
    </row>
    <row r="585" spans="1:13" ht="16.2">
      <c r="A585" s="69">
        <v>583</v>
      </c>
      <c r="B585" s="67">
        <v>40533</v>
      </c>
      <c r="C585" s="67">
        <v>40550</v>
      </c>
      <c r="D585" s="47" t="s">
        <v>258</v>
      </c>
      <c r="E585" s="47">
        <v>2003</v>
      </c>
      <c r="F585" s="66" t="s">
        <v>425</v>
      </c>
      <c r="G585" s="66" t="s">
        <v>27</v>
      </c>
      <c r="H585" s="47" t="s">
        <v>123</v>
      </c>
      <c r="I585" s="48">
        <v>59</v>
      </c>
      <c r="J585" s="48">
        <v>28</v>
      </c>
      <c r="K585" s="48">
        <v>1</v>
      </c>
      <c r="L585" s="48">
        <v>1</v>
      </c>
      <c r="M585" s="52">
        <f t="shared" si="9"/>
        <v>87000</v>
      </c>
    </row>
    <row r="586" spans="1:13" ht="16.2">
      <c r="A586" s="69">
        <v>584</v>
      </c>
      <c r="B586" s="67">
        <v>40550</v>
      </c>
      <c r="C586" s="67">
        <v>40550</v>
      </c>
      <c r="D586" s="47" t="s">
        <v>741</v>
      </c>
      <c r="E586" s="47">
        <v>2001</v>
      </c>
      <c r="F586" s="66" t="s">
        <v>425</v>
      </c>
      <c r="G586" s="66" t="s">
        <v>34</v>
      </c>
      <c r="H586" s="47" t="s">
        <v>614</v>
      </c>
      <c r="I586" s="48">
        <v>59</v>
      </c>
      <c r="J586" s="48">
        <v>28</v>
      </c>
      <c r="K586" s="48">
        <v>5</v>
      </c>
      <c r="L586" s="48">
        <v>5</v>
      </c>
      <c r="M586" s="52">
        <f t="shared" si="9"/>
        <v>435000</v>
      </c>
    </row>
    <row r="587" spans="1:13" ht="16.2">
      <c r="A587" s="69">
        <v>585</v>
      </c>
      <c r="B587" s="67">
        <v>40540</v>
      </c>
      <c r="C587" s="67">
        <v>40548</v>
      </c>
      <c r="D587" s="47" t="s">
        <v>559</v>
      </c>
      <c r="E587" s="47">
        <v>1995</v>
      </c>
      <c r="F587" s="66" t="s">
        <v>425</v>
      </c>
      <c r="G587" s="66" t="s">
        <v>48</v>
      </c>
      <c r="H587" s="47" t="s">
        <v>123</v>
      </c>
      <c r="I587" s="48">
        <v>59</v>
      </c>
      <c r="J587" s="48">
        <v>28</v>
      </c>
      <c r="K587" s="48">
        <v>3</v>
      </c>
      <c r="L587" s="48">
        <v>3</v>
      </c>
      <c r="M587" s="52">
        <f t="shared" si="9"/>
        <v>261000</v>
      </c>
    </row>
    <row r="588" spans="1:13" ht="16.2">
      <c r="A588" s="69">
        <v>586</v>
      </c>
      <c r="B588" s="67">
        <v>40542</v>
      </c>
      <c r="C588" s="67">
        <v>40548</v>
      </c>
      <c r="D588" s="47" t="s">
        <v>404</v>
      </c>
      <c r="E588" s="47">
        <v>1996</v>
      </c>
      <c r="F588" s="66" t="s">
        <v>425</v>
      </c>
      <c r="G588" s="66" t="s">
        <v>44</v>
      </c>
      <c r="H588" s="47" t="s">
        <v>123</v>
      </c>
      <c r="I588" s="48">
        <v>59</v>
      </c>
      <c r="J588" s="48">
        <v>28</v>
      </c>
      <c r="K588" s="48">
        <v>2</v>
      </c>
      <c r="L588" s="48">
        <v>2</v>
      </c>
      <c r="M588" s="52">
        <f t="shared" si="9"/>
        <v>174000</v>
      </c>
    </row>
    <row r="589" spans="1:13" ht="16.2">
      <c r="A589" s="69">
        <v>587</v>
      </c>
      <c r="B589" s="67">
        <v>40536</v>
      </c>
      <c r="C589" s="67">
        <v>40547</v>
      </c>
      <c r="D589" s="47" t="s">
        <v>230</v>
      </c>
      <c r="E589" s="47">
        <v>1463</v>
      </c>
      <c r="F589" s="66" t="s">
        <v>425</v>
      </c>
      <c r="G589" s="66" t="s">
        <v>48</v>
      </c>
      <c r="H589" s="47" t="s">
        <v>23</v>
      </c>
      <c r="I589" s="48">
        <v>59</v>
      </c>
      <c r="J589" s="48">
        <v>28</v>
      </c>
      <c r="K589" s="48">
        <v>3</v>
      </c>
      <c r="L589" s="48">
        <v>3</v>
      </c>
      <c r="M589" s="52">
        <f t="shared" si="9"/>
        <v>261000</v>
      </c>
    </row>
    <row r="590" spans="1:13" ht="16.2">
      <c r="A590" s="69">
        <v>588</v>
      </c>
      <c r="B590" s="67">
        <v>40540</v>
      </c>
      <c r="C590" s="67">
        <v>40542</v>
      </c>
      <c r="D590" s="47" t="s">
        <v>92</v>
      </c>
      <c r="E590" s="47">
        <v>1994</v>
      </c>
      <c r="F590" s="66" t="s">
        <v>425</v>
      </c>
      <c r="G590" s="66" t="s">
        <v>27</v>
      </c>
      <c r="H590" s="47" t="s">
        <v>23</v>
      </c>
      <c r="I590" s="48">
        <v>59</v>
      </c>
      <c r="J590" s="48">
        <v>28</v>
      </c>
      <c r="K590" s="48">
        <v>1</v>
      </c>
      <c r="L590" s="48">
        <v>1</v>
      </c>
      <c r="M590" s="52">
        <f t="shared" si="9"/>
        <v>87000</v>
      </c>
    </row>
    <row r="591" spans="1:13" ht="16.2">
      <c r="A591" s="69">
        <v>589</v>
      </c>
      <c r="B591" s="67">
        <v>40515</v>
      </c>
      <c r="C591" s="67">
        <v>40542</v>
      </c>
      <c r="D591" s="47" t="s">
        <v>162</v>
      </c>
      <c r="E591" s="47">
        <v>1993</v>
      </c>
      <c r="F591" s="66" t="s">
        <v>425</v>
      </c>
      <c r="G591" s="66" t="s">
        <v>44</v>
      </c>
      <c r="H591" s="47" t="s">
        <v>123</v>
      </c>
      <c r="I591" s="48">
        <v>59</v>
      </c>
      <c r="J591" s="48">
        <v>28</v>
      </c>
      <c r="K591" s="48">
        <v>2</v>
      </c>
      <c r="L591" s="48">
        <v>2</v>
      </c>
      <c r="M591" s="52">
        <f t="shared" si="9"/>
        <v>174000</v>
      </c>
    </row>
    <row r="592" spans="1:13" ht="16.2">
      <c r="A592" s="69">
        <v>590</v>
      </c>
      <c r="B592" s="67">
        <v>40535</v>
      </c>
      <c r="C592" s="67">
        <v>40535</v>
      </c>
      <c r="D592" s="47" t="s">
        <v>742</v>
      </c>
      <c r="E592" s="47">
        <v>1958</v>
      </c>
      <c r="F592" s="66" t="s">
        <v>425</v>
      </c>
      <c r="G592" s="66" t="s">
        <v>34</v>
      </c>
      <c r="H592" s="47" t="s">
        <v>614</v>
      </c>
      <c r="I592" s="48">
        <v>59</v>
      </c>
      <c r="J592" s="48">
        <v>28</v>
      </c>
      <c r="K592" s="48">
        <v>5</v>
      </c>
      <c r="L592" s="48">
        <v>5</v>
      </c>
      <c r="M592" s="52">
        <f t="shared" si="9"/>
        <v>435000</v>
      </c>
    </row>
    <row r="593" spans="1:13" ht="16.2">
      <c r="A593" s="69">
        <v>591</v>
      </c>
      <c r="B593" s="67">
        <v>40513</v>
      </c>
      <c r="C593" s="67">
        <v>40534</v>
      </c>
      <c r="D593" s="47" t="s">
        <v>222</v>
      </c>
      <c r="E593" s="47">
        <v>1957</v>
      </c>
      <c r="F593" s="66" t="s">
        <v>425</v>
      </c>
      <c r="G593" s="66" t="s">
        <v>34</v>
      </c>
      <c r="H593" s="47" t="s">
        <v>23</v>
      </c>
      <c r="I593" s="48">
        <v>59</v>
      </c>
      <c r="J593" s="48">
        <v>28</v>
      </c>
      <c r="K593" s="48">
        <v>5</v>
      </c>
      <c r="L593" s="48">
        <v>5</v>
      </c>
      <c r="M593" s="52">
        <f t="shared" si="9"/>
        <v>435000</v>
      </c>
    </row>
    <row r="594" spans="1:13" ht="16.2">
      <c r="A594" s="69">
        <v>592</v>
      </c>
      <c r="B594" s="67">
        <v>40511</v>
      </c>
      <c r="C594" s="67">
        <v>40531</v>
      </c>
      <c r="D594" s="47" t="s">
        <v>147</v>
      </c>
      <c r="E594" s="47">
        <v>1870</v>
      </c>
      <c r="F594" s="66" t="s">
        <v>609</v>
      </c>
      <c r="G594" s="68">
        <v>1</v>
      </c>
      <c r="H594" s="47" t="s">
        <v>123</v>
      </c>
      <c r="I594" s="48">
        <v>28</v>
      </c>
      <c r="J594" s="48"/>
      <c r="K594" s="50">
        <v>1</v>
      </c>
      <c r="L594" s="48"/>
      <c r="M594" s="52">
        <f t="shared" si="9"/>
        <v>28000</v>
      </c>
    </row>
    <row r="595" spans="1:13" ht="16.2">
      <c r="A595" s="69">
        <v>593</v>
      </c>
      <c r="B595" s="67">
        <v>40525</v>
      </c>
      <c r="C595" s="67">
        <v>40529</v>
      </c>
      <c r="D595" s="47" t="s">
        <v>247</v>
      </c>
      <c r="E595" s="47">
        <v>1269</v>
      </c>
      <c r="F595" s="66" t="s">
        <v>425</v>
      </c>
      <c r="G595" s="66" t="s">
        <v>44</v>
      </c>
      <c r="H595" s="47" t="s">
        <v>123</v>
      </c>
      <c r="I595" s="48">
        <v>59</v>
      </c>
      <c r="J595" s="48">
        <v>28</v>
      </c>
      <c r="K595" s="48">
        <v>2</v>
      </c>
      <c r="L595" s="48">
        <v>2</v>
      </c>
      <c r="M595" s="52">
        <f t="shared" si="9"/>
        <v>174000</v>
      </c>
    </row>
    <row r="596" spans="1:13" ht="16.2">
      <c r="A596" s="69">
        <v>594</v>
      </c>
      <c r="B596" s="67">
        <v>40525</v>
      </c>
      <c r="C596" s="67">
        <v>40529</v>
      </c>
      <c r="D596" s="47" t="s">
        <v>247</v>
      </c>
      <c r="E596" s="47">
        <v>1269</v>
      </c>
      <c r="F596" s="66" t="s">
        <v>609</v>
      </c>
      <c r="G596" s="68">
        <v>2</v>
      </c>
      <c r="H596" s="47" t="s">
        <v>123</v>
      </c>
      <c r="I596" s="48">
        <v>28</v>
      </c>
      <c r="J596" s="48"/>
      <c r="K596" s="50">
        <v>2</v>
      </c>
      <c r="L596" s="48"/>
      <c r="M596" s="52">
        <f t="shared" si="9"/>
        <v>56000</v>
      </c>
    </row>
    <row r="597" spans="1:13" ht="16.2">
      <c r="A597" s="69">
        <v>595</v>
      </c>
      <c r="B597" s="67">
        <v>40526</v>
      </c>
      <c r="C597" s="67">
        <v>40527</v>
      </c>
      <c r="D597" s="47" t="s">
        <v>261</v>
      </c>
      <c r="E597" s="47">
        <v>1947</v>
      </c>
      <c r="F597" s="66" t="s">
        <v>425</v>
      </c>
      <c r="G597" s="66" t="s">
        <v>44</v>
      </c>
      <c r="H597" s="47" t="s">
        <v>123</v>
      </c>
      <c r="I597" s="48">
        <v>59</v>
      </c>
      <c r="J597" s="48">
        <v>28</v>
      </c>
      <c r="K597" s="48">
        <v>2</v>
      </c>
      <c r="L597" s="48">
        <v>2</v>
      </c>
      <c r="M597" s="52">
        <f t="shared" si="9"/>
        <v>174000</v>
      </c>
    </row>
    <row r="598" spans="1:13" ht="16.2">
      <c r="A598" s="69">
        <v>596</v>
      </c>
      <c r="B598" s="67">
        <v>40505</v>
      </c>
      <c r="C598" s="67">
        <v>40526</v>
      </c>
      <c r="D598" s="47" t="s">
        <v>206</v>
      </c>
      <c r="E598" s="47">
        <v>1950</v>
      </c>
      <c r="F598" s="66" t="s">
        <v>425</v>
      </c>
      <c r="G598" s="66" t="s">
        <v>34</v>
      </c>
      <c r="H598" s="47" t="s">
        <v>23</v>
      </c>
      <c r="I598" s="48">
        <v>59</v>
      </c>
      <c r="J598" s="48">
        <v>28</v>
      </c>
      <c r="K598" s="48">
        <v>5</v>
      </c>
      <c r="L598" s="48">
        <v>5</v>
      </c>
      <c r="M598" s="52">
        <f t="shared" si="9"/>
        <v>435000</v>
      </c>
    </row>
    <row r="599" spans="1:13" ht="16.2">
      <c r="A599" s="69">
        <v>597</v>
      </c>
      <c r="B599" s="67">
        <v>40512</v>
      </c>
      <c r="C599" s="67">
        <v>40525</v>
      </c>
      <c r="D599" s="47" t="s">
        <v>676</v>
      </c>
      <c r="E599" s="47">
        <v>1943</v>
      </c>
      <c r="F599" s="66" t="s">
        <v>425</v>
      </c>
      <c r="G599" s="66" t="s">
        <v>502</v>
      </c>
      <c r="H599" s="47" t="s">
        <v>123</v>
      </c>
      <c r="I599" s="48">
        <v>59</v>
      </c>
      <c r="J599" s="48">
        <v>28</v>
      </c>
      <c r="K599" s="48">
        <v>25</v>
      </c>
      <c r="L599" s="48">
        <v>25</v>
      </c>
      <c r="M599" s="52">
        <f t="shared" si="9"/>
        <v>2175000</v>
      </c>
    </row>
    <row r="600" spans="1:13" ht="16.2">
      <c r="A600" s="69">
        <v>598</v>
      </c>
      <c r="B600" s="67">
        <v>40511</v>
      </c>
      <c r="C600" s="67">
        <v>40522</v>
      </c>
      <c r="D600" s="47" t="s">
        <v>223</v>
      </c>
      <c r="E600" s="47">
        <v>1942</v>
      </c>
      <c r="F600" s="66" t="s">
        <v>425</v>
      </c>
      <c r="G600" s="66" t="s">
        <v>48</v>
      </c>
      <c r="H600" s="47" t="s">
        <v>23</v>
      </c>
      <c r="I600" s="48">
        <v>59</v>
      </c>
      <c r="J600" s="48">
        <v>28</v>
      </c>
      <c r="K600" s="48">
        <v>3</v>
      </c>
      <c r="L600" s="48">
        <v>3</v>
      </c>
      <c r="M600" s="52">
        <f t="shared" si="9"/>
        <v>261000</v>
      </c>
    </row>
    <row r="601" spans="1:13" ht="16.2">
      <c r="A601" s="69">
        <v>599</v>
      </c>
      <c r="B601" s="67">
        <v>40513</v>
      </c>
      <c r="C601" s="67">
        <v>40522</v>
      </c>
      <c r="D601" s="47" t="s">
        <v>143</v>
      </c>
      <c r="E601" s="47">
        <v>1262</v>
      </c>
      <c r="F601" s="66" t="s">
        <v>425</v>
      </c>
      <c r="G601" s="66" t="s">
        <v>27</v>
      </c>
      <c r="H601" s="47" t="s">
        <v>123</v>
      </c>
      <c r="I601" s="48">
        <v>59</v>
      </c>
      <c r="J601" s="48">
        <v>28</v>
      </c>
      <c r="K601" s="48">
        <v>1</v>
      </c>
      <c r="L601" s="48">
        <v>1</v>
      </c>
      <c r="M601" s="52">
        <f t="shared" si="9"/>
        <v>87000</v>
      </c>
    </row>
    <row r="602" spans="1:13" ht="16.2">
      <c r="A602" s="69">
        <v>600</v>
      </c>
      <c r="B602" s="67">
        <v>40511</v>
      </c>
      <c r="C602" s="67">
        <v>40522</v>
      </c>
      <c r="D602" s="47" t="s">
        <v>43</v>
      </c>
      <c r="E602" s="47">
        <v>1941</v>
      </c>
      <c r="F602" s="66" t="s">
        <v>425</v>
      </c>
      <c r="G602" s="66" t="s">
        <v>34</v>
      </c>
      <c r="H602" s="47" t="s">
        <v>23</v>
      </c>
      <c r="I602" s="48">
        <v>59</v>
      </c>
      <c r="J602" s="48">
        <v>28</v>
      </c>
      <c r="K602" s="48">
        <v>5</v>
      </c>
      <c r="L602" s="48">
        <v>5</v>
      </c>
      <c r="M602" s="52">
        <f t="shared" si="9"/>
        <v>435000</v>
      </c>
    </row>
    <row r="603" spans="1:13" ht="16.2">
      <c r="A603" s="69">
        <v>601</v>
      </c>
      <c r="B603" s="67">
        <v>40511</v>
      </c>
      <c r="C603" s="67">
        <v>40521</v>
      </c>
      <c r="D603" s="47" t="s">
        <v>62</v>
      </c>
      <c r="E603" s="47">
        <v>1933</v>
      </c>
      <c r="F603" s="66" t="s">
        <v>425</v>
      </c>
      <c r="G603" s="66" t="s">
        <v>44</v>
      </c>
      <c r="H603" s="47" t="s">
        <v>23</v>
      </c>
      <c r="I603" s="48">
        <v>59</v>
      </c>
      <c r="J603" s="48">
        <v>28</v>
      </c>
      <c r="K603" s="48">
        <v>2</v>
      </c>
      <c r="L603" s="48">
        <v>2</v>
      </c>
      <c r="M603" s="52">
        <f t="shared" si="9"/>
        <v>174000</v>
      </c>
    </row>
    <row r="604" spans="1:13" ht="16.2">
      <c r="A604" s="69">
        <v>602</v>
      </c>
      <c r="B604" s="47"/>
      <c r="C604" s="67">
        <v>40366</v>
      </c>
      <c r="D604" s="47" t="s">
        <v>743</v>
      </c>
      <c r="E604" s="47">
        <v>1270</v>
      </c>
      <c r="F604" s="68">
        <v>56</v>
      </c>
      <c r="G604" s="68">
        <v>2</v>
      </c>
      <c r="H604" s="47" t="s">
        <v>23</v>
      </c>
      <c r="I604" s="50">
        <v>56</v>
      </c>
      <c r="J604" s="48"/>
      <c r="K604" s="50">
        <v>2</v>
      </c>
      <c r="L604" s="48"/>
      <c r="M604" s="52">
        <f t="shared" si="9"/>
        <v>112000</v>
      </c>
    </row>
    <row r="605" spans="1:13" ht="16.2">
      <c r="A605" s="69">
        <v>603</v>
      </c>
      <c r="B605" s="47"/>
      <c r="C605" s="67">
        <v>40365</v>
      </c>
      <c r="D605" s="47" t="s">
        <v>744</v>
      </c>
      <c r="E605" s="47">
        <v>1249</v>
      </c>
      <c r="F605" s="68">
        <v>56</v>
      </c>
      <c r="G605" s="68">
        <v>10</v>
      </c>
      <c r="H605" s="47" t="s">
        <v>59</v>
      </c>
      <c r="I605" s="50">
        <v>56</v>
      </c>
      <c r="J605" s="48"/>
      <c r="K605" s="50">
        <v>10</v>
      </c>
      <c r="L605" s="48"/>
      <c r="M605" s="52">
        <f t="shared" si="9"/>
        <v>560000</v>
      </c>
    </row>
    <row r="606" spans="1:13" ht="16.2">
      <c r="A606" s="69">
        <v>604</v>
      </c>
      <c r="B606" s="47"/>
      <c r="C606" s="67">
        <v>40364</v>
      </c>
      <c r="D606" s="47" t="s">
        <v>87</v>
      </c>
      <c r="E606" s="47">
        <v>1247</v>
      </c>
      <c r="F606" s="68">
        <v>56</v>
      </c>
      <c r="G606" s="68">
        <v>10</v>
      </c>
      <c r="H606" s="47" t="s">
        <v>23</v>
      </c>
      <c r="I606" s="50">
        <v>56</v>
      </c>
      <c r="J606" s="48"/>
      <c r="K606" s="50">
        <v>10</v>
      </c>
      <c r="L606" s="48"/>
      <c r="M606" s="52">
        <f t="shared" si="9"/>
        <v>560000</v>
      </c>
    </row>
    <row r="607" spans="1:13" ht="16.2">
      <c r="A607" s="69">
        <v>605</v>
      </c>
      <c r="B607" s="47"/>
      <c r="C607" s="67">
        <v>40364</v>
      </c>
      <c r="D607" s="47" t="s">
        <v>247</v>
      </c>
      <c r="E607" s="47">
        <v>1269</v>
      </c>
      <c r="F607" s="68">
        <v>56</v>
      </c>
      <c r="G607" s="68">
        <v>2</v>
      </c>
      <c r="H607" s="47" t="s">
        <v>123</v>
      </c>
      <c r="I607" s="50">
        <v>56</v>
      </c>
      <c r="J607" s="48"/>
      <c r="K607" s="50">
        <v>2</v>
      </c>
      <c r="L607" s="48"/>
      <c r="M607" s="52">
        <f t="shared" si="9"/>
        <v>112000</v>
      </c>
    </row>
    <row r="608" spans="1:13" ht="16.2">
      <c r="A608" s="69">
        <v>606</v>
      </c>
      <c r="B608" s="47"/>
      <c r="C608" s="67">
        <v>40360</v>
      </c>
      <c r="D608" s="47" t="s">
        <v>155</v>
      </c>
      <c r="E608" s="47">
        <v>1275</v>
      </c>
      <c r="F608" s="68">
        <v>56</v>
      </c>
      <c r="G608" s="68">
        <v>10</v>
      </c>
      <c r="H608" s="47" t="s">
        <v>123</v>
      </c>
      <c r="I608" s="50">
        <v>56</v>
      </c>
      <c r="J608" s="48"/>
      <c r="K608" s="50">
        <v>10</v>
      </c>
      <c r="L608" s="48"/>
      <c r="M608" s="52">
        <f t="shared" si="9"/>
        <v>560000</v>
      </c>
    </row>
    <row r="609" spans="1:13" ht="16.2">
      <c r="A609" s="69">
        <v>607</v>
      </c>
      <c r="B609" s="47"/>
      <c r="C609" s="67">
        <v>40360</v>
      </c>
      <c r="D609" s="47" t="s">
        <v>33</v>
      </c>
      <c r="E609" s="47">
        <v>1253</v>
      </c>
      <c r="F609" s="68">
        <v>56</v>
      </c>
      <c r="G609" s="68">
        <v>10</v>
      </c>
      <c r="H609" s="47" t="s">
        <v>23</v>
      </c>
      <c r="I609" s="50">
        <v>56</v>
      </c>
      <c r="J609" s="48"/>
      <c r="K609" s="50">
        <v>10</v>
      </c>
      <c r="L609" s="48"/>
      <c r="M609" s="52">
        <f t="shared" si="9"/>
        <v>560000</v>
      </c>
    </row>
    <row r="610" spans="1:13" ht="16.2">
      <c r="A610" s="69">
        <v>608</v>
      </c>
      <c r="B610" s="47"/>
      <c r="C610" s="67">
        <v>40360</v>
      </c>
      <c r="D610" s="47" t="s">
        <v>136</v>
      </c>
      <c r="E610" s="47">
        <v>1267</v>
      </c>
      <c r="F610" s="68">
        <v>56</v>
      </c>
      <c r="G610" s="68">
        <v>2</v>
      </c>
      <c r="H610" s="47" t="s">
        <v>123</v>
      </c>
      <c r="I610" s="50">
        <v>56</v>
      </c>
      <c r="J610" s="48"/>
      <c r="K610" s="50">
        <v>2</v>
      </c>
      <c r="L610" s="48"/>
      <c r="M610" s="52">
        <f t="shared" si="9"/>
        <v>112000</v>
      </c>
    </row>
    <row r="611" spans="1:13" ht="16.2">
      <c r="A611" s="69">
        <v>609</v>
      </c>
      <c r="B611" s="47"/>
      <c r="C611" s="67">
        <v>40359</v>
      </c>
      <c r="D611" s="47" t="s">
        <v>124</v>
      </c>
      <c r="E611" s="47">
        <v>1265</v>
      </c>
      <c r="F611" s="68">
        <v>56</v>
      </c>
      <c r="G611" s="68">
        <v>1</v>
      </c>
      <c r="H611" s="47" t="s">
        <v>369</v>
      </c>
      <c r="I611" s="50">
        <v>56</v>
      </c>
      <c r="J611" s="48"/>
      <c r="K611" s="50">
        <v>1</v>
      </c>
      <c r="L611" s="48"/>
      <c r="M611" s="52">
        <f t="shared" si="9"/>
        <v>56000</v>
      </c>
    </row>
    <row r="612" spans="1:13" ht="16.2">
      <c r="A612" s="69">
        <v>610</v>
      </c>
      <c r="B612" s="47"/>
      <c r="C612" s="67">
        <v>40359</v>
      </c>
      <c r="D612" s="47" t="s">
        <v>264</v>
      </c>
      <c r="E612" s="47">
        <v>1259</v>
      </c>
      <c r="F612" s="68">
        <v>56</v>
      </c>
      <c r="G612" s="68">
        <v>1</v>
      </c>
      <c r="H612" s="47" t="s">
        <v>123</v>
      </c>
      <c r="I612" s="50">
        <v>56</v>
      </c>
      <c r="J612" s="48"/>
      <c r="K612" s="50">
        <v>1</v>
      </c>
      <c r="L612" s="48"/>
      <c r="M612" s="52">
        <f t="shared" si="9"/>
        <v>56000</v>
      </c>
    </row>
    <row r="613" spans="1:13" ht="16.2">
      <c r="A613" s="69">
        <v>611</v>
      </c>
      <c r="B613" s="47"/>
      <c r="C613" s="67">
        <v>40359</v>
      </c>
      <c r="D613" s="47" t="s">
        <v>109</v>
      </c>
      <c r="E613" s="47">
        <v>1252</v>
      </c>
      <c r="F613" s="68">
        <v>56</v>
      </c>
      <c r="G613" s="68">
        <v>5</v>
      </c>
      <c r="H613" s="47" t="s">
        <v>23</v>
      </c>
      <c r="I613" s="50">
        <v>56</v>
      </c>
      <c r="J613" s="48"/>
      <c r="K613" s="50">
        <v>5</v>
      </c>
      <c r="L613" s="48"/>
      <c r="M613" s="52">
        <f t="shared" si="9"/>
        <v>280000</v>
      </c>
    </row>
    <row r="614" spans="1:13" ht="16.2">
      <c r="A614" s="69">
        <v>612</v>
      </c>
      <c r="B614" s="47"/>
      <c r="C614" s="67">
        <v>40359</v>
      </c>
      <c r="D614" s="47" t="s">
        <v>176</v>
      </c>
      <c r="E614" s="47">
        <v>1260</v>
      </c>
      <c r="F614" s="68">
        <v>56</v>
      </c>
      <c r="G614" s="68">
        <v>10</v>
      </c>
      <c r="H614" s="47" t="s">
        <v>123</v>
      </c>
      <c r="I614" s="50">
        <v>56</v>
      </c>
      <c r="J614" s="48"/>
      <c r="K614" s="50">
        <v>10</v>
      </c>
      <c r="L614" s="48"/>
      <c r="M614" s="52">
        <f t="shared" si="9"/>
        <v>560000</v>
      </c>
    </row>
    <row r="615" spans="1:13" ht="16.2">
      <c r="A615" s="69">
        <v>613</v>
      </c>
      <c r="B615" s="47"/>
      <c r="C615" s="67">
        <v>40358</v>
      </c>
      <c r="D615" s="47" t="s">
        <v>205</v>
      </c>
      <c r="E615" s="47">
        <v>1261</v>
      </c>
      <c r="F615" s="68">
        <v>56</v>
      </c>
      <c r="G615" s="68">
        <v>3</v>
      </c>
      <c r="H615" s="47" t="s">
        <v>23</v>
      </c>
      <c r="I615" s="50">
        <v>56</v>
      </c>
      <c r="J615" s="48"/>
      <c r="K615" s="50">
        <v>3</v>
      </c>
      <c r="L615" s="48"/>
      <c r="M615" s="52">
        <f t="shared" si="9"/>
        <v>168000</v>
      </c>
    </row>
    <row r="616" spans="1:13" ht="16.2">
      <c r="A616" s="69">
        <v>614</v>
      </c>
      <c r="B616" s="47"/>
      <c r="C616" s="67">
        <v>40358</v>
      </c>
      <c r="D616" s="47" t="s">
        <v>525</v>
      </c>
      <c r="E616" s="47">
        <v>1263</v>
      </c>
      <c r="F616" s="68">
        <v>56</v>
      </c>
      <c r="G616" s="68">
        <v>2</v>
      </c>
      <c r="H616" s="47" t="s">
        <v>23</v>
      </c>
      <c r="I616" s="50">
        <v>56</v>
      </c>
      <c r="J616" s="48"/>
      <c r="K616" s="50">
        <v>2</v>
      </c>
      <c r="L616" s="48"/>
      <c r="M616" s="52">
        <f t="shared" si="9"/>
        <v>112000</v>
      </c>
    </row>
    <row r="617" spans="1:13" ht="16.2">
      <c r="A617" s="69">
        <v>615</v>
      </c>
      <c r="B617" s="47"/>
      <c r="C617" s="67">
        <v>40358</v>
      </c>
      <c r="D617" s="47" t="s">
        <v>143</v>
      </c>
      <c r="E617" s="47">
        <v>1262</v>
      </c>
      <c r="F617" s="68">
        <v>56</v>
      </c>
      <c r="G617" s="68">
        <v>2</v>
      </c>
      <c r="H617" s="47" t="s">
        <v>123</v>
      </c>
      <c r="I617" s="50">
        <v>56</v>
      </c>
      <c r="J617" s="48"/>
      <c r="K617" s="50">
        <v>2</v>
      </c>
      <c r="L617" s="48"/>
      <c r="M617" s="52">
        <f t="shared" si="9"/>
        <v>112000</v>
      </c>
    </row>
    <row r="618" spans="1:13" ht="16.2">
      <c r="A618" s="69">
        <v>616</v>
      </c>
      <c r="B618" s="47"/>
      <c r="C618" s="67">
        <v>40357</v>
      </c>
      <c r="D618" s="47" t="s">
        <v>428</v>
      </c>
      <c r="E618" s="47">
        <v>1264</v>
      </c>
      <c r="F618" s="68">
        <v>56</v>
      </c>
      <c r="G618" s="68">
        <v>2</v>
      </c>
      <c r="H618" s="47" t="s">
        <v>59</v>
      </c>
      <c r="I618" s="50">
        <v>56</v>
      </c>
      <c r="J618" s="48"/>
      <c r="K618" s="50">
        <v>2</v>
      </c>
      <c r="L618" s="48"/>
      <c r="M618" s="52">
        <f t="shared" si="9"/>
        <v>112000</v>
      </c>
    </row>
    <row r="619" spans="1:13" ht="16.2">
      <c r="A619" s="69">
        <v>617</v>
      </c>
      <c r="B619" s="47"/>
      <c r="C619" s="67">
        <v>40357</v>
      </c>
      <c r="D619" s="47" t="s">
        <v>256</v>
      </c>
      <c r="E619" s="47">
        <v>1183</v>
      </c>
      <c r="F619" s="68">
        <v>56</v>
      </c>
      <c r="G619" s="68">
        <v>2</v>
      </c>
      <c r="H619" s="47" t="s">
        <v>123</v>
      </c>
      <c r="I619" s="50">
        <v>56</v>
      </c>
      <c r="J619" s="48"/>
      <c r="K619" s="50">
        <v>2</v>
      </c>
      <c r="L619" s="48"/>
      <c r="M619" s="52">
        <f t="shared" si="9"/>
        <v>112000</v>
      </c>
    </row>
    <row r="620" spans="1:13" ht="16.2">
      <c r="A620" s="69">
        <v>618</v>
      </c>
      <c r="B620" s="47"/>
      <c r="C620" s="67">
        <v>40354</v>
      </c>
      <c r="D620" s="47" t="s">
        <v>69</v>
      </c>
      <c r="E620" s="47">
        <v>1251</v>
      </c>
      <c r="F620" s="68">
        <v>56</v>
      </c>
      <c r="G620" s="68">
        <v>5</v>
      </c>
      <c r="H620" s="47" t="s">
        <v>23</v>
      </c>
      <c r="I620" s="50">
        <v>56</v>
      </c>
      <c r="J620" s="48"/>
      <c r="K620" s="50">
        <v>5</v>
      </c>
      <c r="L620" s="48"/>
      <c r="M620" s="52">
        <f t="shared" si="9"/>
        <v>280000</v>
      </c>
    </row>
    <row r="621" spans="1:13" ht="16.2">
      <c r="A621" s="69">
        <v>619</v>
      </c>
      <c r="B621" s="47"/>
      <c r="C621" s="67">
        <v>40352</v>
      </c>
      <c r="D621" s="47" t="s">
        <v>253</v>
      </c>
      <c r="E621" s="47">
        <v>1266</v>
      </c>
      <c r="F621" s="68">
        <v>56</v>
      </c>
      <c r="G621" s="68">
        <v>1</v>
      </c>
      <c r="H621" s="47" t="s">
        <v>369</v>
      </c>
      <c r="I621" s="50">
        <v>56</v>
      </c>
      <c r="J621" s="48"/>
      <c r="K621" s="50">
        <v>1</v>
      </c>
      <c r="L621" s="48"/>
      <c r="M621" s="52">
        <f t="shared" si="9"/>
        <v>56000</v>
      </c>
    </row>
    <row r="622" spans="1:13" ht="16.2">
      <c r="A622" s="69">
        <v>620</v>
      </c>
      <c r="B622" s="47"/>
      <c r="C622" s="67">
        <v>40352</v>
      </c>
      <c r="D622" s="47" t="s">
        <v>745</v>
      </c>
      <c r="E622" s="47"/>
      <c r="F622" s="68">
        <v>56</v>
      </c>
      <c r="G622" s="68">
        <v>1</v>
      </c>
      <c r="H622" s="47" t="s">
        <v>123</v>
      </c>
      <c r="I622" s="50">
        <v>56</v>
      </c>
      <c r="J622" s="48"/>
      <c r="K622" s="50">
        <v>1</v>
      </c>
      <c r="L622" s="48"/>
      <c r="M622" s="52">
        <f t="shared" si="9"/>
        <v>56000</v>
      </c>
    </row>
    <row r="623" spans="1:13" ht="16.2">
      <c r="A623" s="69">
        <v>621</v>
      </c>
      <c r="B623" s="47"/>
      <c r="C623" s="67">
        <v>40351</v>
      </c>
      <c r="D623" s="47" t="s">
        <v>186</v>
      </c>
      <c r="E623" s="47">
        <v>1268</v>
      </c>
      <c r="F623" s="68">
        <v>56</v>
      </c>
      <c r="G623" s="68">
        <v>2</v>
      </c>
      <c r="H623" s="47" t="s">
        <v>123</v>
      </c>
      <c r="I623" s="50">
        <v>56</v>
      </c>
      <c r="J623" s="48"/>
      <c r="K623" s="50">
        <v>2</v>
      </c>
      <c r="L623" s="48"/>
      <c r="M623" s="52">
        <f t="shared" si="9"/>
        <v>112000</v>
      </c>
    </row>
    <row r="624" spans="1:13" ht="16.2">
      <c r="A624" s="69">
        <v>622</v>
      </c>
      <c r="B624" s="47"/>
      <c r="C624" s="67">
        <v>40350</v>
      </c>
      <c r="D624" s="47" t="s">
        <v>746</v>
      </c>
      <c r="E624" s="47">
        <v>1239</v>
      </c>
      <c r="F624" s="68">
        <v>56</v>
      </c>
      <c r="G624" s="68">
        <v>4</v>
      </c>
      <c r="H624" s="47" t="s">
        <v>388</v>
      </c>
      <c r="I624" s="50">
        <v>56</v>
      </c>
      <c r="J624" s="48"/>
      <c r="K624" s="50">
        <v>4</v>
      </c>
      <c r="L624" s="48"/>
      <c r="M624" s="52">
        <f t="shared" si="9"/>
        <v>224000</v>
      </c>
    </row>
    <row r="625" spans="1:13" ht="16.2">
      <c r="A625" s="69">
        <v>623</v>
      </c>
      <c r="B625" s="47"/>
      <c r="C625" s="67">
        <v>40340</v>
      </c>
      <c r="D625" s="47" t="s">
        <v>644</v>
      </c>
      <c r="E625" s="47">
        <v>1258</v>
      </c>
      <c r="F625" s="68">
        <v>56</v>
      </c>
      <c r="G625" s="68">
        <v>2</v>
      </c>
      <c r="H625" s="47" t="s">
        <v>59</v>
      </c>
      <c r="I625" s="50">
        <v>56</v>
      </c>
      <c r="J625" s="48"/>
      <c r="K625" s="50">
        <v>2</v>
      </c>
      <c r="L625" s="48"/>
      <c r="M625" s="52">
        <f t="shared" si="9"/>
        <v>112000</v>
      </c>
    </row>
    <row r="626" spans="1:13" ht="16.2">
      <c r="A626" s="69">
        <v>624</v>
      </c>
      <c r="B626" s="47"/>
      <c r="C626" s="67">
        <v>40340</v>
      </c>
      <c r="D626" s="47" t="s">
        <v>433</v>
      </c>
      <c r="E626" s="47">
        <v>1235</v>
      </c>
      <c r="F626" s="68">
        <v>56</v>
      </c>
      <c r="G626" s="68">
        <v>2</v>
      </c>
      <c r="H626" s="47" t="s">
        <v>388</v>
      </c>
      <c r="I626" s="50">
        <v>56</v>
      </c>
      <c r="J626" s="48"/>
      <c r="K626" s="50">
        <v>2</v>
      </c>
      <c r="L626" s="48"/>
      <c r="M626" s="52">
        <f t="shared" si="9"/>
        <v>112000</v>
      </c>
    </row>
    <row r="627" spans="1:13" ht="16.2">
      <c r="A627" s="69">
        <v>625</v>
      </c>
      <c r="B627" s="47"/>
      <c r="C627" s="67">
        <v>40340</v>
      </c>
      <c r="D627" s="47" t="s">
        <v>642</v>
      </c>
      <c r="E627" s="47">
        <v>1222</v>
      </c>
      <c r="F627" s="68">
        <v>56</v>
      </c>
      <c r="G627" s="68">
        <v>1</v>
      </c>
      <c r="H627" s="47" t="s">
        <v>388</v>
      </c>
      <c r="I627" s="50">
        <v>56</v>
      </c>
      <c r="J627" s="48"/>
      <c r="K627" s="50">
        <v>1</v>
      </c>
      <c r="L627" s="48"/>
      <c r="M627" s="52">
        <f t="shared" si="9"/>
        <v>56000</v>
      </c>
    </row>
    <row r="628" spans="1:13" ht="16.2">
      <c r="A628" s="69">
        <v>626</v>
      </c>
      <c r="B628" s="47"/>
      <c r="C628" s="67">
        <v>40340</v>
      </c>
      <c r="D628" s="47" t="s">
        <v>124</v>
      </c>
      <c r="E628" s="47">
        <v>1265</v>
      </c>
      <c r="F628" s="68">
        <v>56</v>
      </c>
      <c r="G628" s="68">
        <v>1</v>
      </c>
      <c r="H628" s="47" t="s">
        <v>369</v>
      </c>
      <c r="I628" s="50">
        <v>56</v>
      </c>
      <c r="J628" s="48"/>
      <c r="K628" s="50">
        <v>1</v>
      </c>
      <c r="L628" s="48"/>
      <c r="M628" s="52">
        <f t="shared" si="9"/>
        <v>56000</v>
      </c>
    </row>
    <row r="629" spans="1:13" ht="16.2">
      <c r="A629" s="69">
        <v>627</v>
      </c>
      <c r="B629" s="47"/>
      <c r="C629" s="67">
        <v>40339</v>
      </c>
      <c r="D629" s="47" t="s">
        <v>23</v>
      </c>
      <c r="E629" s="47">
        <v>1250</v>
      </c>
      <c r="F629" s="68">
        <v>56</v>
      </c>
      <c r="G629" s="68">
        <v>15</v>
      </c>
      <c r="H629" s="47" t="s">
        <v>23</v>
      </c>
      <c r="I629" s="50">
        <v>56</v>
      </c>
      <c r="J629" s="48"/>
      <c r="K629" s="50">
        <v>15</v>
      </c>
      <c r="L629" s="48"/>
      <c r="M629" s="52">
        <f t="shared" si="9"/>
        <v>840000</v>
      </c>
    </row>
    <row r="630" spans="1:13" ht="16.2">
      <c r="A630" s="69">
        <v>628</v>
      </c>
      <c r="B630" s="47"/>
      <c r="C630" s="67">
        <v>40339</v>
      </c>
      <c r="D630" s="47" t="s">
        <v>23</v>
      </c>
      <c r="E630" s="47">
        <v>1250</v>
      </c>
      <c r="F630" s="68">
        <v>56</v>
      </c>
      <c r="G630" s="68">
        <v>5</v>
      </c>
      <c r="H630" s="47" t="s">
        <v>23</v>
      </c>
      <c r="I630" s="50">
        <v>56</v>
      </c>
      <c r="J630" s="48"/>
      <c r="K630" s="50">
        <v>5</v>
      </c>
      <c r="L630" s="48"/>
      <c r="M630" s="52">
        <f t="shared" si="9"/>
        <v>280000</v>
      </c>
    </row>
    <row r="631" spans="1:13" ht="16.2">
      <c r="A631" s="69">
        <v>629</v>
      </c>
      <c r="B631" s="47"/>
      <c r="C631" s="67">
        <v>40337</v>
      </c>
      <c r="D631" s="47" t="s">
        <v>641</v>
      </c>
      <c r="E631" s="47">
        <v>1234</v>
      </c>
      <c r="F631" s="68">
        <v>56</v>
      </c>
      <c r="G631" s="68">
        <v>1</v>
      </c>
      <c r="H631" s="47" t="s">
        <v>59</v>
      </c>
      <c r="I631" s="50">
        <v>56</v>
      </c>
      <c r="J631" s="48"/>
      <c r="K631" s="50">
        <v>1</v>
      </c>
      <c r="L631" s="48"/>
      <c r="M631" s="52">
        <f t="shared" si="9"/>
        <v>56000</v>
      </c>
    </row>
    <row r="632" spans="1:13" ht="16.2">
      <c r="A632" s="69">
        <v>630</v>
      </c>
      <c r="B632" s="47"/>
      <c r="C632" s="67">
        <v>40336</v>
      </c>
      <c r="D632" s="47" t="s">
        <v>550</v>
      </c>
      <c r="E632" s="47">
        <v>1233</v>
      </c>
      <c r="F632" s="68">
        <v>56</v>
      </c>
      <c r="G632" s="68">
        <v>1</v>
      </c>
      <c r="H632" s="47" t="s">
        <v>23</v>
      </c>
      <c r="I632" s="50">
        <v>56</v>
      </c>
      <c r="J632" s="48"/>
      <c r="K632" s="50">
        <v>1</v>
      </c>
      <c r="L632" s="48"/>
      <c r="M632" s="52">
        <f t="shared" si="9"/>
        <v>56000</v>
      </c>
    </row>
    <row r="633" spans="1:13" ht="16.2">
      <c r="A633" s="69">
        <v>631</v>
      </c>
      <c r="B633" s="47"/>
      <c r="C633" s="67">
        <v>40333</v>
      </c>
      <c r="D633" s="47" t="s">
        <v>747</v>
      </c>
      <c r="E633" s="47">
        <v>1231</v>
      </c>
      <c r="F633" s="68">
        <v>56</v>
      </c>
      <c r="G633" s="68">
        <v>2</v>
      </c>
      <c r="H633" s="47" t="s">
        <v>23</v>
      </c>
      <c r="I633" s="50">
        <v>56</v>
      </c>
      <c r="J633" s="48"/>
      <c r="K633" s="50">
        <v>2</v>
      </c>
      <c r="L633" s="48"/>
      <c r="M633" s="52">
        <f t="shared" si="9"/>
        <v>112000</v>
      </c>
    </row>
    <row r="634" spans="1:13" ht="16.2">
      <c r="A634" s="69">
        <v>632</v>
      </c>
      <c r="B634" s="47"/>
      <c r="C634" s="67">
        <v>40332</v>
      </c>
      <c r="D634" s="47" t="s">
        <v>202</v>
      </c>
      <c r="E634" s="47">
        <v>1224</v>
      </c>
      <c r="F634" s="68">
        <v>56</v>
      </c>
      <c r="G634" s="68">
        <v>1</v>
      </c>
      <c r="H634" s="47" t="s">
        <v>23</v>
      </c>
      <c r="I634" s="50">
        <v>56</v>
      </c>
      <c r="J634" s="48"/>
      <c r="K634" s="50">
        <v>1</v>
      </c>
      <c r="L634" s="48"/>
      <c r="M634" s="52">
        <f t="shared" si="9"/>
        <v>56000</v>
      </c>
    </row>
    <row r="635" spans="1:13" ht="16.2">
      <c r="A635" s="69">
        <v>633</v>
      </c>
      <c r="B635" s="47"/>
      <c r="C635" s="67">
        <v>40332</v>
      </c>
      <c r="D635" s="47" t="s">
        <v>515</v>
      </c>
      <c r="E635" s="47">
        <v>1223</v>
      </c>
      <c r="F635" s="68">
        <v>56</v>
      </c>
      <c r="G635" s="68">
        <v>2</v>
      </c>
      <c r="H635" s="47" t="s">
        <v>23</v>
      </c>
      <c r="I635" s="50">
        <v>56</v>
      </c>
      <c r="J635" s="48"/>
      <c r="K635" s="50">
        <v>2</v>
      </c>
      <c r="L635" s="48"/>
      <c r="M635" s="52">
        <f t="shared" si="9"/>
        <v>112000</v>
      </c>
    </row>
    <row r="636" spans="1:13" ht="16.2">
      <c r="A636" s="69">
        <v>634</v>
      </c>
      <c r="B636" s="47"/>
      <c r="C636" s="67">
        <v>40330</v>
      </c>
      <c r="D636" s="47" t="s">
        <v>642</v>
      </c>
      <c r="E636" s="47">
        <v>1222</v>
      </c>
      <c r="F636" s="68">
        <v>56</v>
      </c>
      <c r="G636" s="68">
        <v>1</v>
      </c>
      <c r="H636" s="47" t="s">
        <v>388</v>
      </c>
      <c r="I636" s="50">
        <v>56</v>
      </c>
      <c r="J636" s="48"/>
      <c r="K636" s="50">
        <v>1</v>
      </c>
      <c r="L636" s="48"/>
      <c r="M636" s="52">
        <f t="shared" si="9"/>
        <v>56000</v>
      </c>
    </row>
    <row r="637" spans="1:13" ht="16.2">
      <c r="A637" s="69">
        <v>635</v>
      </c>
      <c r="B637" s="47"/>
      <c r="C637" s="67">
        <v>40330</v>
      </c>
      <c r="D637" s="47" t="s">
        <v>646</v>
      </c>
      <c r="E637" s="47">
        <v>1226</v>
      </c>
      <c r="F637" s="68">
        <v>56</v>
      </c>
      <c r="G637" s="68">
        <v>7</v>
      </c>
      <c r="H637" s="47" t="s">
        <v>23</v>
      </c>
      <c r="I637" s="50">
        <v>56</v>
      </c>
      <c r="J637" s="48"/>
      <c r="K637" s="50">
        <v>7</v>
      </c>
      <c r="L637" s="48"/>
      <c r="M637" s="52">
        <f t="shared" si="9"/>
        <v>392000</v>
      </c>
    </row>
    <row r="638" spans="1:13" ht="16.2">
      <c r="A638" s="69">
        <v>636</v>
      </c>
      <c r="B638" s="47"/>
      <c r="C638" s="67">
        <v>40326</v>
      </c>
      <c r="D638" s="47" t="s">
        <v>123</v>
      </c>
      <c r="E638" s="47">
        <v>1248</v>
      </c>
      <c r="F638" s="68">
        <v>56</v>
      </c>
      <c r="G638" s="68">
        <v>8</v>
      </c>
      <c r="H638" s="47" t="s">
        <v>123</v>
      </c>
      <c r="I638" s="50">
        <v>56</v>
      </c>
      <c r="J638" s="48"/>
      <c r="K638" s="50">
        <v>8</v>
      </c>
      <c r="L638" s="48"/>
      <c r="M638" s="101">
        <f t="shared" si="9"/>
        <v>448000</v>
      </c>
    </row>
    <row r="639" spans="1:13" ht="16.2">
      <c r="A639" s="69">
        <v>637</v>
      </c>
      <c r="B639" s="47"/>
      <c r="C639" s="67">
        <v>40323</v>
      </c>
      <c r="D639" s="47" t="s">
        <v>587</v>
      </c>
      <c r="E639" s="47">
        <v>1221</v>
      </c>
      <c r="F639" s="68">
        <v>56</v>
      </c>
      <c r="G639" s="68">
        <v>4</v>
      </c>
      <c r="H639" s="47" t="s">
        <v>123</v>
      </c>
      <c r="I639" s="50">
        <v>56</v>
      </c>
      <c r="J639" s="48"/>
      <c r="K639" s="50">
        <v>4</v>
      </c>
      <c r="L639" s="48"/>
      <c r="M639" s="52">
        <f t="shared" si="9"/>
        <v>224000</v>
      </c>
    </row>
    <row r="640" spans="1:13" ht="16.2">
      <c r="A640" s="69">
        <v>638</v>
      </c>
      <c r="B640" s="47"/>
      <c r="C640" s="67">
        <v>40322</v>
      </c>
      <c r="D640" s="47" t="s">
        <v>588</v>
      </c>
      <c r="E640" s="47">
        <v>1220</v>
      </c>
      <c r="F640" s="68">
        <v>56</v>
      </c>
      <c r="G640" s="68">
        <v>2</v>
      </c>
      <c r="H640" s="47" t="s">
        <v>123</v>
      </c>
      <c r="I640" s="50">
        <v>56</v>
      </c>
      <c r="J640" s="48"/>
      <c r="K640" s="50">
        <v>2</v>
      </c>
      <c r="L640" s="48"/>
      <c r="M640" s="52">
        <f t="shared" si="9"/>
        <v>112000</v>
      </c>
    </row>
    <row r="641" spans="1:13" ht="16.2">
      <c r="A641" s="69">
        <v>639</v>
      </c>
      <c r="B641" s="47"/>
      <c r="C641" s="67">
        <v>40319</v>
      </c>
      <c r="D641" s="47" t="s">
        <v>638</v>
      </c>
      <c r="E641" s="47">
        <v>1219</v>
      </c>
      <c r="F641" s="68">
        <v>56</v>
      </c>
      <c r="G641" s="68">
        <v>1</v>
      </c>
      <c r="H641" s="47" t="s">
        <v>388</v>
      </c>
      <c r="I641" s="50">
        <v>56</v>
      </c>
      <c r="J641" s="48"/>
      <c r="K641" s="50">
        <v>1</v>
      </c>
      <c r="L641" s="48"/>
      <c r="M641" s="52">
        <f t="shared" si="9"/>
        <v>56000</v>
      </c>
    </row>
    <row r="642" spans="1:13" ht="16.2">
      <c r="A642" s="69">
        <v>640</v>
      </c>
      <c r="B642" s="47"/>
      <c r="C642" s="67">
        <v>40318</v>
      </c>
      <c r="D642" s="47" t="s">
        <v>260</v>
      </c>
      <c r="E642" s="47">
        <v>1204</v>
      </c>
      <c r="F642" s="68">
        <v>56</v>
      </c>
      <c r="G642" s="68">
        <v>2</v>
      </c>
      <c r="H642" s="47" t="s">
        <v>123</v>
      </c>
      <c r="I642" s="50">
        <v>56</v>
      </c>
      <c r="J642" s="48"/>
      <c r="K642" s="50">
        <v>2</v>
      </c>
      <c r="L642" s="48"/>
      <c r="M642" s="52">
        <f t="shared" si="9"/>
        <v>112000</v>
      </c>
    </row>
    <row r="643" spans="1:13" ht="16.2">
      <c r="A643" s="69">
        <v>641</v>
      </c>
      <c r="B643" s="47"/>
      <c r="C643" s="67">
        <v>40317</v>
      </c>
      <c r="D643" s="47" t="s">
        <v>257</v>
      </c>
      <c r="E643" s="47">
        <v>1148</v>
      </c>
      <c r="F643" s="68">
        <v>56</v>
      </c>
      <c r="G643" s="68">
        <v>1</v>
      </c>
      <c r="H643" s="47" t="s">
        <v>123</v>
      </c>
      <c r="I643" s="50">
        <v>56</v>
      </c>
      <c r="J643" s="48"/>
      <c r="K643" s="50">
        <v>1</v>
      </c>
      <c r="L643" s="48"/>
      <c r="M643" s="52">
        <f t="shared" si="9"/>
        <v>56000</v>
      </c>
    </row>
    <row r="644" spans="1:13" ht="16.2">
      <c r="A644" s="69">
        <v>642</v>
      </c>
      <c r="B644" s="47"/>
      <c r="C644" s="67">
        <v>40312</v>
      </c>
      <c r="D644" s="47" t="s">
        <v>645</v>
      </c>
      <c r="E644" s="47">
        <v>1212</v>
      </c>
      <c r="F644" s="68">
        <v>56</v>
      </c>
      <c r="G644" s="68">
        <v>2</v>
      </c>
      <c r="H644" s="47" t="s">
        <v>59</v>
      </c>
      <c r="I644" s="50">
        <v>56</v>
      </c>
      <c r="J644" s="48"/>
      <c r="K644" s="50">
        <v>2</v>
      </c>
      <c r="L644" s="48"/>
      <c r="M644" s="52">
        <f t="shared" ref="M644:M706" si="10">(I644*K644+J644*L644)*1000</f>
        <v>112000</v>
      </c>
    </row>
    <row r="645" spans="1:13" ht="16.2">
      <c r="A645" s="69">
        <v>643</v>
      </c>
      <c r="B645" s="47"/>
      <c r="C645" s="67">
        <v>40310</v>
      </c>
      <c r="D645" s="47" t="s">
        <v>648</v>
      </c>
      <c r="E645" s="47">
        <v>1209</v>
      </c>
      <c r="F645" s="68">
        <v>56</v>
      </c>
      <c r="G645" s="68">
        <v>2</v>
      </c>
      <c r="H645" s="47" t="s">
        <v>23</v>
      </c>
      <c r="I645" s="50">
        <v>56</v>
      </c>
      <c r="J645" s="48"/>
      <c r="K645" s="50">
        <v>2</v>
      </c>
      <c r="L645" s="48"/>
      <c r="M645" s="52">
        <f t="shared" si="10"/>
        <v>112000</v>
      </c>
    </row>
    <row r="646" spans="1:13" ht="16.2">
      <c r="A646" s="69">
        <v>644</v>
      </c>
      <c r="B646" s="47"/>
      <c r="C646" s="67">
        <v>40304</v>
      </c>
      <c r="D646" s="47" t="s">
        <v>260</v>
      </c>
      <c r="E646" s="47">
        <v>1204</v>
      </c>
      <c r="F646" s="68">
        <v>56</v>
      </c>
      <c r="G646" s="68">
        <v>10</v>
      </c>
      <c r="H646" s="47" t="s">
        <v>123</v>
      </c>
      <c r="I646" s="50">
        <v>56</v>
      </c>
      <c r="J646" s="48"/>
      <c r="K646" s="50">
        <v>10</v>
      </c>
      <c r="L646" s="48"/>
      <c r="M646" s="52">
        <f t="shared" si="10"/>
        <v>560000</v>
      </c>
    </row>
    <row r="647" spans="1:13" ht="16.2">
      <c r="A647" s="69">
        <v>645</v>
      </c>
      <c r="B647" s="47"/>
      <c r="C647" s="67">
        <v>40304</v>
      </c>
      <c r="D647" s="47" t="s">
        <v>586</v>
      </c>
      <c r="E647" s="47">
        <v>1210</v>
      </c>
      <c r="F647" s="68">
        <v>56</v>
      </c>
      <c r="G647" s="68">
        <v>3</v>
      </c>
      <c r="H647" s="47" t="s">
        <v>123</v>
      </c>
      <c r="I647" s="50">
        <v>56</v>
      </c>
      <c r="J647" s="48"/>
      <c r="K647" s="50">
        <v>3</v>
      </c>
      <c r="L647" s="48"/>
      <c r="M647" s="52">
        <f t="shared" si="10"/>
        <v>168000</v>
      </c>
    </row>
    <row r="648" spans="1:13" ht="16.2">
      <c r="A648" s="69">
        <v>646</v>
      </c>
      <c r="B648" s="47"/>
      <c r="C648" s="67">
        <v>40301</v>
      </c>
      <c r="D648" s="47" t="s">
        <v>680</v>
      </c>
      <c r="E648" s="47">
        <v>1207</v>
      </c>
      <c r="F648" s="68">
        <v>56</v>
      </c>
      <c r="G648" s="68">
        <v>2</v>
      </c>
      <c r="H648" s="47" t="s">
        <v>23</v>
      </c>
      <c r="I648" s="50">
        <v>56</v>
      </c>
      <c r="J648" s="48"/>
      <c r="K648" s="50">
        <v>2</v>
      </c>
      <c r="L648" s="48"/>
      <c r="M648" s="52">
        <f t="shared" si="10"/>
        <v>112000</v>
      </c>
    </row>
    <row r="649" spans="1:13" ht="16.2">
      <c r="A649" s="69">
        <v>647</v>
      </c>
      <c r="B649" s="47"/>
      <c r="C649" s="67">
        <v>40297</v>
      </c>
      <c r="D649" s="47" t="s">
        <v>444</v>
      </c>
      <c r="E649" s="47">
        <v>1199</v>
      </c>
      <c r="F649" s="68">
        <v>56</v>
      </c>
      <c r="G649" s="68">
        <v>20</v>
      </c>
      <c r="H649" s="47" t="s">
        <v>23</v>
      </c>
      <c r="I649" s="50">
        <v>56</v>
      </c>
      <c r="J649" s="48"/>
      <c r="K649" s="50">
        <v>20</v>
      </c>
      <c r="L649" s="48"/>
      <c r="M649" s="52">
        <f t="shared" si="10"/>
        <v>1120000</v>
      </c>
    </row>
    <row r="650" spans="1:13" ht="16.2">
      <c r="A650" s="69">
        <v>648</v>
      </c>
      <c r="B650" s="47"/>
      <c r="C650" s="67">
        <v>40295</v>
      </c>
      <c r="D650" s="47" t="s">
        <v>748</v>
      </c>
      <c r="E650" s="47">
        <v>1201</v>
      </c>
      <c r="F650" s="68">
        <v>56</v>
      </c>
      <c r="G650" s="68">
        <v>1</v>
      </c>
      <c r="H650" s="47" t="s">
        <v>23</v>
      </c>
      <c r="I650" s="50">
        <v>56</v>
      </c>
      <c r="J650" s="48"/>
      <c r="K650" s="50">
        <v>1</v>
      </c>
      <c r="L650" s="48"/>
      <c r="M650" s="52">
        <f t="shared" si="10"/>
        <v>56000</v>
      </c>
    </row>
    <row r="651" spans="1:13" ht="16.2">
      <c r="A651" s="69">
        <v>649</v>
      </c>
      <c r="B651" s="47"/>
      <c r="C651" s="67">
        <v>40291</v>
      </c>
      <c r="D651" s="47" t="s">
        <v>612</v>
      </c>
      <c r="E651" s="47">
        <v>1197</v>
      </c>
      <c r="F651" s="68">
        <v>56</v>
      </c>
      <c r="G651" s="68">
        <v>12</v>
      </c>
      <c r="H651" s="47" t="s">
        <v>388</v>
      </c>
      <c r="I651" s="50">
        <v>56</v>
      </c>
      <c r="J651" s="48"/>
      <c r="K651" s="50">
        <v>12</v>
      </c>
      <c r="L651" s="48"/>
      <c r="M651" s="52">
        <f t="shared" si="10"/>
        <v>672000</v>
      </c>
    </row>
    <row r="652" spans="1:13" ht="16.2">
      <c r="A652" s="69">
        <v>650</v>
      </c>
      <c r="B652" s="47"/>
      <c r="C652" s="67">
        <v>40290</v>
      </c>
      <c r="D652" s="47" t="s">
        <v>108</v>
      </c>
      <c r="E652" s="47">
        <v>1186</v>
      </c>
      <c r="F652" s="68">
        <v>56</v>
      </c>
      <c r="G652" s="68">
        <v>2</v>
      </c>
      <c r="H652" s="47" t="s">
        <v>23</v>
      </c>
      <c r="I652" s="50">
        <v>56</v>
      </c>
      <c r="J652" s="48"/>
      <c r="K652" s="50">
        <v>2</v>
      </c>
      <c r="L652" s="48"/>
      <c r="M652" s="52">
        <f t="shared" si="10"/>
        <v>112000</v>
      </c>
    </row>
    <row r="653" spans="1:13" ht="16.2">
      <c r="A653" s="69">
        <v>651</v>
      </c>
      <c r="B653" s="47"/>
      <c r="C653" s="67">
        <v>40289</v>
      </c>
      <c r="D653" s="47" t="s">
        <v>130</v>
      </c>
      <c r="E653" s="47">
        <v>1157</v>
      </c>
      <c r="F653" s="68">
        <v>56</v>
      </c>
      <c r="G653" s="68">
        <v>2</v>
      </c>
      <c r="H653" s="47" t="s">
        <v>123</v>
      </c>
      <c r="I653" s="50">
        <v>56</v>
      </c>
      <c r="J653" s="48"/>
      <c r="K653" s="50">
        <v>2</v>
      </c>
      <c r="L653" s="48"/>
      <c r="M653" s="52">
        <f t="shared" si="10"/>
        <v>112000</v>
      </c>
    </row>
    <row r="654" spans="1:13" ht="16.2">
      <c r="A654" s="69">
        <v>652</v>
      </c>
      <c r="B654" s="47"/>
      <c r="C654" s="67">
        <v>40288</v>
      </c>
      <c r="D654" s="47" t="s">
        <v>173</v>
      </c>
      <c r="E654" s="47">
        <v>1184</v>
      </c>
      <c r="F654" s="68">
        <v>56</v>
      </c>
      <c r="G654" s="68">
        <v>1</v>
      </c>
      <c r="H654" s="47" t="s">
        <v>123</v>
      </c>
      <c r="I654" s="50">
        <v>56</v>
      </c>
      <c r="J654" s="48"/>
      <c r="K654" s="50">
        <v>1</v>
      </c>
      <c r="L654" s="48"/>
      <c r="M654" s="52">
        <f t="shared" si="10"/>
        <v>56000</v>
      </c>
    </row>
    <row r="655" spans="1:13" ht="16.2">
      <c r="A655" s="69">
        <v>653</v>
      </c>
      <c r="B655" s="47"/>
      <c r="C655" s="67">
        <v>40283</v>
      </c>
      <c r="D655" s="47" t="s">
        <v>647</v>
      </c>
      <c r="E655" s="47">
        <v>1137</v>
      </c>
      <c r="F655" s="68">
        <v>56</v>
      </c>
      <c r="G655" s="68">
        <v>10</v>
      </c>
      <c r="H655" s="47" t="s">
        <v>123</v>
      </c>
      <c r="I655" s="50">
        <v>56</v>
      </c>
      <c r="J655" s="48"/>
      <c r="K655" s="50">
        <v>10</v>
      </c>
      <c r="L655" s="48"/>
      <c r="M655" s="52">
        <f t="shared" si="10"/>
        <v>560000</v>
      </c>
    </row>
    <row r="656" spans="1:13" ht="16.2">
      <c r="A656" s="69">
        <v>654</v>
      </c>
      <c r="B656" s="47"/>
      <c r="C656" s="67">
        <v>40283</v>
      </c>
      <c r="D656" s="47" t="s">
        <v>256</v>
      </c>
      <c r="E656" s="47">
        <v>1183</v>
      </c>
      <c r="F656" s="68">
        <v>56</v>
      </c>
      <c r="G656" s="68">
        <v>20</v>
      </c>
      <c r="H656" s="47" t="s">
        <v>123</v>
      </c>
      <c r="I656" s="50">
        <v>56</v>
      </c>
      <c r="J656" s="48"/>
      <c r="K656" s="50">
        <v>20</v>
      </c>
      <c r="L656" s="48"/>
      <c r="M656" s="52">
        <f t="shared" si="10"/>
        <v>1120000</v>
      </c>
    </row>
    <row r="657" spans="1:13" ht="16.2">
      <c r="A657" s="69">
        <v>655</v>
      </c>
      <c r="B657" s="47"/>
      <c r="C657" s="67">
        <v>40282</v>
      </c>
      <c r="D657" s="47" t="s">
        <v>561</v>
      </c>
      <c r="E657" s="47">
        <v>1187</v>
      </c>
      <c r="F657" s="68">
        <v>56</v>
      </c>
      <c r="G657" s="68">
        <v>2</v>
      </c>
      <c r="H657" s="47" t="s">
        <v>123</v>
      </c>
      <c r="I657" s="50">
        <v>56</v>
      </c>
      <c r="J657" s="48"/>
      <c r="K657" s="50">
        <v>2</v>
      </c>
      <c r="L657" s="48"/>
      <c r="M657" s="52">
        <f t="shared" si="10"/>
        <v>112000</v>
      </c>
    </row>
    <row r="658" spans="1:13" ht="16.2">
      <c r="A658" s="69">
        <v>656</v>
      </c>
      <c r="B658" s="47"/>
      <c r="C658" s="67">
        <v>40280</v>
      </c>
      <c r="D658" s="47" t="s">
        <v>675</v>
      </c>
      <c r="E658" s="47">
        <v>1158</v>
      </c>
      <c r="F658" s="68">
        <v>56</v>
      </c>
      <c r="G658" s="68">
        <v>1</v>
      </c>
      <c r="H658" s="47" t="s">
        <v>123</v>
      </c>
      <c r="I658" s="50">
        <v>56</v>
      </c>
      <c r="J658" s="48"/>
      <c r="K658" s="50">
        <v>1</v>
      </c>
      <c r="L658" s="48"/>
      <c r="M658" s="52">
        <f t="shared" si="10"/>
        <v>56000</v>
      </c>
    </row>
    <row r="659" spans="1:13" ht="16.2">
      <c r="A659" s="69">
        <v>657</v>
      </c>
      <c r="B659" s="47"/>
      <c r="C659" s="67">
        <v>40270</v>
      </c>
      <c r="D659" s="47" t="s">
        <v>749</v>
      </c>
      <c r="E659" s="47">
        <v>1156</v>
      </c>
      <c r="F659" s="68">
        <v>56</v>
      </c>
      <c r="G659" s="68">
        <v>5</v>
      </c>
      <c r="H659" s="47" t="s">
        <v>23</v>
      </c>
      <c r="I659" s="50">
        <v>56</v>
      </c>
      <c r="J659" s="48"/>
      <c r="K659" s="50">
        <v>5</v>
      </c>
      <c r="L659" s="48"/>
      <c r="M659" s="52">
        <f t="shared" si="10"/>
        <v>280000</v>
      </c>
    </row>
    <row r="660" spans="1:13" ht="16.2">
      <c r="A660" s="69">
        <v>658</v>
      </c>
      <c r="B660" s="47"/>
      <c r="C660" s="67">
        <v>40269</v>
      </c>
      <c r="D660" s="47" t="s">
        <v>750</v>
      </c>
      <c r="E660" s="47">
        <v>1160</v>
      </c>
      <c r="F660" s="68">
        <v>56</v>
      </c>
      <c r="G660" s="68">
        <v>1</v>
      </c>
      <c r="H660" s="47" t="s">
        <v>23</v>
      </c>
      <c r="I660" s="50">
        <v>56</v>
      </c>
      <c r="J660" s="48"/>
      <c r="K660" s="50">
        <v>1</v>
      </c>
      <c r="L660" s="48"/>
      <c r="M660" s="52">
        <f t="shared" si="10"/>
        <v>56000</v>
      </c>
    </row>
    <row r="661" spans="1:13" ht="16.2">
      <c r="A661" s="69">
        <v>659</v>
      </c>
      <c r="B661" s="47"/>
      <c r="C661" s="67">
        <v>40267</v>
      </c>
      <c r="D661" s="47" t="s">
        <v>675</v>
      </c>
      <c r="E661" s="47">
        <v>1158</v>
      </c>
      <c r="F661" s="68">
        <v>56</v>
      </c>
      <c r="G661" s="68">
        <v>2</v>
      </c>
      <c r="H661" s="47" t="s">
        <v>123</v>
      </c>
      <c r="I661" s="50">
        <v>56</v>
      </c>
      <c r="J661" s="48"/>
      <c r="K661" s="50">
        <v>2</v>
      </c>
      <c r="L661" s="48"/>
      <c r="M661" s="52">
        <f t="shared" si="10"/>
        <v>112000</v>
      </c>
    </row>
    <row r="662" spans="1:13" ht="16.2">
      <c r="A662" s="69">
        <v>660</v>
      </c>
      <c r="B662" s="47"/>
      <c r="C662" s="67">
        <v>40267</v>
      </c>
      <c r="D662" s="47" t="s">
        <v>133</v>
      </c>
      <c r="E662" s="47">
        <v>1146</v>
      </c>
      <c r="F662" s="68">
        <v>56</v>
      </c>
      <c r="G662" s="68">
        <v>3</v>
      </c>
      <c r="H662" s="47" t="s">
        <v>123</v>
      </c>
      <c r="I662" s="50">
        <v>56</v>
      </c>
      <c r="J662" s="48"/>
      <c r="K662" s="50">
        <v>3</v>
      </c>
      <c r="L662" s="48"/>
      <c r="M662" s="52">
        <f t="shared" si="10"/>
        <v>168000</v>
      </c>
    </row>
    <row r="663" spans="1:13" ht="16.2">
      <c r="A663" s="69">
        <v>661</v>
      </c>
      <c r="B663" s="47"/>
      <c r="C663" s="67">
        <v>40266</v>
      </c>
      <c r="D663" s="47" t="s">
        <v>130</v>
      </c>
      <c r="E663" s="47">
        <v>1157</v>
      </c>
      <c r="F663" s="68">
        <v>56</v>
      </c>
      <c r="G663" s="68">
        <v>2</v>
      </c>
      <c r="H663" s="47" t="s">
        <v>123</v>
      </c>
      <c r="I663" s="50">
        <v>56</v>
      </c>
      <c r="J663" s="48"/>
      <c r="K663" s="50">
        <v>2</v>
      </c>
      <c r="L663" s="48"/>
      <c r="M663" s="52">
        <f t="shared" si="10"/>
        <v>112000</v>
      </c>
    </row>
    <row r="664" spans="1:13" ht="16.2">
      <c r="A664" s="69">
        <v>662</v>
      </c>
      <c r="B664" s="47"/>
      <c r="C664" s="67">
        <v>40266</v>
      </c>
      <c r="D664" s="47" t="s">
        <v>254</v>
      </c>
      <c r="E664" s="47">
        <v>1147</v>
      </c>
      <c r="F664" s="68">
        <v>56</v>
      </c>
      <c r="G664" s="68">
        <v>2</v>
      </c>
      <c r="H664" s="47" t="s">
        <v>123</v>
      </c>
      <c r="I664" s="50">
        <v>56</v>
      </c>
      <c r="J664" s="48"/>
      <c r="K664" s="50">
        <v>2</v>
      </c>
      <c r="L664" s="48"/>
      <c r="M664" s="52">
        <f t="shared" si="10"/>
        <v>112000</v>
      </c>
    </row>
    <row r="665" spans="1:13" ht="16.2">
      <c r="A665" s="69">
        <v>663</v>
      </c>
      <c r="B665" s="47"/>
      <c r="C665" s="67">
        <v>40262</v>
      </c>
      <c r="D665" s="47" t="s">
        <v>257</v>
      </c>
      <c r="E665" s="47">
        <v>1148</v>
      </c>
      <c r="F665" s="68">
        <v>56</v>
      </c>
      <c r="G665" s="68">
        <v>3</v>
      </c>
      <c r="H665" s="47" t="s">
        <v>123</v>
      </c>
      <c r="I665" s="50">
        <v>56</v>
      </c>
      <c r="J665" s="48"/>
      <c r="K665" s="50">
        <v>3</v>
      </c>
      <c r="L665" s="48"/>
      <c r="M665" s="52">
        <f t="shared" si="10"/>
        <v>168000</v>
      </c>
    </row>
    <row r="666" spans="1:13" ht="16.2">
      <c r="A666" s="69">
        <v>664</v>
      </c>
      <c r="B666" s="47"/>
      <c r="C666" s="67">
        <v>40261</v>
      </c>
      <c r="D666" s="47" t="s">
        <v>72</v>
      </c>
      <c r="E666" s="47">
        <v>1174</v>
      </c>
      <c r="F666" s="68">
        <v>56</v>
      </c>
      <c r="G666" s="68">
        <v>2</v>
      </c>
      <c r="H666" s="47" t="s">
        <v>23</v>
      </c>
      <c r="I666" s="50">
        <v>56</v>
      </c>
      <c r="J666" s="48"/>
      <c r="K666" s="50">
        <v>2</v>
      </c>
      <c r="L666" s="48"/>
      <c r="M666" s="52">
        <f t="shared" si="10"/>
        <v>112000</v>
      </c>
    </row>
    <row r="667" spans="1:13" ht="16.2">
      <c r="A667" s="69">
        <v>665</v>
      </c>
      <c r="B667" s="47"/>
      <c r="C667" s="67">
        <v>40255</v>
      </c>
      <c r="D667" s="47" t="s">
        <v>647</v>
      </c>
      <c r="E667" s="47">
        <v>1137</v>
      </c>
      <c r="F667" s="68">
        <v>56</v>
      </c>
      <c r="G667" s="68">
        <v>10</v>
      </c>
      <c r="H667" s="47" t="s">
        <v>123</v>
      </c>
      <c r="I667" s="50">
        <v>56</v>
      </c>
      <c r="J667" s="48"/>
      <c r="K667" s="50">
        <v>10</v>
      </c>
      <c r="L667" s="48"/>
      <c r="M667" s="52">
        <f t="shared" si="10"/>
        <v>560000</v>
      </c>
    </row>
    <row r="668" spans="1:13" ht="16.2">
      <c r="A668" s="69">
        <v>666</v>
      </c>
      <c r="B668" s="67">
        <v>40553</v>
      </c>
      <c r="C668" s="67">
        <v>40189</v>
      </c>
      <c r="D668" s="47" t="s">
        <v>751</v>
      </c>
      <c r="E668" s="47">
        <v>2000</v>
      </c>
      <c r="F668" s="66" t="s">
        <v>425</v>
      </c>
      <c r="G668" s="66" t="s">
        <v>189</v>
      </c>
      <c r="H668" s="47" t="s">
        <v>710</v>
      </c>
      <c r="I668" s="48">
        <v>59</v>
      </c>
      <c r="J668" s="48">
        <v>28</v>
      </c>
      <c r="K668" s="48">
        <v>50</v>
      </c>
      <c r="L668" s="48">
        <v>50</v>
      </c>
      <c r="M668" s="52">
        <f t="shared" si="10"/>
        <v>4350000</v>
      </c>
    </row>
    <row r="669" spans="1:13" ht="16.2">
      <c r="A669" s="69">
        <v>667</v>
      </c>
      <c r="B669" s="67">
        <v>40188</v>
      </c>
      <c r="C669" s="67">
        <v>40188</v>
      </c>
      <c r="D669" s="47" t="s">
        <v>402</v>
      </c>
      <c r="E669" s="47">
        <v>1998</v>
      </c>
      <c r="F669" s="66" t="s">
        <v>425</v>
      </c>
      <c r="G669" s="66" t="s">
        <v>27</v>
      </c>
      <c r="H669" s="47" t="s">
        <v>123</v>
      </c>
      <c r="I669" s="48">
        <v>59</v>
      </c>
      <c r="J669" s="48">
        <v>28</v>
      </c>
      <c r="K669" s="48">
        <v>1</v>
      </c>
      <c r="L669" s="48">
        <v>1</v>
      </c>
      <c r="M669" s="52">
        <f t="shared" si="10"/>
        <v>87000</v>
      </c>
    </row>
    <row r="670" spans="1:13" ht="16.2">
      <c r="A670" s="69">
        <v>668</v>
      </c>
      <c r="B670" s="47"/>
      <c r="C670" s="47"/>
      <c r="D670" s="47" t="s">
        <v>701</v>
      </c>
      <c r="E670" s="47">
        <v>1359</v>
      </c>
      <c r="F670" s="68">
        <v>59</v>
      </c>
      <c r="G670" s="68">
        <v>1</v>
      </c>
      <c r="H670" s="47" t="s">
        <v>388</v>
      </c>
      <c r="I670" s="50">
        <v>59</v>
      </c>
      <c r="J670" s="48"/>
      <c r="K670" s="50">
        <v>1</v>
      </c>
      <c r="L670" s="48"/>
      <c r="M670" s="52">
        <f t="shared" si="10"/>
        <v>59000</v>
      </c>
    </row>
    <row r="671" spans="1:13" ht="16.2">
      <c r="A671" s="69">
        <v>669</v>
      </c>
      <c r="B671" s="67">
        <v>40252</v>
      </c>
      <c r="C671" s="47"/>
      <c r="D671" s="47" t="s">
        <v>734</v>
      </c>
      <c r="E671" s="47">
        <v>1136</v>
      </c>
      <c r="F671" s="68">
        <v>59</v>
      </c>
      <c r="G671" s="68">
        <v>20</v>
      </c>
      <c r="H671" s="47" t="s">
        <v>619</v>
      </c>
      <c r="I671" s="50">
        <v>59</v>
      </c>
      <c r="J671" s="48"/>
      <c r="K671" s="50">
        <v>20</v>
      </c>
      <c r="L671" s="48"/>
      <c r="M671" s="52">
        <f t="shared" si="10"/>
        <v>1180000</v>
      </c>
    </row>
    <row r="672" spans="1:13" ht="16.2">
      <c r="A672" s="69">
        <v>670</v>
      </c>
      <c r="B672" s="67">
        <v>40906</v>
      </c>
      <c r="C672" s="47"/>
      <c r="D672" s="47" t="s">
        <v>594</v>
      </c>
      <c r="E672" s="47">
        <v>2157</v>
      </c>
      <c r="F672" s="66" t="s">
        <v>425</v>
      </c>
      <c r="G672" s="66" t="s">
        <v>141</v>
      </c>
      <c r="H672" s="47" t="s">
        <v>23</v>
      </c>
      <c r="I672" s="48">
        <v>59</v>
      </c>
      <c r="J672" s="48">
        <v>28</v>
      </c>
      <c r="K672" s="48">
        <v>6</v>
      </c>
      <c r="L672" s="48">
        <v>6</v>
      </c>
      <c r="M672" s="52">
        <f t="shared" si="10"/>
        <v>522000</v>
      </c>
    </row>
    <row r="673" spans="1:13" ht="16.2">
      <c r="A673" s="69">
        <v>671</v>
      </c>
      <c r="B673" s="67">
        <v>40417</v>
      </c>
      <c r="C673" s="47"/>
      <c r="D673" s="47" t="s">
        <v>752</v>
      </c>
      <c r="E673" s="47"/>
      <c r="F673" s="66" t="s">
        <v>425</v>
      </c>
      <c r="G673" s="66" t="s">
        <v>51</v>
      </c>
      <c r="H673" s="47" t="s">
        <v>619</v>
      </c>
      <c r="I673" s="48">
        <v>59</v>
      </c>
      <c r="J673" s="48">
        <v>28</v>
      </c>
      <c r="K673" s="48">
        <v>10</v>
      </c>
      <c r="L673" s="48">
        <v>10</v>
      </c>
      <c r="M673" s="52">
        <f t="shared" si="10"/>
        <v>870000</v>
      </c>
    </row>
    <row r="674" spans="1:13" ht="16.2">
      <c r="A674" s="69">
        <v>672</v>
      </c>
      <c r="B674" s="47"/>
      <c r="C674" s="47"/>
      <c r="D674" s="47" t="s">
        <v>753</v>
      </c>
      <c r="E674" s="47"/>
      <c r="F674" s="66" t="s">
        <v>425</v>
      </c>
      <c r="G674" s="66" t="s">
        <v>34</v>
      </c>
      <c r="H674" s="47" t="s">
        <v>619</v>
      </c>
      <c r="I674" s="48">
        <v>59</v>
      </c>
      <c r="J674" s="48">
        <v>28</v>
      </c>
      <c r="K674" s="48">
        <v>5</v>
      </c>
      <c r="L674" s="48">
        <v>5</v>
      </c>
      <c r="M674" s="52">
        <f t="shared" si="10"/>
        <v>435000</v>
      </c>
    </row>
    <row r="675" spans="1:13" ht="16.2">
      <c r="A675" s="69">
        <v>673</v>
      </c>
      <c r="B675" s="67">
        <v>40905</v>
      </c>
      <c r="C675" s="67">
        <v>40924</v>
      </c>
      <c r="D675" s="47" t="s">
        <v>419</v>
      </c>
      <c r="E675" s="47">
        <v>2300</v>
      </c>
      <c r="F675" s="66" t="s">
        <v>425</v>
      </c>
      <c r="G675" s="66" t="s">
        <v>34</v>
      </c>
      <c r="H675" s="47" t="s">
        <v>388</v>
      </c>
      <c r="I675" s="48">
        <v>59</v>
      </c>
      <c r="J675" s="48">
        <v>28</v>
      </c>
      <c r="K675" s="48">
        <v>5</v>
      </c>
      <c r="L675" s="48">
        <v>5</v>
      </c>
      <c r="M675" s="52">
        <f t="shared" si="10"/>
        <v>435000</v>
      </c>
    </row>
    <row r="676" spans="1:13" ht="16.2">
      <c r="A676" s="69">
        <v>674</v>
      </c>
      <c r="B676" s="67">
        <v>40907</v>
      </c>
      <c r="C676" s="67">
        <v>40921</v>
      </c>
      <c r="D676" s="47" t="s">
        <v>420</v>
      </c>
      <c r="E676" s="47">
        <v>2093</v>
      </c>
      <c r="F676" s="68">
        <v>28</v>
      </c>
      <c r="G676" s="68">
        <v>1</v>
      </c>
      <c r="H676" s="47" t="s">
        <v>123</v>
      </c>
      <c r="I676" s="50">
        <v>28</v>
      </c>
      <c r="J676" s="48"/>
      <c r="K676" s="50">
        <v>1</v>
      </c>
      <c r="L676" s="48"/>
      <c r="M676" s="52">
        <f t="shared" si="10"/>
        <v>28000</v>
      </c>
    </row>
    <row r="677" spans="1:13" ht="16.2">
      <c r="A677" s="69">
        <v>675</v>
      </c>
      <c r="B677" s="67">
        <v>40906</v>
      </c>
      <c r="C677" s="47"/>
      <c r="D677" s="47" t="s">
        <v>399</v>
      </c>
      <c r="E677" s="47">
        <v>1986</v>
      </c>
      <c r="F677" s="66" t="s">
        <v>425</v>
      </c>
      <c r="G677" s="66" t="s">
        <v>737</v>
      </c>
      <c r="H677" s="47" t="s">
        <v>23</v>
      </c>
      <c r="I677" s="48">
        <v>59</v>
      </c>
      <c r="J677" s="48">
        <v>28</v>
      </c>
      <c r="K677" s="48">
        <v>27</v>
      </c>
      <c r="L677" s="48">
        <v>27</v>
      </c>
      <c r="M677" s="52">
        <f t="shared" si="10"/>
        <v>2349000</v>
      </c>
    </row>
    <row r="678" spans="1:13" ht="16.2">
      <c r="A678" s="69">
        <v>676</v>
      </c>
      <c r="B678" s="67">
        <v>40401</v>
      </c>
      <c r="C678" s="47"/>
      <c r="D678" s="47" t="s">
        <v>730</v>
      </c>
      <c r="E678" s="47">
        <v>1353</v>
      </c>
      <c r="F678" s="68">
        <v>28</v>
      </c>
      <c r="G678" s="68">
        <v>10</v>
      </c>
      <c r="H678" s="47" t="s">
        <v>619</v>
      </c>
      <c r="I678" s="50">
        <v>28</v>
      </c>
      <c r="J678" s="48"/>
      <c r="K678" s="50">
        <v>10</v>
      </c>
      <c r="L678" s="48"/>
      <c r="M678" s="52">
        <f t="shared" si="10"/>
        <v>280000</v>
      </c>
    </row>
    <row r="679" spans="1:13" ht="16.2">
      <c r="A679" s="69">
        <v>677</v>
      </c>
      <c r="B679" s="67">
        <v>40903</v>
      </c>
      <c r="C679" s="67">
        <v>40911</v>
      </c>
      <c r="D679" s="47" t="s">
        <v>687</v>
      </c>
      <c r="E679" s="47">
        <v>2299</v>
      </c>
      <c r="F679" s="66" t="s">
        <v>425</v>
      </c>
      <c r="G679" s="66" t="s">
        <v>77</v>
      </c>
      <c r="H679" s="47" t="s">
        <v>388</v>
      </c>
      <c r="I679" s="48">
        <v>59</v>
      </c>
      <c r="J679" s="48">
        <v>28</v>
      </c>
      <c r="K679" s="48">
        <v>4</v>
      </c>
      <c r="L679" s="48">
        <v>4</v>
      </c>
      <c r="M679" s="52">
        <f t="shared" si="10"/>
        <v>348000</v>
      </c>
    </row>
    <row r="680" spans="1:13" ht="16.2">
      <c r="A680" s="69">
        <v>678</v>
      </c>
      <c r="B680" s="67">
        <v>40899</v>
      </c>
      <c r="C680" s="67">
        <v>40974</v>
      </c>
      <c r="D680" s="47" t="s">
        <v>754</v>
      </c>
      <c r="E680" s="47">
        <v>2348</v>
      </c>
      <c r="F680" s="66" t="s">
        <v>425</v>
      </c>
      <c r="G680" s="66" t="s">
        <v>27</v>
      </c>
      <c r="H680" s="47" t="s">
        <v>388</v>
      </c>
      <c r="I680" s="48">
        <v>59</v>
      </c>
      <c r="J680" s="48">
        <v>28</v>
      </c>
      <c r="K680" s="48">
        <v>1</v>
      </c>
      <c r="L680" s="48">
        <v>1</v>
      </c>
      <c r="M680" s="52">
        <f t="shared" si="10"/>
        <v>87000</v>
      </c>
    </row>
    <row r="681" spans="1:13" ht="16.2">
      <c r="A681" s="69">
        <v>679</v>
      </c>
      <c r="B681" s="67">
        <v>40876</v>
      </c>
      <c r="C681" s="67">
        <v>40926</v>
      </c>
      <c r="D681" s="47" t="s">
        <v>515</v>
      </c>
      <c r="E681" s="47">
        <v>1223</v>
      </c>
      <c r="F681" s="68">
        <v>28</v>
      </c>
      <c r="G681" s="68">
        <v>3</v>
      </c>
      <c r="H681" s="47" t="s">
        <v>23</v>
      </c>
      <c r="I681" s="50">
        <v>28</v>
      </c>
      <c r="J681" s="48"/>
      <c r="K681" s="50">
        <v>3</v>
      </c>
      <c r="L681" s="48"/>
      <c r="M681" s="52">
        <f t="shared" si="10"/>
        <v>84000</v>
      </c>
    </row>
    <row r="682" spans="1:13" ht="16.2">
      <c r="A682" s="69">
        <v>680</v>
      </c>
      <c r="B682" s="67">
        <v>40862</v>
      </c>
      <c r="C682" s="67">
        <v>40865</v>
      </c>
      <c r="D682" s="47" t="s">
        <v>185</v>
      </c>
      <c r="E682" s="47">
        <v>2250</v>
      </c>
      <c r="F682" s="68">
        <v>28</v>
      </c>
      <c r="G682" s="68">
        <v>6</v>
      </c>
      <c r="H682" s="47" t="s">
        <v>123</v>
      </c>
      <c r="I682" s="50">
        <v>28</v>
      </c>
      <c r="J682" s="48"/>
      <c r="K682" s="50">
        <v>6</v>
      </c>
      <c r="L682" s="48"/>
      <c r="M682" s="52">
        <f t="shared" si="10"/>
        <v>168000</v>
      </c>
    </row>
    <row r="683" spans="1:13" ht="16.2">
      <c r="A683" s="69">
        <v>681</v>
      </c>
      <c r="B683" s="67">
        <v>40863</v>
      </c>
      <c r="C683" s="67">
        <v>40926</v>
      </c>
      <c r="D683" s="47" t="s">
        <v>206</v>
      </c>
      <c r="E683" s="47">
        <v>1950</v>
      </c>
      <c r="F683" s="68">
        <v>28</v>
      </c>
      <c r="G683" s="68">
        <v>5</v>
      </c>
      <c r="H683" s="47" t="s">
        <v>23</v>
      </c>
      <c r="I683" s="50">
        <v>28</v>
      </c>
      <c r="J683" s="48"/>
      <c r="K683" s="50">
        <v>5</v>
      </c>
      <c r="L683" s="48"/>
      <c r="M683" s="52">
        <f t="shared" si="10"/>
        <v>140000</v>
      </c>
    </row>
    <row r="684" spans="1:13" ht="16.2">
      <c r="A684" s="69">
        <v>682</v>
      </c>
      <c r="B684" s="67">
        <v>40907</v>
      </c>
      <c r="C684" s="67">
        <v>40921</v>
      </c>
      <c r="D684" s="47" t="s">
        <v>177</v>
      </c>
      <c r="E684" s="47">
        <v>2095</v>
      </c>
      <c r="F684" s="68">
        <v>28</v>
      </c>
      <c r="G684" s="68">
        <v>1</v>
      </c>
      <c r="H684" s="47" t="s">
        <v>123</v>
      </c>
      <c r="I684" s="50">
        <v>28</v>
      </c>
      <c r="J684" s="48"/>
      <c r="K684" s="50">
        <v>1</v>
      </c>
      <c r="L684" s="48"/>
      <c r="M684" s="52">
        <f t="shared" si="10"/>
        <v>28000</v>
      </c>
    </row>
    <row r="685" spans="1:13" ht="16.2">
      <c r="A685" s="69">
        <v>683</v>
      </c>
      <c r="B685" s="67">
        <v>40862</v>
      </c>
      <c r="C685" s="67">
        <v>40910</v>
      </c>
      <c r="D685" s="47" t="s">
        <v>92</v>
      </c>
      <c r="E685" s="47">
        <v>1994</v>
      </c>
      <c r="F685" s="66" t="s">
        <v>425</v>
      </c>
      <c r="G685" s="66" t="s">
        <v>27</v>
      </c>
      <c r="H685" s="47" t="s">
        <v>23</v>
      </c>
      <c r="I685" s="48">
        <v>59</v>
      </c>
      <c r="J685" s="48">
        <v>28</v>
      </c>
      <c r="K685" s="48">
        <v>1</v>
      </c>
      <c r="L685" s="48">
        <v>1</v>
      </c>
      <c r="M685" s="52">
        <f t="shared" si="10"/>
        <v>87000</v>
      </c>
    </row>
    <row r="686" spans="1:13" ht="16.2">
      <c r="A686" s="69">
        <v>684</v>
      </c>
      <c r="B686" s="67">
        <v>40640</v>
      </c>
      <c r="C686" s="67">
        <v>40907</v>
      </c>
      <c r="D686" s="47" t="s">
        <v>216</v>
      </c>
      <c r="E686" s="47">
        <v>2317</v>
      </c>
      <c r="F686" s="66" t="s">
        <v>425</v>
      </c>
      <c r="G686" s="66" t="s">
        <v>27</v>
      </c>
      <c r="H686" s="47" t="s">
        <v>23</v>
      </c>
      <c r="I686" s="48">
        <v>59</v>
      </c>
      <c r="J686" s="48">
        <v>28</v>
      </c>
      <c r="K686" s="48">
        <v>1</v>
      </c>
      <c r="L686" s="48">
        <v>1</v>
      </c>
      <c r="M686" s="52">
        <f t="shared" si="10"/>
        <v>87000</v>
      </c>
    </row>
    <row r="687" spans="1:13" ht="16.2">
      <c r="A687" s="69">
        <v>685</v>
      </c>
      <c r="B687" s="67">
        <v>40858</v>
      </c>
      <c r="C687" s="67">
        <v>40907</v>
      </c>
      <c r="D687" s="47" t="s">
        <v>636</v>
      </c>
      <c r="E687" s="47">
        <v>1434</v>
      </c>
      <c r="F687" s="68">
        <v>28</v>
      </c>
      <c r="G687" s="68">
        <v>3</v>
      </c>
      <c r="H687" s="47" t="s">
        <v>23</v>
      </c>
      <c r="I687" s="50">
        <v>28</v>
      </c>
      <c r="J687" s="48"/>
      <c r="K687" s="50">
        <v>3</v>
      </c>
      <c r="L687" s="48"/>
      <c r="M687" s="52">
        <f t="shared" si="10"/>
        <v>84000</v>
      </c>
    </row>
    <row r="688" spans="1:13" ht="16.2">
      <c r="A688" s="69">
        <v>686</v>
      </c>
      <c r="B688" s="67">
        <v>40731</v>
      </c>
      <c r="C688" s="67">
        <v>41100</v>
      </c>
      <c r="D688" s="47" t="s">
        <v>268</v>
      </c>
      <c r="E688" s="47">
        <v>1833</v>
      </c>
      <c r="F688" s="66" t="s">
        <v>425</v>
      </c>
      <c r="G688" s="66" t="s">
        <v>77</v>
      </c>
      <c r="H688" s="47" t="s">
        <v>123</v>
      </c>
      <c r="I688" s="48">
        <v>59</v>
      </c>
      <c r="J688" s="48">
        <v>28</v>
      </c>
      <c r="K688" s="48">
        <v>4</v>
      </c>
      <c r="L688" s="48">
        <v>4</v>
      </c>
      <c r="M688" s="52">
        <f t="shared" si="10"/>
        <v>348000</v>
      </c>
    </row>
    <row r="689" spans="1:13" ht="16.2">
      <c r="A689" s="69">
        <v>687</v>
      </c>
      <c r="B689" s="67">
        <v>40885</v>
      </c>
      <c r="C689" s="67">
        <v>40907</v>
      </c>
      <c r="D689" s="47" t="s">
        <v>727</v>
      </c>
      <c r="E689" s="47">
        <v>2128</v>
      </c>
      <c r="F689" s="68">
        <v>28</v>
      </c>
      <c r="G689" s="68">
        <v>3</v>
      </c>
      <c r="H689" s="47" t="s">
        <v>23</v>
      </c>
      <c r="I689" s="50">
        <v>28</v>
      </c>
      <c r="J689" s="48"/>
      <c r="K689" s="50">
        <v>3</v>
      </c>
      <c r="L689" s="48"/>
      <c r="M689" s="52">
        <f t="shared" si="10"/>
        <v>84000</v>
      </c>
    </row>
    <row r="690" spans="1:13" ht="16.2">
      <c r="A690" s="69">
        <v>688</v>
      </c>
      <c r="B690" s="67">
        <v>40858</v>
      </c>
      <c r="C690" s="67">
        <v>40907</v>
      </c>
      <c r="D690" s="47" t="s">
        <v>534</v>
      </c>
      <c r="E690" s="47">
        <v>1431</v>
      </c>
      <c r="F690" s="68">
        <v>28</v>
      </c>
      <c r="G690" s="68">
        <v>1</v>
      </c>
      <c r="H690" s="47" t="s">
        <v>23</v>
      </c>
      <c r="I690" s="50">
        <v>28</v>
      </c>
      <c r="J690" s="48"/>
      <c r="K690" s="50">
        <v>1</v>
      </c>
      <c r="L690" s="48"/>
      <c r="M690" s="52">
        <f t="shared" si="10"/>
        <v>28000</v>
      </c>
    </row>
    <row r="691" spans="1:13" ht="16.2">
      <c r="A691" s="69">
        <v>689</v>
      </c>
      <c r="B691" s="67">
        <v>40876</v>
      </c>
      <c r="C691" s="67">
        <v>40926</v>
      </c>
      <c r="D691" s="47" t="s">
        <v>23</v>
      </c>
      <c r="E691" s="47">
        <v>1250</v>
      </c>
      <c r="F691" s="68">
        <v>28</v>
      </c>
      <c r="G691" s="68">
        <v>20</v>
      </c>
      <c r="H691" s="47" t="s">
        <v>23</v>
      </c>
      <c r="I691" s="50">
        <v>28</v>
      </c>
      <c r="J691" s="48"/>
      <c r="K691" s="50">
        <v>20</v>
      </c>
      <c r="L691" s="48"/>
      <c r="M691" s="52">
        <f t="shared" si="10"/>
        <v>560000</v>
      </c>
    </row>
    <row r="692" spans="1:13" ht="16.2">
      <c r="A692" s="69">
        <v>690</v>
      </c>
      <c r="B692" s="67">
        <v>40716</v>
      </c>
      <c r="C692" s="67">
        <v>41144</v>
      </c>
      <c r="D692" s="47" t="s">
        <v>53</v>
      </c>
      <c r="E692" s="47">
        <v>1829</v>
      </c>
      <c r="F692" s="66" t="s">
        <v>425</v>
      </c>
      <c r="G692" s="66" t="s">
        <v>34</v>
      </c>
      <c r="H692" s="47" t="s">
        <v>23</v>
      </c>
      <c r="I692" s="48">
        <v>59</v>
      </c>
      <c r="J692" s="48">
        <v>28</v>
      </c>
      <c r="K692" s="48">
        <v>5</v>
      </c>
      <c r="L692" s="48">
        <v>5</v>
      </c>
      <c r="M692" s="52">
        <f t="shared" si="10"/>
        <v>435000</v>
      </c>
    </row>
    <row r="693" spans="1:13" ht="16.2">
      <c r="A693" s="69">
        <v>691</v>
      </c>
      <c r="B693" s="67">
        <v>40903</v>
      </c>
      <c r="C693" s="67">
        <v>40917</v>
      </c>
      <c r="D693" s="47" t="s">
        <v>755</v>
      </c>
      <c r="E693" s="47">
        <v>2319</v>
      </c>
      <c r="F693" s="66" t="s">
        <v>425</v>
      </c>
      <c r="G693" s="66" t="s">
        <v>27</v>
      </c>
      <c r="H693" s="47" t="s">
        <v>123</v>
      </c>
      <c r="I693" s="48">
        <v>59</v>
      </c>
      <c r="J693" s="48">
        <v>28</v>
      </c>
      <c r="K693" s="48">
        <v>1</v>
      </c>
      <c r="L693" s="48">
        <v>1</v>
      </c>
      <c r="M693" s="52">
        <f t="shared" si="10"/>
        <v>87000</v>
      </c>
    </row>
    <row r="694" spans="1:13" ht="16.2">
      <c r="A694" s="69">
        <v>692</v>
      </c>
      <c r="B694" s="67">
        <v>40876</v>
      </c>
      <c r="C694" s="67">
        <v>40926</v>
      </c>
      <c r="D694" s="47" t="s">
        <v>23</v>
      </c>
      <c r="E694" s="47">
        <v>1250</v>
      </c>
      <c r="F694" s="68">
        <v>28</v>
      </c>
      <c r="G694" s="68">
        <v>20</v>
      </c>
      <c r="H694" s="47" t="s">
        <v>23</v>
      </c>
      <c r="I694" s="50">
        <v>28</v>
      </c>
      <c r="J694" s="48"/>
      <c r="K694" s="50">
        <v>20</v>
      </c>
      <c r="L694" s="48"/>
      <c r="M694" s="52">
        <f t="shared" si="10"/>
        <v>560000</v>
      </c>
    </row>
    <row r="695" spans="1:13" ht="16.2">
      <c r="A695" s="69">
        <v>693</v>
      </c>
      <c r="B695" s="67">
        <v>40906</v>
      </c>
      <c r="C695" s="67">
        <v>40926</v>
      </c>
      <c r="D695" s="47" t="s">
        <v>756</v>
      </c>
      <c r="E695" s="47"/>
      <c r="F695" s="66" t="s">
        <v>425</v>
      </c>
      <c r="G695" s="66" t="s">
        <v>27</v>
      </c>
      <c r="H695" s="47" t="s">
        <v>388</v>
      </c>
      <c r="I695" s="48">
        <v>59</v>
      </c>
      <c r="J695" s="48">
        <v>28</v>
      </c>
      <c r="K695" s="48">
        <v>1</v>
      </c>
      <c r="L695" s="48">
        <v>1</v>
      </c>
      <c r="M695" s="52">
        <f t="shared" si="10"/>
        <v>87000</v>
      </c>
    </row>
    <row r="696" spans="1:13" ht="16.2">
      <c r="A696" s="69">
        <v>694</v>
      </c>
      <c r="B696" s="67">
        <v>40885</v>
      </c>
      <c r="C696" s="67">
        <v>40912</v>
      </c>
      <c r="D696" s="47" t="s">
        <v>129</v>
      </c>
      <c r="E696" s="47">
        <v>2007</v>
      </c>
      <c r="F696" s="68">
        <v>28</v>
      </c>
      <c r="G696" s="68">
        <v>1</v>
      </c>
      <c r="H696" s="47" t="s">
        <v>369</v>
      </c>
      <c r="I696" s="50">
        <v>28</v>
      </c>
      <c r="J696" s="48"/>
      <c r="K696" s="50">
        <v>1</v>
      </c>
      <c r="L696" s="48"/>
      <c r="M696" s="52">
        <f t="shared" si="10"/>
        <v>28000</v>
      </c>
    </row>
    <row r="697" spans="1:13" ht="16.2">
      <c r="A697" s="69">
        <v>695</v>
      </c>
      <c r="B697" s="67">
        <v>41116</v>
      </c>
      <c r="C697" s="67">
        <v>41116</v>
      </c>
      <c r="D697" s="47" t="s">
        <v>719</v>
      </c>
      <c r="E697" s="47">
        <v>2181</v>
      </c>
      <c r="F697" s="66" t="s">
        <v>425</v>
      </c>
      <c r="G697" s="66" t="s">
        <v>34</v>
      </c>
      <c r="H697" s="47" t="s">
        <v>619</v>
      </c>
      <c r="I697" s="48">
        <v>59</v>
      </c>
      <c r="J697" s="48">
        <v>28</v>
      </c>
      <c r="K697" s="48">
        <v>5</v>
      </c>
      <c r="L697" s="48">
        <v>5</v>
      </c>
      <c r="M697" s="52">
        <f t="shared" si="10"/>
        <v>435000</v>
      </c>
    </row>
    <row r="698" spans="1:13" ht="16.2">
      <c r="A698" s="69">
        <v>696</v>
      </c>
      <c r="B698" s="67">
        <v>40809</v>
      </c>
      <c r="C698" s="47"/>
      <c r="D698" s="47" t="s">
        <v>753</v>
      </c>
      <c r="E698" s="47">
        <v>2028</v>
      </c>
      <c r="F698" s="66" t="s">
        <v>425</v>
      </c>
      <c r="G698" s="66" t="s">
        <v>34</v>
      </c>
      <c r="H698" s="47" t="s">
        <v>619</v>
      </c>
      <c r="I698" s="48">
        <v>59</v>
      </c>
      <c r="J698" s="48">
        <v>28</v>
      </c>
      <c r="K698" s="48">
        <v>5</v>
      </c>
      <c r="L698" s="48">
        <v>5</v>
      </c>
      <c r="M698" s="52">
        <f t="shared" si="10"/>
        <v>435000</v>
      </c>
    </row>
    <row r="699" spans="1:13" ht="16.2">
      <c r="A699" s="69">
        <v>697</v>
      </c>
      <c r="B699" s="67">
        <v>40809</v>
      </c>
      <c r="C699" s="47"/>
      <c r="D699" s="47" t="s">
        <v>734</v>
      </c>
      <c r="E699" s="47">
        <v>1136</v>
      </c>
      <c r="F699" s="66" t="s">
        <v>425</v>
      </c>
      <c r="G699" s="66" t="s">
        <v>51</v>
      </c>
      <c r="H699" s="47" t="s">
        <v>619</v>
      </c>
      <c r="I699" s="48">
        <v>59</v>
      </c>
      <c r="J699" s="48">
        <v>28</v>
      </c>
      <c r="K699" s="48">
        <v>10</v>
      </c>
      <c r="L699" s="48">
        <v>10</v>
      </c>
      <c r="M699" s="52">
        <f t="shared" si="10"/>
        <v>870000</v>
      </c>
    </row>
    <row r="700" spans="1:13" ht="16.2">
      <c r="A700" s="69">
        <v>698</v>
      </c>
      <c r="B700" s="67">
        <v>40911</v>
      </c>
      <c r="C700" s="67">
        <v>40920</v>
      </c>
      <c r="D700" s="47" t="s">
        <v>757</v>
      </c>
      <c r="E700" s="47">
        <v>2327</v>
      </c>
      <c r="F700" s="66" t="s">
        <v>425</v>
      </c>
      <c r="G700" s="66" t="s">
        <v>27</v>
      </c>
      <c r="H700" s="47" t="s">
        <v>369</v>
      </c>
      <c r="I700" s="48">
        <v>59</v>
      </c>
      <c r="J700" s="48">
        <v>28</v>
      </c>
      <c r="K700" s="48">
        <v>1</v>
      </c>
      <c r="L700" s="48">
        <v>1</v>
      </c>
      <c r="M700" s="52">
        <f t="shared" si="10"/>
        <v>87000</v>
      </c>
    </row>
    <row r="701" spans="1:13" ht="16.2">
      <c r="A701" s="69">
        <v>699</v>
      </c>
      <c r="B701" s="67">
        <v>40695</v>
      </c>
      <c r="C701" s="67">
        <v>40980</v>
      </c>
      <c r="D701" s="47" t="s">
        <v>217</v>
      </c>
      <c r="E701" s="47">
        <v>2353</v>
      </c>
      <c r="F701" s="66" t="s">
        <v>425</v>
      </c>
      <c r="G701" s="66" t="s">
        <v>48</v>
      </c>
      <c r="H701" s="47" t="s">
        <v>23</v>
      </c>
      <c r="I701" s="48">
        <v>59</v>
      </c>
      <c r="J701" s="48">
        <v>28</v>
      </c>
      <c r="K701" s="48">
        <v>3</v>
      </c>
      <c r="L701" s="48">
        <v>3</v>
      </c>
      <c r="M701" s="52">
        <f t="shared" si="10"/>
        <v>261000</v>
      </c>
    </row>
    <row r="702" spans="1:13" ht="16.2">
      <c r="A702" s="69">
        <v>700</v>
      </c>
      <c r="B702" s="67">
        <v>40862</v>
      </c>
      <c r="C702" s="67">
        <v>40865</v>
      </c>
      <c r="D702" s="47" t="s">
        <v>184</v>
      </c>
      <c r="E702" s="47">
        <v>2189</v>
      </c>
      <c r="F702" s="68">
        <v>28</v>
      </c>
      <c r="G702" s="68">
        <v>18</v>
      </c>
      <c r="H702" s="47" t="s">
        <v>123</v>
      </c>
      <c r="I702" s="50">
        <v>28</v>
      </c>
      <c r="J702" s="48"/>
      <c r="K702" s="50">
        <v>18</v>
      </c>
      <c r="L702" s="48"/>
      <c r="M702" s="52">
        <f t="shared" si="10"/>
        <v>504000</v>
      </c>
    </row>
    <row r="703" spans="1:13" ht="16.2">
      <c r="A703" s="69">
        <v>701</v>
      </c>
      <c r="B703" s="67">
        <v>41085</v>
      </c>
      <c r="C703" s="67">
        <v>41089</v>
      </c>
      <c r="D703" s="47" t="s">
        <v>128</v>
      </c>
      <c r="E703" s="47">
        <v>1884</v>
      </c>
      <c r="F703" s="66" t="s">
        <v>425</v>
      </c>
      <c r="G703" s="66" t="s">
        <v>141</v>
      </c>
      <c r="H703" s="47" t="s">
        <v>369</v>
      </c>
      <c r="I703" s="48">
        <v>59</v>
      </c>
      <c r="J703" s="48">
        <v>28</v>
      </c>
      <c r="K703" s="48">
        <v>6</v>
      </c>
      <c r="L703" s="48">
        <v>6</v>
      </c>
      <c r="M703" s="52">
        <f t="shared" si="10"/>
        <v>522000</v>
      </c>
    </row>
    <row r="704" spans="1:13" ht="16.2">
      <c r="A704" s="69">
        <v>702</v>
      </c>
      <c r="B704" s="67">
        <v>40497</v>
      </c>
      <c r="C704" s="67">
        <v>40907</v>
      </c>
      <c r="D704" s="47" t="s">
        <v>128</v>
      </c>
      <c r="E704" s="47">
        <v>1884</v>
      </c>
      <c r="F704" s="68">
        <v>28</v>
      </c>
      <c r="G704" s="68">
        <v>2</v>
      </c>
      <c r="H704" s="47" t="s">
        <v>369</v>
      </c>
      <c r="I704" s="50">
        <v>28</v>
      </c>
      <c r="J704" s="48"/>
      <c r="K704" s="50">
        <v>2</v>
      </c>
      <c r="L704" s="48"/>
      <c r="M704" s="52">
        <f t="shared" si="10"/>
        <v>56000</v>
      </c>
    </row>
    <row r="705" spans="1:13" ht="16.2">
      <c r="A705" s="69">
        <v>703</v>
      </c>
      <c r="B705" s="67">
        <v>40882</v>
      </c>
      <c r="C705" s="67">
        <v>40925</v>
      </c>
      <c r="D705" s="47" t="s">
        <v>562</v>
      </c>
      <c r="E705" s="47">
        <v>1928</v>
      </c>
      <c r="F705" s="68">
        <v>28</v>
      </c>
      <c r="G705" s="68">
        <v>2</v>
      </c>
      <c r="H705" s="47" t="s">
        <v>123</v>
      </c>
      <c r="I705" s="50">
        <v>28</v>
      </c>
      <c r="J705" s="48"/>
      <c r="K705" s="50">
        <v>2</v>
      </c>
      <c r="L705" s="48"/>
      <c r="M705" s="52">
        <f t="shared" si="10"/>
        <v>56000</v>
      </c>
    </row>
    <row r="706" spans="1:13" ht="16.2">
      <c r="A706" s="69">
        <v>704</v>
      </c>
      <c r="B706" s="67">
        <v>40714</v>
      </c>
      <c r="C706" s="67">
        <v>40912</v>
      </c>
      <c r="D706" s="47" t="s">
        <v>172</v>
      </c>
      <c r="E706" s="47">
        <v>2175</v>
      </c>
      <c r="F706" s="68">
        <v>28</v>
      </c>
      <c r="G706" s="68">
        <v>1</v>
      </c>
      <c r="H706" s="47" t="s">
        <v>123</v>
      </c>
      <c r="I706" s="50">
        <v>28</v>
      </c>
      <c r="J706" s="48"/>
      <c r="K706" s="50">
        <v>1</v>
      </c>
      <c r="L706" s="48"/>
      <c r="M706" s="52">
        <f t="shared" si="10"/>
        <v>28000</v>
      </c>
    </row>
    <row r="707" spans="1:13" ht="16.2">
      <c r="A707" s="69">
        <v>705</v>
      </c>
      <c r="B707" s="67">
        <v>40561</v>
      </c>
      <c r="C707" s="67">
        <v>41078</v>
      </c>
      <c r="D707" s="47" t="s">
        <v>175</v>
      </c>
      <c r="E707" s="47">
        <v>1865</v>
      </c>
      <c r="F707" s="66" t="s">
        <v>425</v>
      </c>
      <c r="G707" s="66" t="s">
        <v>758</v>
      </c>
      <c r="H707" s="47" t="s">
        <v>123</v>
      </c>
      <c r="I707" s="48">
        <v>59</v>
      </c>
      <c r="J707" s="48">
        <v>28</v>
      </c>
      <c r="K707" s="48">
        <v>79</v>
      </c>
      <c r="L707" s="48">
        <v>79</v>
      </c>
      <c r="M707" s="52">
        <f t="shared" ref="M707:M770" si="11">(I707*K707+J707*L707)*1000</f>
        <v>6873000</v>
      </c>
    </row>
    <row r="708" spans="1:13" ht="16.2">
      <c r="A708" s="69">
        <v>706</v>
      </c>
      <c r="B708" s="67">
        <v>40857</v>
      </c>
      <c r="C708" s="67">
        <v>40926</v>
      </c>
      <c r="D708" s="47" t="s">
        <v>495</v>
      </c>
      <c r="E708" s="47">
        <v>1861</v>
      </c>
      <c r="F708" s="68">
        <v>28</v>
      </c>
      <c r="G708" s="68">
        <v>1</v>
      </c>
      <c r="H708" s="47" t="s">
        <v>59</v>
      </c>
      <c r="I708" s="50">
        <v>28</v>
      </c>
      <c r="J708" s="48"/>
      <c r="K708" s="50">
        <v>1</v>
      </c>
      <c r="L708" s="48"/>
      <c r="M708" s="52">
        <f t="shared" si="11"/>
        <v>28000</v>
      </c>
    </row>
    <row r="709" spans="1:13" ht="16.2">
      <c r="A709" s="69">
        <v>707</v>
      </c>
      <c r="B709" s="67">
        <v>40261</v>
      </c>
      <c r="C709" s="47"/>
      <c r="D709" s="47" t="s">
        <v>759</v>
      </c>
      <c r="E709" s="47"/>
      <c r="F709" s="68">
        <v>59</v>
      </c>
      <c r="G709" s="68">
        <v>5</v>
      </c>
      <c r="H709" s="47" t="s">
        <v>619</v>
      </c>
      <c r="I709" s="50">
        <v>59</v>
      </c>
      <c r="J709" s="48"/>
      <c r="K709" s="50">
        <v>5</v>
      </c>
      <c r="L709" s="48"/>
      <c r="M709" s="52">
        <f t="shared" si="11"/>
        <v>295000</v>
      </c>
    </row>
    <row r="710" spans="1:13" ht="16.2">
      <c r="A710" s="69">
        <v>708</v>
      </c>
      <c r="B710" s="67">
        <v>40373</v>
      </c>
      <c r="C710" s="47"/>
      <c r="D710" s="47" t="s">
        <v>730</v>
      </c>
      <c r="E710" s="47">
        <v>1353</v>
      </c>
      <c r="F710" s="68">
        <v>59</v>
      </c>
      <c r="G710" s="68">
        <v>10</v>
      </c>
      <c r="H710" s="47" t="s">
        <v>619</v>
      </c>
      <c r="I710" s="50">
        <v>59</v>
      </c>
      <c r="J710" s="48"/>
      <c r="K710" s="50">
        <v>10</v>
      </c>
      <c r="L710" s="48"/>
      <c r="M710" s="52">
        <f t="shared" si="11"/>
        <v>590000</v>
      </c>
    </row>
    <row r="711" spans="1:13" ht="16.2">
      <c r="A711" s="69">
        <v>709</v>
      </c>
      <c r="B711" s="67">
        <v>40800</v>
      </c>
      <c r="C711" s="47"/>
      <c r="D711" s="47" t="s">
        <v>738</v>
      </c>
      <c r="E711" s="47">
        <v>2029</v>
      </c>
      <c r="F711" s="66" t="s">
        <v>425</v>
      </c>
      <c r="G711" s="66" t="s">
        <v>44</v>
      </c>
      <c r="H711" s="47" t="s">
        <v>619</v>
      </c>
      <c r="I711" s="48">
        <v>59</v>
      </c>
      <c r="J711" s="48">
        <v>28</v>
      </c>
      <c r="K711" s="48">
        <v>2</v>
      </c>
      <c r="L711" s="48">
        <v>2</v>
      </c>
      <c r="M711" s="52">
        <f t="shared" si="11"/>
        <v>174000</v>
      </c>
    </row>
    <row r="712" spans="1:13" ht="16.2">
      <c r="A712" s="69">
        <v>710</v>
      </c>
      <c r="B712" s="47"/>
      <c r="C712" s="47"/>
      <c r="D712" s="47" t="s">
        <v>617</v>
      </c>
      <c r="E712" s="47">
        <v>1773</v>
      </c>
      <c r="F712" s="68">
        <v>28</v>
      </c>
      <c r="G712" s="68">
        <v>3</v>
      </c>
      <c r="H712" s="47" t="s">
        <v>388</v>
      </c>
      <c r="I712" s="50">
        <v>28</v>
      </c>
      <c r="J712" s="48"/>
      <c r="K712" s="50">
        <v>3</v>
      </c>
      <c r="L712" s="48"/>
      <c r="M712" s="52">
        <f t="shared" si="11"/>
        <v>84000</v>
      </c>
    </row>
    <row r="713" spans="1:13" ht="16.2">
      <c r="A713" s="69">
        <v>711</v>
      </c>
      <c r="B713" s="67">
        <v>40640</v>
      </c>
      <c r="C713" s="67">
        <v>41095</v>
      </c>
      <c r="D713" s="47" t="s">
        <v>236</v>
      </c>
      <c r="E713" s="47">
        <v>1457</v>
      </c>
      <c r="F713" s="66" t="s">
        <v>425</v>
      </c>
      <c r="G713" s="66" t="s">
        <v>51</v>
      </c>
      <c r="H713" s="47" t="s">
        <v>23</v>
      </c>
      <c r="I713" s="48">
        <v>59</v>
      </c>
      <c r="J713" s="48">
        <v>28</v>
      </c>
      <c r="K713" s="48">
        <v>10</v>
      </c>
      <c r="L713" s="48">
        <v>10</v>
      </c>
      <c r="M713" s="52">
        <f t="shared" si="11"/>
        <v>870000</v>
      </c>
    </row>
    <row r="714" spans="1:13" ht="16.2">
      <c r="A714" s="69">
        <v>712</v>
      </c>
      <c r="B714" s="67">
        <v>40885</v>
      </c>
      <c r="C714" s="67">
        <v>40907</v>
      </c>
      <c r="D714" s="47" t="s">
        <v>760</v>
      </c>
      <c r="E714" s="47">
        <v>2124</v>
      </c>
      <c r="F714" s="68">
        <v>28</v>
      </c>
      <c r="G714" s="68">
        <v>1</v>
      </c>
      <c r="H714" s="47" t="s">
        <v>369</v>
      </c>
      <c r="I714" s="50">
        <v>28</v>
      </c>
      <c r="J714" s="48"/>
      <c r="K714" s="50">
        <v>1</v>
      </c>
      <c r="L714" s="48"/>
      <c r="M714" s="52">
        <f t="shared" si="11"/>
        <v>28000</v>
      </c>
    </row>
    <row r="715" spans="1:13" ht="16.2">
      <c r="A715" s="69">
        <v>713</v>
      </c>
      <c r="B715" s="67">
        <v>40868</v>
      </c>
      <c r="C715" s="67">
        <v>40912</v>
      </c>
      <c r="D715" s="47" t="s">
        <v>172</v>
      </c>
      <c r="E715" s="47">
        <v>2175</v>
      </c>
      <c r="F715" s="68">
        <v>28</v>
      </c>
      <c r="G715" s="68">
        <v>1</v>
      </c>
      <c r="H715" s="47" t="s">
        <v>369</v>
      </c>
      <c r="I715" s="50">
        <v>28</v>
      </c>
      <c r="J715" s="48"/>
      <c r="K715" s="50">
        <v>1</v>
      </c>
      <c r="L715" s="48"/>
      <c r="M715" s="52">
        <f t="shared" si="11"/>
        <v>28000</v>
      </c>
    </row>
    <row r="716" spans="1:13" ht="16.2">
      <c r="A716" s="69">
        <v>714</v>
      </c>
      <c r="B716" s="67">
        <v>40877</v>
      </c>
      <c r="C716" s="47"/>
      <c r="D716" s="47" t="s">
        <v>386</v>
      </c>
      <c r="E716" s="47">
        <v>1326</v>
      </c>
      <c r="F716" s="68">
        <v>28</v>
      </c>
      <c r="G716" s="68">
        <v>1</v>
      </c>
      <c r="H716" s="47" t="s">
        <v>369</v>
      </c>
      <c r="I716" s="50">
        <v>28</v>
      </c>
      <c r="J716" s="48"/>
      <c r="K716" s="50">
        <v>1</v>
      </c>
      <c r="L716" s="48"/>
      <c r="M716" s="52">
        <f t="shared" si="11"/>
        <v>28000</v>
      </c>
    </row>
    <row r="717" spans="1:13" ht="16.2">
      <c r="A717" s="69">
        <v>715</v>
      </c>
      <c r="B717" s="67">
        <v>40886</v>
      </c>
      <c r="C717" s="67">
        <v>40926</v>
      </c>
      <c r="D717" s="47" t="s">
        <v>132</v>
      </c>
      <c r="E717" s="47">
        <v>2034</v>
      </c>
      <c r="F717" s="68">
        <v>28</v>
      </c>
      <c r="G717" s="68">
        <v>1</v>
      </c>
      <c r="H717" s="47" t="s">
        <v>123</v>
      </c>
      <c r="I717" s="50">
        <v>28</v>
      </c>
      <c r="J717" s="48"/>
      <c r="K717" s="50">
        <v>1</v>
      </c>
      <c r="L717" s="48"/>
      <c r="M717" s="52">
        <f t="shared" si="11"/>
        <v>28000</v>
      </c>
    </row>
    <row r="718" spans="1:13" ht="16.2">
      <c r="A718" s="69">
        <v>716</v>
      </c>
      <c r="B718" s="67">
        <v>40883</v>
      </c>
      <c r="C718" s="47"/>
      <c r="D718" s="47" t="s">
        <v>136</v>
      </c>
      <c r="E718" s="47">
        <v>1267</v>
      </c>
      <c r="F718" s="68">
        <v>28</v>
      </c>
      <c r="G718" s="68">
        <v>1</v>
      </c>
      <c r="H718" s="47" t="s">
        <v>123</v>
      </c>
      <c r="I718" s="50">
        <v>28</v>
      </c>
      <c r="J718" s="48"/>
      <c r="K718" s="50">
        <v>1</v>
      </c>
      <c r="L718" s="48"/>
      <c r="M718" s="52">
        <f t="shared" si="11"/>
        <v>28000</v>
      </c>
    </row>
    <row r="719" spans="1:13" ht="16.2">
      <c r="A719" s="69">
        <v>717</v>
      </c>
      <c r="B719" s="67">
        <v>40864</v>
      </c>
      <c r="C719" s="67">
        <v>40926</v>
      </c>
      <c r="D719" s="47" t="s">
        <v>202</v>
      </c>
      <c r="E719" s="47">
        <v>1224</v>
      </c>
      <c r="F719" s="66" t="s">
        <v>609</v>
      </c>
      <c r="G719" s="68">
        <v>1</v>
      </c>
      <c r="H719" s="47" t="s">
        <v>23</v>
      </c>
      <c r="I719" s="48">
        <v>28</v>
      </c>
      <c r="J719" s="48"/>
      <c r="K719" s="50">
        <v>1</v>
      </c>
      <c r="L719" s="48"/>
      <c r="M719" s="52">
        <f t="shared" si="11"/>
        <v>28000</v>
      </c>
    </row>
    <row r="720" spans="1:13" ht="16.2">
      <c r="A720" s="69">
        <v>718</v>
      </c>
      <c r="B720" s="67">
        <v>40868</v>
      </c>
      <c r="C720" s="67">
        <v>40907</v>
      </c>
      <c r="D720" s="47" t="s">
        <v>264</v>
      </c>
      <c r="E720" s="47">
        <v>1259</v>
      </c>
      <c r="F720" s="68">
        <v>28</v>
      </c>
      <c r="G720" s="68">
        <v>1</v>
      </c>
      <c r="H720" s="47" t="s">
        <v>369</v>
      </c>
      <c r="I720" s="50">
        <v>28</v>
      </c>
      <c r="J720" s="48"/>
      <c r="K720" s="50">
        <v>1</v>
      </c>
      <c r="L720" s="48"/>
      <c r="M720" s="52">
        <f t="shared" si="11"/>
        <v>28000</v>
      </c>
    </row>
    <row r="721" spans="1:13" ht="16.2">
      <c r="A721" s="69">
        <v>719</v>
      </c>
      <c r="B721" s="67">
        <v>40863</v>
      </c>
      <c r="C721" s="47"/>
      <c r="D721" s="47" t="s">
        <v>66</v>
      </c>
      <c r="E721" s="47">
        <v>1889</v>
      </c>
      <c r="F721" s="68">
        <v>28</v>
      </c>
      <c r="G721" s="68">
        <v>1</v>
      </c>
      <c r="H721" s="47" t="s">
        <v>23</v>
      </c>
      <c r="I721" s="50">
        <v>28</v>
      </c>
      <c r="J721" s="48"/>
      <c r="K721" s="50">
        <v>1</v>
      </c>
      <c r="L721" s="48"/>
      <c r="M721" s="52">
        <f t="shared" si="11"/>
        <v>28000</v>
      </c>
    </row>
    <row r="722" spans="1:13" ht="16.2">
      <c r="A722" s="69">
        <v>720</v>
      </c>
      <c r="B722" s="67">
        <v>40858</v>
      </c>
      <c r="C722" s="67">
        <v>40917</v>
      </c>
      <c r="D722" s="47" t="s">
        <v>106</v>
      </c>
      <c r="E722" s="47">
        <v>1881</v>
      </c>
      <c r="F722" s="68">
        <v>28</v>
      </c>
      <c r="G722" s="68">
        <v>5</v>
      </c>
      <c r="H722" s="47" t="s">
        <v>23</v>
      </c>
      <c r="I722" s="50">
        <v>28</v>
      </c>
      <c r="J722" s="48"/>
      <c r="K722" s="50">
        <v>5</v>
      </c>
      <c r="L722" s="48"/>
      <c r="M722" s="52">
        <f t="shared" si="11"/>
        <v>140000</v>
      </c>
    </row>
    <row r="723" spans="1:13" ht="16.2">
      <c r="A723" s="69">
        <v>721</v>
      </c>
      <c r="B723" s="67">
        <v>40863</v>
      </c>
      <c r="C723" s="67">
        <v>40918</v>
      </c>
      <c r="D723" s="47" t="s">
        <v>118</v>
      </c>
      <c r="E723" s="47">
        <v>1930</v>
      </c>
      <c r="F723" s="68">
        <v>28</v>
      </c>
      <c r="G723" s="68">
        <v>10</v>
      </c>
      <c r="H723" s="47" t="s">
        <v>23</v>
      </c>
      <c r="I723" s="50">
        <v>28</v>
      </c>
      <c r="J723" s="48"/>
      <c r="K723" s="50">
        <v>10</v>
      </c>
      <c r="L723" s="48"/>
      <c r="M723" s="52">
        <f t="shared" si="11"/>
        <v>280000</v>
      </c>
    </row>
    <row r="724" spans="1:13" ht="16.2">
      <c r="A724" s="69">
        <v>722</v>
      </c>
      <c r="B724" s="67">
        <v>40864</v>
      </c>
      <c r="C724" s="67">
        <v>40926</v>
      </c>
      <c r="D724" s="47" t="s">
        <v>201</v>
      </c>
      <c r="E724" s="47">
        <v>1401</v>
      </c>
      <c r="F724" s="68">
        <v>28</v>
      </c>
      <c r="G724" s="68">
        <v>1</v>
      </c>
      <c r="H724" s="47" t="s">
        <v>23</v>
      </c>
      <c r="I724" s="50">
        <v>28</v>
      </c>
      <c r="J724" s="48"/>
      <c r="K724" s="50">
        <v>1</v>
      </c>
      <c r="L724" s="48"/>
      <c r="M724" s="52">
        <f t="shared" si="11"/>
        <v>28000</v>
      </c>
    </row>
    <row r="725" spans="1:13" ht="16.2">
      <c r="A725" s="69">
        <v>723</v>
      </c>
      <c r="B725" s="67">
        <v>40640</v>
      </c>
      <c r="C725" s="67">
        <v>41152</v>
      </c>
      <c r="D725" s="47" t="s">
        <v>239</v>
      </c>
      <c r="E725" s="47">
        <v>2295</v>
      </c>
      <c r="F725" s="66" t="s">
        <v>425</v>
      </c>
      <c r="G725" s="66" t="s">
        <v>77</v>
      </c>
      <c r="H725" s="47" t="s">
        <v>23</v>
      </c>
      <c r="I725" s="48">
        <v>59</v>
      </c>
      <c r="J725" s="48">
        <v>28</v>
      </c>
      <c r="K725" s="48">
        <v>4</v>
      </c>
      <c r="L725" s="48">
        <v>4</v>
      </c>
      <c r="M725" s="52">
        <f t="shared" si="11"/>
        <v>348000</v>
      </c>
    </row>
    <row r="726" spans="1:13" ht="16.2">
      <c r="A726" s="69">
        <v>724</v>
      </c>
      <c r="B726" s="67">
        <v>40623</v>
      </c>
      <c r="C726" s="47"/>
      <c r="D726" s="47" t="s">
        <v>743</v>
      </c>
      <c r="E726" s="47">
        <v>1270</v>
      </c>
      <c r="F726" s="68">
        <v>28</v>
      </c>
      <c r="G726" s="68">
        <v>2</v>
      </c>
      <c r="H726" s="47" t="s">
        <v>23</v>
      </c>
      <c r="I726" s="50">
        <v>28</v>
      </c>
      <c r="J726" s="48"/>
      <c r="K726" s="50">
        <v>2</v>
      </c>
      <c r="L726" s="48"/>
      <c r="M726" s="52">
        <f t="shared" si="11"/>
        <v>56000</v>
      </c>
    </row>
    <row r="727" spans="1:13" ht="16.2">
      <c r="A727" s="69">
        <v>725</v>
      </c>
      <c r="B727" s="67">
        <v>40858</v>
      </c>
      <c r="C727" s="67">
        <v>40924</v>
      </c>
      <c r="D727" s="47" t="s">
        <v>57</v>
      </c>
      <c r="E727" s="47">
        <v>2031</v>
      </c>
      <c r="F727" s="68">
        <v>28</v>
      </c>
      <c r="G727" s="68">
        <v>38</v>
      </c>
      <c r="H727" s="47" t="s">
        <v>23</v>
      </c>
      <c r="I727" s="50">
        <v>28</v>
      </c>
      <c r="J727" s="48"/>
      <c r="K727" s="50">
        <v>38</v>
      </c>
      <c r="L727" s="48"/>
      <c r="M727" s="52">
        <f t="shared" si="11"/>
        <v>1064000</v>
      </c>
    </row>
    <row r="728" spans="1:13" ht="16.2">
      <c r="A728" s="69">
        <v>726</v>
      </c>
      <c r="B728" s="67">
        <v>40896</v>
      </c>
      <c r="C728" s="67">
        <v>40924</v>
      </c>
      <c r="D728" s="47" t="s">
        <v>505</v>
      </c>
      <c r="E728" s="47">
        <v>2055</v>
      </c>
      <c r="F728" s="68">
        <v>28</v>
      </c>
      <c r="G728" s="68">
        <v>5</v>
      </c>
      <c r="H728" s="47" t="s">
        <v>23</v>
      </c>
      <c r="I728" s="50">
        <v>28</v>
      </c>
      <c r="J728" s="48"/>
      <c r="K728" s="50">
        <v>5</v>
      </c>
      <c r="L728" s="48"/>
      <c r="M728" s="52">
        <f t="shared" si="11"/>
        <v>140000</v>
      </c>
    </row>
    <row r="729" spans="1:13" ht="16.2">
      <c r="A729" s="69">
        <v>727</v>
      </c>
      <c r="B729" s="67">
        <v>40858</v>
      </c>
      <c r="C729" s="67">
        <v>40910</v>
      </c>
      <c r="D729" s="47" t="s">
        <v>53</v>
      </c>
      <c r="E729" s="47">
        <v>1829</v>
      </c>
      <c r="F729" s="68">
        <v>28</v>
      </c>
      <c r="G729" s="68">
        <v>1</v>
      </c>
      <c r="H729" s="47" t="s">
        <v>23</v>
      </c>
      <c r="I729" s="50">
        <v>28</v>
      </c>
      <c r="J729" s="48"/>
      <c r="K729" s="50">
        <v>1</v>
      </c>
      <c r="L729" s="48"/>
      <c r="M729" s="52">
        <f t="shared" si="11"/>
        <v>28000</v>
      </c>
    </row>
    <row r="730" spans="1:13" ht="16.2">
      <c r="A730" s="69">
        <v>728</v>
      </c>
      <c r="B730" s="47"/>
      <c r="C730" s="47"/>
      <c r="D730" s="47" t="s">
        <v>72</v>
      </c>
      <c r="E730" s="47">
        <v>1174</v>
      </c>
      <c r="F730" s="66" t="s">
        <v>425</v>
      </c>
      <c r="G730" s="66" t="s">
        <v>44</v>
      </c>
      <c r="H730" s="47" t="s">
        <v>23</v>
      </c>
      <c r="I730" s="48">
        <v>59</v>
      </c>
      <c r="J730" s="48">
        <v>28</v>
      </c>
      <c r="K730" s="48">
        <v>2</v>
      </c>
      <c r="L730" s="48">
        <v>2</v>
      </c>
      <c r="M730" s="52">
        <f t="shared" si="11"/>
        <v>174000</v>
      </c>
    </row>
    <row r="731" spans="1:13" ht="16.2">
      <c r="A731" s="69">
        <v>729</v>
      </c>
      <c r="B731" s="67">
        <v>40858</v>
      </c>
      <c r="C731" s="67">
        <v>40919</v>
      </c>
      <c r="D731" s="47" t="s">
        <v>68</v>
      </c>
      <c r="E731" s="47">
        <v>1868</v>
      </c>
      <c r="F731" s="68">
        <v>28</v>
      </c>
      <c r="G731" s="68">
        <v>2</v>
      </c>
      <c r="H731" s="47" t="s">
        <v>23</v>
      </c>
      <c r="I731" s="50">
        <v>28</v>
      </c>
      <c r="J731" s="48"/>
      <c r="K731" s="50">
        <v>2</v>
      </c>
      <c r="L731" s="48"/>
      <c r="M731" s="52">
        <f t="shared" si="11"/>
        <v>56000</v>
      </c>
    </row>
    <row r="732" spans="1:13" ht="16.2">
      <c r="A732" s="69">
        <v>730</v>
      </c>
      <c r="B732" s="67">
        <v>40858</v>
      </c>
      <c r="C732" s="67">
        <v>40917</v>
      </c>
      <c r="D732" s="47" t="s">
        <v>73</v>
      </c>
      <c r="E732" s="47">
        <v>2148</v>
      </c>
      <c r="F732" s="68">
        <v>28</v>
      </c>
      <c r="G732" s="68">
        <v>35</v>
      </c>
      <c r="H732" s="47" t="s">
        <v>23</v>
      </c>
      <c r="I732" s="50">
        <v>28</v>
      </c>
      <c r="J732" s="48"/>
      <c r="K732" s="50">
        <v>35</v>
      </c>
      <c r="L732" s="48"/>
      <c r="M732" s="52">
        <f t="shared" si="11"/>
        <v>980000</v>
      </c>
    </row>
    <row r="733" spans="1:13" ht="16.2">
      <c r="A733" s="69">
        <v>731</v>
      </c>
      <c r="B733" s="67">
        <v>40858</v>
      </c>
      <c r="C733" s="67">
        <v>40910</v>
      </c>
      <c r="D733" s="47" t="s">
        <v>92</v>
      </c>
      <c r="E733" s="47">
        <v>1994</v>
      </c>
      <c r="F733" s="68">
        <v>28</v>
      </c>
      <c r="G733" s="68">
        <v>1</v>
      </c>
      <c r="H733" s="47" t="s">
        <v>23</v>
      </c>
      <c r="I733" s="50">
        <v>28</v>
      </c>
      <c r="J733" s="48"/>
      <c r="K733" s="50">
        <v>1</v>
      </c>
      <c r="L733" s="48"/>
      <c r="M733" s="52">
        <f t="shared" si="11"/>
        <v>28000</v>
      </c>
    </row>
    <row r="734" spans="1:13" ht="16.2">
      <c r="A734" s="69">
        <v>732</v>
      </c>
      <c r="B734" s="67">
        <v>40640</v>
      </c>
      <c r="C734" s="67">
        <v>40980</v>
      </c>
      <c r="D734" s="47" t="s">
        <v>244</v>
      </c>
      <c r="E734" s="47">
        <v>2360</v>
      </c>
      <c r="F734" s="66" t="s">
        <v>425</v>
      </c>
      <c r="G734" s="66" t="s">
        <v>27</v>
      </c>
      <c r="H734" s="47" t="s">
        <v>23</v>
      </c>
      <c r="I734" s="48">
        <v>59</v>
      </c>
      <c r="J734" s="48">
        <v>28</v>
      </c>
      <c r="K734" s="48">
        <v>1</v>
      </c>
      <c r="L734" s="48">
        <v>1</v>
      </c>
      <c r="M734" s="52">
        <f t="shared" si="11"/>
        <v>87000</v>
      </c>
    </row>
    <row r="735" spans="1:13" ht="16.2">
      <c r="A735" s="69">
        <v>733</v>
      </c>
      <c r="B735" s="67">
        <v>40877</v>
      </c>
      <c r="C735" s="67">
        <v>40912</v>
      </c>
      <c r="D735" s="47" t="s">
        <v>587</v>
      </c>
      <c r="E735" s="47">
        <v>1221</v>
      </c>
      <c r="F735" s="68">
        <v>28</v>
      </c>
      <c r="G735" s="68">
        <v>5</v>
      </c>
      <c r="H735" s="47" t="s">
        <v>369</v>
      </c>
      <c r="I735" s="50">
        <v>28</v>
      </c>
      <c r="J735" s="48"/>
      <c r="K735" s="50">
        <v>5</v>
      </c>
      <c r="L735" s="48"/>
      <c r="M735" s="52">
        <f t="shared" si="11"/>
        <v>140000</v>
      </c>
    </row>
    <row r="736" spans="1:13" ht="16.2">
      <c r="A736" s="69">
        <v>734</v>
      </c>
      <c r="B736" s="67">
        <v>41067</v>
      </c>
      <c r="C736" s="67">
        <v>41093</v>
      </c>
      <c r="D736" s="47" t="s">
        <v>477</v>
      </c>
      <c r="E736" s="47">
        <v>2170</v>
      </c>
      <c r="F736" s="66" t="s">
        <v>425</v>
      </c>
      <c r="G736" s="66" t="s">
        <v>51</v>
      </c>
      <c r="H736" s="47" t="s">
        <v>388</v>
      </c>
      <c r="I736" s="48">
        <v>59</v>
      </c>
      <c r="J736" s="48">
        <v>28</v>
      </c>
      <c r="K736" s="48">
        <v>10</v>
      </c>
      <c r="L736" s="48">
        <v>10</v>
      </c>
      <c r="M736" s="52">
        <f t="shared" si="11"/>
        <v>870000</v>
      </c>
    </row>
    <row r="737" spans="1:13" ht="16.2">
      <c r="A737" s="69">
        <v>735</v>
      </c>
      <c r="B737" s="67">
        <v>40911</v>
      </c>
      <c r="C737" s="67">
        <v>40911</v>
      </c>
      <c r="D737" s="47" t="s">
        <v>268</v>
      </c>
      <c r="E737" s="47">
        <v>1833</v>
      </c>
      <c r="F737" s="68">
        <v>28</v>
      </c>
      <c r="G737" s="68">
        <v>2</v>
      </c>
      <c r="H737" s="47" t="s">
        <v>123</v>
      </c>
      <c r="I737" s="50">
        <v>28</v>
      </c>
      <c r="J737" s="48"/>
      <c r="K737" s="50">
        <v>2</v>
      </c>
      <c r="L737" s="48"/>
      <c r="M737" s="52">
        <f t="shared" si="11"/>
        <v>56000</v>
      </c>
    </row>
    <row r="738" spans="1:13" ht="16.2">
      <c r="A738" s="69">
        <v>736</v>
      </c>
      <c r="B738" s="67">
        <v>40854</v>
      </c>
      <c r="C738" s="67">
        <v>40924</v>
      </c>
      <c r="D738" s="47" t="s">
        <v>655</v>
      </c>
      <c r="E738" s="47">
        <v>2155</v>
      </c>
      <c r="F738" s="68">
        <v>28</v>
      </c>
      <c r="G738" s="68">
        <v>1</v>
      </c>
      <c r="H738" s="47" t="s">
        <v>388</v>
      </c>
      <c r="I738" s="50">
        <v>28</v>
      </c>
      <c r="J738" s="48"/>
      <c r="K738" s="50">
        <v>1</v>
      </c>
      <c r="L738" s="48"/>
      <c r="M738" s="52">
        <f t="shared" si="11"/>
        <v>28000</v>
      </c>
    </row>
    <row r="739" spans="1:13" ht="16.2">
      <c r="A739" s="69">
        <v>737</v>
      </c>
      <c r="B739" s="67">
        <v>40871</v>
      </c>
      <c r="C739" s="67">
        <v>40907</v>
      </c>
      <c r="D739" s="47" t="s">
        <v>639</v>
      </c>
      <c r="E739" s="47">
        <v>1400</v>
      </c>
      <c r="F739" s="68">
        <v>28</v>
      </c>
      <c r="G739" s="68">
        <v>2</v>
      </c>
      <c r="H739" s="47" t="s">
        <v>59</v>
      </c>
      <c r="I739" s="50">
        <v>28</v>
      </c>
      <c r="J739" s="48"/>
      <c r="K739" s="50">
        <v>2</v>
      </c>
      <c r="L739" s="48"/>
      <c r="M739" s="52">
        <f t="shared" si="11"/>
        <v>56000</v>
      </c>
    </row>
    <row r="740" spans="1:13" ht="16.2">
      <c r="A740" s="69">
        <v>738</v>
      </c>
      <c r="B740" s="67">
        <v>40879</v>
      </c>
      <c r="C740" s="47"/>
      <c r="D740" s="47" t="s">
        <v>161</v>
      </c>
      <c r="E740" s="47">
        <v>1860</v>
      </c>
      <c r="F740" s="68">
        <v>28</v>
      </c>
      <c r="G740" s="68">
        <v>1</v>
      </c>
      <c r="H740" s="47" t="s">
        <v>369</v>
      </c>
      <c r="I740" s="50">
        <v>28</v>
      </c>
      <c r="J740" s="48"/>
      <c r="K740" s="50">
        <v>1</v>
      </c>
      <c r="L740" s="48"/>
      <c r="M740" s="52">
        <f t="shared" si="11"/>
        <v>28000</v>
      </c>
    </row>
    <row r="741" spans="1:13" ht="16.2">
      <c r="A741" s="69">
        <v>739</v>
      </c>
      <c r="B741" s="67">
        <v>40896</v>
      </c>
      <c r="C741" s="67">
        <v>40924</v>
      </c>
      <c r="D741" s="47" t="s">
        <v>522</v>
      </c>
      <c r="E741" s="47">
        <v>2217</v>
      </c>
      <c r="F741" s="68">
        <v>28</v>
      </c>
      <c r="G741" s="68">
        <v>42</v>
      </c>
      <c r="H741" s="47" t="s">
        <v>23</v>
      </c>
      <c r="I741" s="50">
        <v>28</v>
      </c>
      <c r="J741" s="48"/>
      <c r="K741" s="50">
        <v>42</v>
      </c>
      <c r="L741" s="48"/>
      <c r="M741" s="52">
        <f t="shared" si="11"/>
        <v>1176000</v>
      </c>
    </row>
    <row r="742" spans="1:13" ht="16.2">
      <c r="A742" s="69">
        <v>740</v>
      </c>
      <c r="B742" s="67">
        <v>40875</v>
      </c>
      <c r="C742" s="67">
        <v>40924</v>
      </c>
      <c r="D742" s="47" t="s">
        <v>369</v>
      </c>
      <c r="E742" s="47">
        <v>1248</v>
      </c>
      <c r="F742" s="68">
        <v>28</v>
      </c>
      <c r="G742" s="68">
        <v>20</v>
      </c>
      <c r="H742" s="47" t="s">
        <v>369</v>
      </c>
      <c r="I742" s="50">
        <v>28</v>
      </c>
      <c r="J742" s="48"/>
      <c r="K742" s="50">
        <v>20</v>
      </c>
      <c r="L742" s="48"/>
      <c r="M742" s="102">
        <f t="shared" si="11"/>
        <v>560000</v>
      </c>
    </row>
    <row r="743" spans="1:13" ht="16.2">
      <c r="A743" s="69">
        <v>741</v>
      </c>
      <c r="B743" s="67">
        <v>40875</v>
      </c>
      <c r="C743" s="67">
        <v>40924</v>
      </c>
      <c r="D743" s="47" t="s">
        <v>369</v>
      </c>
      <c r="E743" s="47">
        <v>1248</v>
      </c>
      <c r="F743" s="68">
        <v>28</v>
      </c>
      <c r="G743" s="68">
        <v>16</v>
      </c>
      <c r="H743" s="47" t="s">
        <v>369</v>
      </c>
      <c r="I743" s="50">
        <v>28</v>
      </c>
      <c r="J743" s="48"/>
      <c r="K743" s="50">
        <v>16</v>
      </c>
      <c r="L743" s="48"/>
      <c r="M743" s="102">
        <f t="shared" si="11"/>
        <v>448000</v>
      </c>
    </row>
    <row r="744" spans="1:13" ht="16.2">
      <c r="A744" s="69">
        <v>742</v>
      </c>
      <c r="B744" s="67">
        <v>40716</v>
      </c>
      <c r="C744" s="67">
        <v>40948</v>
      </c>
      <c r="D744" s="47" t="s">
        <v>381</v>
      </c>
      <c r="E744" s="47">
        <v>2179</v>
      </c>
      <c r="F744" s="68">
        <v>28</v>
      </c>
      <c r="G744" s="68">
        <v>1</v>
      </c>
      <c r="H744" s="47" t="s">
        <v>59</v>
      </c>
      <c r="I744" s="50">
        <v>28</v>
      </c>
      <c r="J744" s="48"/>
      <c r="K744" s="50">
        <v>1</v>
      </c>
      <c r="L744" s="48"/>
      <c r="M744" s="52">
        <f t="shared" si="11"/>
        <v>28000</v>
      </c>
    </row>
    <row r="745" spans="1:13" ht="16.2">
      <c r="A745" s="69">
        <v>743</v>
      </c>
      <c r="B745" s="67">
        <v>40896</v>
      </c>
      <c r="C745" s="67">
        <v>40910</v>
      </c>
      <c r="D745" s="47" t="s">
        <v>430</v>
      </c>
      <c r="E745" s="47">
        <v>2274</v>
      </c>
      <c r="F745" s="68">
        <v>28</v>
      </c>
      <c r="G745" s="68">
        <v>2</v>
      </c>
      <c r="H745" s="47" t="s">
        <v>388</v>
      </c>
      <c r="I745" s="50">
        <v>28</v>
      </c>
      <c r="J745" s="48"/>
      <c r="K745" s="50">
        <v>2</v>
      </c>
      <c r="L745" s="48"/>
      <c r="M745" s="52">
        <f t="shared" si="11"/>
        <v>56000</v>
      </c>
    </row>
    <row r="746" spans="1:13" ht="16.2">
      <c r="A746" s="69">
        <v>744</v>
      </c>
      <c r="B746" s="67">
        <v>41044</v>
      </c>
      <c r="C746" s="67">
        <v>41061</v>
      </c>
      <c r="D746" s="47" t="s">
        <v>385</v>
      </c>
      <c r="E746" s="47">
        <v>2394</v>
      </c>
      <c r="F746" s="66" t="s">
        <v>425</v>
      </c>
      <c r="G746" s="66" t="s">
        <v>27</v>
      </c>
      <c r="H746" s="47" t="s">
        <v>369</v>
      </c>
      <c r="I746" s="48">
        <v>59</v>
      </c>
      <c r="J746" s="48">
        <v>28</v>
      </c>
      <c r="K746" s="48">
        <v>1</v>
      </c>
      <c r="L746" s="48">
        <v>1</v>
      </c>
      <c r="M746" s="52">
        <f t="shared" si="11"/>
        <v>87000</v>
      </c>
    </row>
    <row r="747" spans="1:13" ht="16.2">
      <c r="A747" s="69">
        <v>745</v>
      </c>
      <c r="B747" s="67">
        <v>41045</v>
      </c>
      <c r="C747" s="67">
        <v>41074</v>
      </c>
      <c r="D747" s="47" t="s">
        <v>370</v>
      </c>
      <c r="E747" s="47">
        <v>2396</v>
      </c>
      <c r="F747" s="66" t="s">
        <v>425</v>
      </c>
      <c r="G747" s="66" t="s">
        <v>27</v>
      </c>
      <c r="H747" s="47" t="s">
        <v>369</v>
      </c>
      <c r="I747" s="48">
        <v>59</v>
      </c>
      <c r="J747" s="48">
        <v>28</v>
      </c>
      <c r="K747" s="48">
        <v>1</v>
      </c>
      <c r="L747" s="48">
        <v>1</v>
      </c>
      <c r="M747" s="52">
        <f t="shared" si="11"/>
        <v>87000</v>
      </c>
    </row>
    <row r="748" spans="1:13" ht="16.2">
      <c r="A748" s="69">
        <v>746</v>
      </c>
      <c r="B748" s="67">
        <v>41045</v>
      </c>
      <c r="C748" s="67">
        <v>41051</v>
      </c>
      <c r="D748" s="47" t="s">
        <v>422</v>
      </c>
      <c r="E748" s="47">
        <v>2383</v>
      </c>
      <c r="F748" s="66" t="s">
        <v>425</v>
      </c>
      <c r="G748" s="66" t="s">
        <v>27</v>
      </c>
      <c r="H748" s="47" t="s">
        <v>369</v>
      </c>
      <c r="I748" s="48">
        <v>59</v>
      </c>
      <c r="J748" s="48">
        <v>28</v>
      </c>
      <c r="K748" s="48">
        <v>1</v>
      </c>
      <c r="L748" s="48">
        <v>1</v>
      </c>
      <c r="M748" s="52">
        <f t="shared" si="11"/>
        <v>87000</v>
      </c>
    </row>
    <row r="749" spans="1:13" ht="16.2">
      <c r="A749" s="69">
        <v>747</v>
      </c>
      <c r="B749" s="67">
        <v>41047</v>
      </c>
      <c r="C749" s="67">
        <v>41054</v>
      </c>
      <c r="D749" s="47" t="s">
        <v>241</v>
      </c>
      <c r="E749" s="47">
        <v>1931</v>
      </c>
      <c r="F749" s="66" t="s">
        <v>425</v>
      </c>
      <c r="G749" s="66" t="s">
        <v>34</v>
      </c>
      <c r="H749" s="47" t="s">
        <v>23</v>
      </c>
      <c r="I749" s="48">
        <v>59</v>
      </c>
      <c r="J749" s="48">
        <v>28</v>
      </c>
      <c r="K749" s="48">
        <v>5</v>
      </c>
      <c r="L749" s="48">
        <v>5</v>
      </c>
      <c r="M749" s="52">
        <f t="shared" si="11"/>
        <v>435000</v>
      </c>
    </row>
    <row r="750" spans="1:13" ht="16.2">
      <c r="A750" s="69">
        <v>748</v>
      </c>
      <c r="B750" s="67">
        <v>40686</v>
      </c>
      <c r="C750" s="67">
        <v>41068</v>
      </c>
      <c r="D750" s="47" t="s">
        <v>761</v>
      </c>
      <c r="E750" s="47">
        <v>2400</v>
      </c>
      <c r="F750" s="66" t="s">
        <v>425</v>
      </c>
      <c r="G750" s="66" t="s">
        <v>27</v>
      </c>
      <c r="H750" s="47" t="s">
        <v>388</v>
      </c>
      <c r="I750" s="48">
        <v>59</v>
      </c>
      <c r="J750" s="48">
        <v>28</v>
      </c>
      <c r="K750" s="48">
        <v>1</v>
      </c>
      <c r="L750" s="48">
        <v>1</v>
      </c>
      <c r="M750" s="52">
        <f t="shared" si="11"/>
        <v>87000</v>
      </c>
    </row>
    <row r="751" spans="1:13" ht="16.2">
      <c r="A751" s="69">
        <v>749</v>
      </c>
      <c r="B751" s="67">
        <v>41053</v>
      </c>
      <c r="C751" s="67">
        <v>41064</v>
      </c>
      <c r="D751" s="47" t="s">
        <v>762</v>
      </c>
      <c r="E751" s="47"/>
      <c r="F751" s="66" t="s">
        <v>425</v>
      </c>
      <c r="G751" s="66" t="s">
        <v>27</v>
      </c>
      <c r="H751" s="47" t="s">
        <v>23</v>
      </c>
      <c r="I751" s="48">
        <v>59</v>
      </c>
      <c r="J751" s="48">
        <v>28</v>
      </c>
      <c r="K751" s="48">
        <v>1</v>
      </c>
      <c r="L751" s="48">
        <v>1</v>
      </c>
      <c r="M751" s="52">
        <f t="shared" si="11"/>
        <v>87000</v>
      </c>
    </row>
    <row r="752" spans="1:13" ht="16.2">
      <c r="A752" s="69">
        <v>750</v>
      </c>
      <c r="B752" s="67">
        <v>41047</v>
      </c>
      <c r="C752" s="47"/>
      <c r="D752" s="47" t="s">
        <v>763</v>
      </c>
      <c r="E752" s="47"/>
      <c r="F752" s="68">
        <v>59</v>
      </c>
      <c r="G752" s="68">
        <v>1</v>
      </c>
      <c r="H752" s="47" t="s">
        <v>388</v>
      </c>
      <c r="I752" s="50">
        <v>59</v>
      </c>
      <c r="J752" s="48"/>
      <c r="K752" s="50">
        <v>1</v>
      </c>
      <c r="L752" s="48"/>
      <c r="M752" s="52">
        <f t="shared" si="11"/>
        <v>59000</v>
      </c>
    </row>
    <row r="753" spans="1:13" ht="16.2">
      <c r="A753" s="69">
        <v>751</v>
      </c>
      <c r="B753" s="67">
        <v>41059</v>
      </c>
      <c r="C753" s="67">
        <v>41059</v>
      </c>
      <c r="D753" s="47" t="s">
        <v>23</v>
      </c>
      <c r="E753" s="47">
        <v>1250</v>
      </c>
      <c r="F753" s="66" t="s">
        <v>425</v>
      </c>
      <c r="G753" s="66" t="s">
        <v>27</v>
      </c>
      <c r="H753" s="47" t="s">
        <v>23</v>
      </c>
      <c r="I753" s="48">
        <v>59</v>
      </c>
      <c r="J753" s="48">
        <v>28</v>
      </c>
      <c r="K753" s="48">
        <v>1</v>
      </c>
      <c r="L753" s="48">
        <v>1</v>
      </c>
      <c r="M753" s="52">
        <f t="shared" si="11"/>
        <v>87000</v>
      </c>
    </row>
    <row r="754" spans="1:13" ht="16.2">
      <c r="A754" s="69">
        <v>752</v>
      </c>
      <c r="B754" s="67">
        <v>41065</v>
      </c>
      <c r="C754" s="67">
        <v>41067</v>
      </c>
      <c r="D754" s="47" t="s">
        <v>401</v>
      </c>
      <c r="E754" s="47">
        <v>2276</v>
      </c>
      <c r="F754" s="66" t="s">
        <v>609</v>
      </c>
      <c r="G754" s="68">
        <v>1</v>
      </c>
      <c r="H754" s="47" t="s">
        <v>123</v>
      </c>
      <c r="I754" s="48">
        <v>28</v>
      </c>
      <c r="J754" s="48"/>
      <c r="K754" s="50">
        <v>1</v>
      </c>
      <c r="L754" s="48"/>
      <c r="M754" s="52">
        <f t="shared" si="11"/>
        <v>28000</v>
      </c>
    </row>
    <row r="755" spans="1:13" ht="16.2">
      <c r="A755" s="69">
        <v>753</v>
      </c>
      <c r="B755" s="67">
        <v>41065</v>
      </c>
      <c r="C755" s="67">
        <v>41080</v>
      </c>
      <c r="D755" s="47" t="s">
        <v>158</v>
      </c>
      <c r="E755" s="47">
        <v>1863</v>
      </c>
      <c r="F755" s="66" t="s">
        <v>425</v>
      </c>
      <c r="G755" s="66" t="s">
        <v>27</v>
      </c>
      <c r="H755" s="47" t="s">
        <v>123</v>
      </c>
      <c r="I755" s="48">
        <v>59</v>
      </c>
      <c r="J755" s="48">
        <v>28</v>
      </c>
      <c r="K755" s="48">
        <v>1</v>
      </c>
      <c r="L755" s="48">
        <v>1</v>
      </c>
      <c r="M755" s="52">
        <f t="shared" si="11"/>
        <v>87000</v>
      </c>
    </row>
    <row r="756" spans="1:13" ht="16.2">
      <c r="A756" s="69">
        <v>754</v>
      </c>
      <c r="B756" s="67">
        <v>41065</v>
      </c>
      <c r="C756" s="67">
        <v>41073</v>
      </c>
      <c r="D756" s="47" t="s">
        <v>694</v>
      </c>
      <c r="E756" s="47">
        <v>2206</v>
      </c>
      <c r="F756" s="66" t="s">
        <v>425</v>
      </c>
      <c r="G756" s="66" t="s">
        <v>44</v>
      </c>
      <c r="H756" s="47" t="s">
        <v>123</v>
      </c>
      <c r="I756" s="48">
        <v>59</v>
      </c>
      <c r="J756" s="48">
        <v>28</v>
      </c>
      <c r="K756" s="48">
        <v>2</v>
      </c>
      <c r="L756" s="48">
        <v>2</v>
      </c>
      <c r="M756" s="52">
        <f t="shared" si="11"/>
        <v>174000</v>
      </c>
    </row>
    <row r="757" spans="1:13" ht="16.2">
      <c r="A757" s="69">
        <v>755</v>
      </c>
      <c r="B757" s="67">
        <v>41066</v>
      </c>
      <c r="C757" s="67">
        <v>41071</v>
      </c>
      <c r="D757" s="47" t="s">
        <v>764</v>
      </c>
      <c r="E757" s="47">
        <v>2392</v>
      </c>
      <c r="F757" s="66" t="s">
        <v>765</v>
      </c>
      <c r="G757" s="66" t="s">
        <v>34</v>
      </c>
      <c r="H757" s="47" t="s">
        <v>369</v>
      </c>
      <c r="I757" s="48">
        <v>59</v>
      </c>
      <c r="J757" s="48">
        <v>8</v>
      </c>
      <c r="K757" s="48">
        <v>5</v>
      </c>
      <c r="L757" s="48">
        <v>5</v>
      </c>
      <c r="M757" s="52">
        <f t="shared" si="11"/>
        <v>335000</v>
      </c>
    </row>
    <row r="758" spans="1:13" ht="16.2">
      <c r="A758" s="69">
        <v>756</v>
      </c>
      <c r="B758" s="67">
        <v>41078</v>
      </c>
      <c r="C758" s="67">
        <v>41089</v>
      </c>
      <c r="D758" s="47" t="s">
        <v>407</v>
      </c>
      <c r="E758" s="47">
        <v>2080</v>
      </c>
      <c r="F758" s="66" t="s">
        <v>425</v>
      </c>
      <c r="G758" s="66" t="s">
        <v>34</v>
      </c>
      <c r="H758" s="47" t="s">
        <v>369</v>
      </c>
      <c r="I758" s="48">
        <v>59</v>
      </c>
      <c r="J758" s="48">
        <v>28</v>
      </c>
      <c r="K758" s="48">
        <v>5</v>
      </c>
      <c r="L758" s="48">
        <v>5</v>
      </c>
      <c r="M758" s="52">
        <f t="shared" si="11"/>
        <v>435000</v>
      </c>
    </row>
    <row r="759" spans="1:13" ht="16.2">
      <c r="A759" s="69">
        <v>757</v>
      </c>
      <c r="B759" s="67">
        <v>41067</v>
      </c>
      <c r="C759" s="67">
        <v>41072</v>
      </c>
      <c r="D759" s="47" t="s">
        <v>130</v>
      </c>
      <c r="E759" s="47">
        <v>1157</v>
      </c>
      <c r="F759" s="66" t="s">
        <v>425</v>
      </c>
      <c r="G759" s="66" t="s">
        <v>27</v>
      </c>
      <c r="H759" s="47" t="s">
        <v>369</v>
      </c>
      <c r="I759" s="48">
        <v>59</v>
      </c>
      <c r="J759" s="48">
        <v>28</v>
      </c>
      <c r="K759" s="48">
        <v>1</v>
      </c>
      <c r="L759" s="48">
        <v>1</v>
      </c>
      <c r="M759" s="52">
        <f t="shared" si="11"/>
        <v>87000</v>
      </c>
    </row>
    <row r="760" spans="1:13" ht="16.2">
      <c r="A760" s="69">
        <v>758</v>
      </c>
      <c r="B760" s="67">
        <v>41067</v>
      </c>
      <c r="C760" s="67">
        <v>41078</v>
      </c>
      <c r="D760" s="47" t="s">
        <v>130</v>
      </c>
      <c r="E760" s="47">
        <v>1157</v>
      </c>
      <c r="F760" s="66" t="s">
        <v>425</v>
      </c>
      <c r="G760" s="66" t="s">
        <v>27</v>
      </c>
      <c r="H760" s="47" t="s">
        <v>369</v>
      </c>
      <c r="I760" s="48">
        <v>59</v>
      </c>
      <c r="J760" s="48">
        <v>28</v>
      </c>
      <c r="K760" s="48">
        <v>1</v>
      </c>
      <c r="L760" s="48">
        <v>1</v>
      </c>
      <c r="M760" s="52">
        <f t="shared" si="11"/>
        <v>87000</v>
      </c>
    </row>
    <row r="761" spans="1:13" ht="16.2">
      <c r="A761" s="69">
        <v>759</v>
      </c>
      <c r="B761" s="67">
        <v>41067</v>
      </c>
      <c r="C761" s="67">
        <v>41082</v>
      </c>
      <c r="D761" s="47" t="s">
        <v>157</v>
      </c>
      <c r="E761" s="47">
        <v>1921</v>
      </c>
      <c r="F761" s="66" t="s">
        <v>425</v>
      </c>
      <c r="G761" s="66" t="s">
        <v>48</v>
      </c>
      <c r="H761" s="47" t="s">
        <v>369</v>
      </c>
      <c r="I761" s="48">
        <v>59</v>
      </c>
      <c r="J761" s="48">
        <v>28</v>
      </c>
      <c r="K761" s="48">
        <v>3</v>
      </c>
      <c r="L761" s="48">
        <v>3</v>
      </c>
      <c r="M761" s="52">
        <f t="shared" si="11"/>
        <v>261000</v>
      </c>
    </row>
    <row r="762" spans="1:13" ht="16.2">
      <c r="A762" s="69">
        <v>760</v>
      </c>
      <c r="B762" s="67">
        <v>41068</v>
      </c>
      <c r="C762" s="67">
        <v>41071</v>
      </c>
      <c r="D762" s="47" t="s">
        <v>766</v>
      </c>
      <c r="E762" s="47">
        <v>2399</v>
      </c>
      <c r="F762" s="66" t="s">
        <v>425</v>
      </c>
      <c r="G762" s="66" t="s">
        <v>34</v>
      </c>
      <c r="H762" s="47" t="s">
        <v>369</v>
      </c>
      <c r="I762" s="48">
        <v>59</v>
      </c>
      <c r="J762" s="48">
        <v>28</v>
      </c>
      <c r="K762" s="48">
        <v>5</v>
      </c>
      <c r="L762" s="48">
        <v>5</v>
      </c>
      <c r="M762" s="52">
        <f t="shared" si="11"/>
        <v>435000</v>
      </c>
    </row>
    <row r="763" spans="1:13" ht="16.2">
      <c r="A763" s="69">
        <v>761</v>
      </c>
      <c r="B763" s="67">
        <v>41068</v>
      </c>
      <c r="C763" s="67">
        <v>41071</v>
      </c>
      <c r="D763" s="47" t="s">
        <v>767</v>
      </c>
      <c r="E763" s="47">
        <v>2403</v>
      </c>
      <c r="F763" s="66" t="s">
        <v>425</v>
      </c>
      <c r="G763" s="66" t="s">
        <v>27</v>
      </c>
      <c r="H763" s="47" t="s">
        <v>388</v>
      </c>
      <c r="I763" s="48">
        <v>59</v>
      </c>
      <c r="J763" s="48">
        <v>28</v>
      </c>
      <c r="K763" s="48">
        <v>1</v>
      </c>
      <c r="L763" s="48">
        <v>1</v>
      </c>
      <c r="M763" s="52">
        <f t="shared" si="11"/>
        <v>87000</v>
      </c>
    </row>
    <row r="764" spans="1:13" ht="16.2">
      <c r="A764" s="69">
        <v>762</v>
      </c>
      <c r="B764" s="67">
        <v>41068</v>
      </c>
      <c r="C764" s="47"/>
      <c r="D764" s="47" t="s">
        <v>768</v>
      </c>
      <c r="E764" s="47"/>
      <c r="F764" s="66" t="s">
        <v>425</v>
      </c>
      <c r="G764" s="66" t="s">
        <v>44</v>
      </c>
      <c r="H764" s="47" t="s">
        <v>710</v>
      </c>
      <c r="I764" s="48">
        <v>59</v>
      </c>
      <c r="J764" s="48">
        <v>28</v>
      </c>
      <c r="K764" s="48">
        <v>2</v>
      </c>
      <c r="L764" s="48">
        <v>2</v>
      </c>
      <c r="M764" s="52">
        <f t="shared" si="11"/>
        <v>174000</v>
      </c>
    </row>
    <row r="765" spans="1:13" ht="16.2">
      <c r="A765" s="69">
        <v>763</v>
      </c>
      <c r="B765" s="67">
        <v>41071</v>
      </c>
      <c r="C765" s="67">
        <v>41072</v>
      </c>
      <c r="D765" s="47" t="s">
        <v>481</v>
      </c>
      <c r="E765" s="47">
        <v>2393</v>
      </c>
      <c r="F765" s="66" t="s">
        <v>425</v>
      </c>
      <c r="G765" s="66" t="s">
        <v>27</v>
      </c>
      <c r="H765" s="47" t="s">
        <v>388</v>
      </c>
      <c r="I765" s="48">
        <v>59</v>
      </c>
      <c r="J765" s="48">
        <v>28</v>
      </c>
      <c r="K765" s="48">
        <v>1</v>
      </c>
      <c r="L765" s="48">
        <v>1</v>
      </c>
      <c r="M765" s="52">
        <f t="shared" si="11"/>
        <v>87000</v>
      </c>
    </row>
    <row r="766" spans="1:13" ht="16.2">
      <c r="A766" s="69">
        <v>764</v>
      </c>
      <c r="B766" s="67">
        <v>41071</v>
      </c>
      <c r="C766" s="67">
        <v>41094</v>
      </c>
      <c r="D766" s="47" t="s">
        <v>174</v>
      </c>
      <c r="E766" s="47">
        <v>1919</v>
      </c>
      <c r="F766" s="66" t="s">
        <v>425</v>
      </c>
      <c r="G766" s="66" t="s">
        <v>27</v>
      </c>
      <c r="H766" s="47" t="s">
        <v>369</v>
      </c>
      <c r="I766" s="48">
        <v>59</v>
      </c>
      <c r="J766" s="48">
        <v>28</v>
      </c>
      <c r="K766" s="48">
        <v>1</v>
      </c>
      <c r="L766" s="48">
        <v>1</v>
      </c>
      <c r="M766" s="52">
        <f t="shared" si="11"/>
        <v>87000</v>
      </c>
    </row>
    <row r="767" spans="1:13" ht="16.2">
      <c r="A767" s="69">
        <v>765</v>
      </c>
      <c r="B767" s="67">
        <v>41071</v>
      </c>
      <c r="C767" s="67">
        <v>41074</v>
      </c>
      <c r="D767" s="47" t="s">
        <v>102</v>
      </c>
      <c r="E767" s="47">
        <v>1859</v>
      </c>
      <c r="F767" s="66" t="s">
        <v>425</v>
      </c>
      <c r="G767" s="66" t="s">
        <v>27</v>
      </c>
      <c r="H767" s="47" t="s">
        <v>23</v>
      </c>
      <c r="I767" s="48">
        <v>59</v>
      </c>
      <c r="J767" s="48">
        <v>28</v>
      </c>
      <c r="K767" s="48">
        <v>1</v>
      </c>
      <c r="L767" s="48">
        <v>1</v>
      </c>
      <c r="M767" s="52">
        <f t="shared" si="11"/>
        <v>87000</v>
      </c>
    </row>
    <row r="768" spans="1:13" ht="16.2">
      <c r="A768" s="69">
        <v>766</v>
      </c>
      <c r="B768" s="67">
        <v>41071</v>
      </c>
      <c r="C768" s="67">
        <v>41078</v>
      </c>
      <c r="D768" s="47" t="s">
        <v>769</v>
      </c>
      <c r="E768" s="47">
        <v>2390</v>
      </c>
      <c r="F768" s="66" t="s">
        <v>425</v>
      </c>
      <c r="G768" s="66" t="s">
        <v>44</v>
      </c>
      <c r="H768" s="47" t="s">
        <v>23</v>
      </c>
      <c r="I768" s="48">
        <v>59</v>
      </c>
      <c r="J768" s="48">
        <v>28</v>
      </c>
      <c r="K768" s="48">
        <v>2</v>
      </c>
      <c r="L768" s="48">
        <v>2</v>
      </c>
      <c r="M768" s="52">
        <f t="shared" si="11"/>
        <v>174000</v>
      </c>
    </row>
    <row r="769" spans="1:13" ht="16.2">
      <c r="A769" s="69">
        <v>767</v>
      </c>
      <c r="B769" s="67">
        <v>41073</v>
      </c>
      <c r="C769" s="67">
        <v>41088</v>
      </c>
      <c r="D769" s="47" t="s">
        <v>122</v>
      </c>
      <c r="E769" s="47">
        <v>1824</v>
      </c>
      <c r="F769" s="66" t="s">
        <v>425</v>
      </c>
      <c r="G769" s="66" t="s">
        <v>27</v>
      </c>
      <c r="H769" s="47" t="s">
        <v>369</v>
      </c>
      <c r="I769" s="48">
        <v>59</v>
      </c>
      <c r="J769" s="48">
        <v>28</v>
      </c>
      <c r="K769" s="48">
        <v>1</v>
      </c>
      <c r="L769" s="48">
        <v>1</v>
      </c>
      <c r="M769" s="52">
        <f t="shared" si="11"/>
        <v>87000</v>
      </c>
    </row>
    <row r="770" spans="1:13" ht="16.2">
      <c r="A770" s="69">
        <v>768</v>
      </c>
      <c r="B770" s="67">
        <v>41073</v>
      </c>
      <c r="C770" s="67">
        <v>41074</v>
      </c>
      <c r="D770" s="47" t="s">
        <v>251</v>
      </c>
      <c r="E770" s="47">
        <v>1825</v>
      </c>
      <c r="F770" s="66" t="s">
        <v>425</v>
      </c>
      <c r="G770" s="66" t="s">
        <v>27</v>
      </c>
      <c r="H770" s="47" t="s">
        <v>369</v>
      </c>
      <c r="I770" s="48">
        <v>59</v>
      </c>
      <c r="J770" s="48">
        <v>28</v>
      </c>
      <c r="K770" s="48">
        <v>1</v>
      </c>
      <c r="L770" s="48">
        <v>1</v>
      </c>
      <c r="M770" s="52">
        <f t="shared" si="11"/>
        <v>87000</v>
      </c>
    </row>
    <row r="771" spans="1:13" ht="16.2">
      <c r="A771" s="69">
        <v>769</v>
      </c>
      <c r="B771" s="67">
        <v>41074</v>
      </c>
      <c r="C771" s="67">
        <v>41075</v>
      </c>
      <c r="D771" s="47" t="s">
        <v>52</v>
      </c>
      <c r="E771" s="47">
        <v>1772</v>
      </c>
      <c r="F771" s="66" t="s">
        <v>425</v>
      </c>
      <c r="G771" s="66" t="s">
        <v>27</v>
      </c>
      <c r="H771" s="47" t="s">
        <v>23</v>
      </c>
      <c r="I771" s="48">
        <v>59</v>
      </c>
      <c r="J771" s="48">
        <v>28</v>
      </c>
      <c r="K771" s="48">
        <v>1</v>
      </c>
      <c r="L771" s="48">
        <v>1</v>
      </c>
      <c r="M771" s="52">
        <f t="shared" ref="M771:M834" si="12">(I771*K771+J771*L771)*1000</f>
        <v>87000</v>
      </c>
    </row>
    <row r="772" spans="1:13" ht="16.2">
      <c r="A772" s="69">
        <v>770</v>
      </c>
      <c r="B772" s="67">
        <v>40571</v>
      </c>
      <c r="C772" s="67">
        <v>40714</v>
      </c>
      <c r="D772" s="47" t="s">
        <v>647</v>
      </c>
      <c r="E772" s="47">
        <v>1137</v>
      </c>
      <c r="F772" s="66" t="s">
        <v>609</v>
      </c>
      <c r="G772" s="68">
        <v>2</v>
      </c>
      <c r="H772" s="47" t="s">
        <v>123</v>
      </c>
      <c r="I772" s="48">
        <v>28</v>
      </c>
      <c r="J772" s="48"/>
      <c r="K772" s="50">
        <v>2</v>
      </c>
      <c r="L772" s="48"/>
      <c r="M772" s="52">
        <f t="shared" si="12"/>
        <v>56000</v>
      </c>
    </row>
    <row r="773" spans="1:13" ht="16.2">
      <c r="A773" s="69">
        <v>771</v>
      </c>
      <c r="B773" s="67">
        <v>41073</v>
      </c>
      <c r="C773" s="67">
        <v>41082</v>
      </c>
      <c r="D773" s="47" t="s">
        <v>647</v>
      </c>
      <c r="E773" s="47">
        <v>1137</v>
      </c>
      <c r="F773" s="66" t="s">
        <v>609</v>
      </c>
      <c r="G773" s="68">
        <v>12</v>
      </c>
      <c r="H773" s="47" t="s">
        <v>123</v>
      </c>
      <c r="I773" s="48">
        <v>28</v>
      </c>
      <c r="J773" s="48"/>
      <c r="K773" s="50">
        <v>12</v>
      </c>
      <c r="L773" s="48"/>
      <c r="M773" s="52">
        <f t="shared" si="12"/>
        <v>336000</v>
      </c>
    </row>
    <row r="774" spans="1:13" ht="16.2">
      <c r="A774" s="69">
        <v>772</v>
      </c>
      <c r="B774" s="67">
        <v>41073</v>
      </c>
      <c r="C774" s="67">
        <v>41092</v>
      </c>
      <c r="D774" s="47" t="s">
        <v>258</v>
      </c>
      <c r="E774" s="47">
        <v>2003</v>
      </c>
      <c r="F774" s="66" t="s">
        <v>425</v>
      </c>
      <c r="G774" s="66" t="s">
        <v>27</v>
      </c>
      <c r="H774" s="47" t="s">
        <v>369</v>
      </c>
      <c r="I774" s="48">
        <v>59</v>
      </c>
      <c r="J774" s="48">
        <v>28</v>
      </c>
      <c r="K774" s="48">
        <v>1</v>
      </c>
      <c r="L774" s="48">
        <v>1</v>
      </c>
      <c r="M774" s="52">
        <f t="shared" si="12"/>
        <v>87000</v>
      </c>
    </row>
    <row r="775" spans="1:13" ht="16.2">
      <c r="A775" s="69">
        <v>773</v>
      </c>
      <c r="B775" s="67">
        <v>41074</v>
      </c>
      <c r="C775" s="67">
        <v>41079</v>
      </c>
      <c r="D775" s="47" t="s">
        <v>172</v>
      </c>
      <c r="E775" s="47">
        <v>2175</v>
      </c>
      <c r="F775" s="66" t="s">
        <v>425</v>
      </c>
      <c r="G775" s="66" t="s">
        <v>27</v>
      </c>
      <c r="H775" s="47" t="s">
        <v>369</v>
      </c>
      <c r="I775" s="48">
        <v>59</v>
      </c>
      <c r="J775" s="48">
        <v>28</v>
      </c>
      <c r="K775" s="48">
        <v>1</v>
      </c>
      <c r="L775" s="48">
        <v>1</v>
      </c>
      <c r="M775" s="52">
        <f t="shared" si="12"/>
        <v>87000</v>
      </c>
    </row>
    <row r="776" spans="1:13" ht="16.2">
      <c r="A776" s="69">
        <v>774</v>
      </c>
      <c r="B776" s="67">
        <v>41074</v>
      </c>
      <c r="C776" s="67">
        <v>41075</v>
      </c>
      <c r="D776" s="47" t="s">
        <v>149</v>
      </c>
      <c r="E776" s="47">
        <v>1883</v>
      </c>
      <c r="F776" s="66" t="s">
        <v>425</v>
      </c>
      <c r="G776" s="66" t="s">
        <v>27</v>
      </c>
      <c r="H776" s="47" t="s">
        <v>369</v>
      </c>
      <c r="I776" s="48">
        <v>59</v>
      </c>
      <c r="J776" s="48">
        <v>28</v>
      </c>
      <c r="K776" s="48">
        <v>1</v>
      </c>
      <c r="L776" s="48">
        <v>1</v>
      </c>
      <c r="M776" s="52">
        <f t="shared" si="12"/>
        <v>87000</v>
      </c>
    </row>
    <row r="777" spans="1:13" ht="16.2">
      <c r="A777" s="69">
        <v>775</v>
      </c>
      <c r="B777" s="67">
        <v>41074</v>
      </c>
      <c r="C777" s="67">
        <v>41089</v>
      </c>
      <c r="D777" s="47" t="s">
        <v>267</v>
      </c>
      <c r="E777" s="47">
        <v>2102</v>
      </c>
      <c r="F777" s="66" t="s">
        <v>425</v>
      </c>
      <c r="G777" s="66" t="s">
        <v>27</v>
      </c>
      <c r="H777" s="47" t="s">
        <v>369</v>
      </c>
      <c r="I777" s="48">
        <v>59</v>
      </c>
      <c r="J777" s="48">
        <v>28</v>
      </c>
      <c r="K777" s="48">
        <v>1</v>
      </c>
      <c r="L777" s="48">
        <v>1</v>
      </c>
      <c r="M777" s="52">
        <f t="shared" si="12"/>
        <v>87000</v>
      </c>
    </row>
    <row r="778" spans="1:13" ht="16.2">
      <c r="A778" s="69">
        <v>776</v>
      </c>
      <c r="B778" s="67">
        <v>41074</v>
      </c>
      <c r="C778" s="67">
        <v>41092</v>
      </c>
      <c r="D778" s="47" t="s">
        <v>176</v>
      </c>
      <c r="E778" s="47">
        <v>1260</v>
      </c>
      <c r="F778" s="66" t="s">
        <v>425</v>
      </c>
      <c r="G778" s="66" t="s">
        <v>44</v>
      </c>
      <c r="H778" s="47" t="s">
        <v>369</v>
      </c>
      <c r="I778" s="48">
        <v>59</v>
      </c>
      <c r="J778" s="48">
        <v>28</v>
      </c>
      <c r="K778" s="48">
        <v>2</v>
      </c>
      <c r="L778" s="48">
        <v>2</v>
      </c>
      <c r="M778" s="52">
        <f t="shared" si="12"/>
        <v>174000</v>
      </c>
    </row>
    <row r="779" spans="1:13" ht="16.2">
      <c r="A779" s="69">
        <v>777</v>
      </c>
      <c r="B779" s="67">
        <v>41074</v>
      </c>
      <c r="C779" s="67">
        <v>41075</v>
      </c>
      <c r="D779" s="47" t="s">
        <v>261</v>
      </c>
      <c r="E779" s="47">
        <v>1947</v>
      </c>
      <c r="F779" s="66" t="s">
        <v>425</v>
      </c>
      <c r="G779" s="66" t="s">
        <v>27</v>
      </c>
      <c r="H779" s="47" t="s">
        <v>369</v>
      </c>
      <c r="I779" s="48">
        <v>59</v>
      </c>
      <c r="J779" s="48">
        <v>28</v>
      </c>
      <c r="K779" s="48">
        <v>1</v>
      </c>
      <c r="L779" s="48">
        <v>1</v>
      </c>
      <c r="M779" s="52">
        <f t="shared" si="12"/>
        <v>87000</v>
      </c>
    </row>
    <row r="780" spans="1:13" ht="16.2">
      <c r="A780" s="69">
        <v>778</v>
      </c>
      <c r="B780" s="67">
        <v>41074</v>
      </c>
      <c r="C780" s="67">
        <v>41101</v>
      </c>
      <c r="D780" s="47" t="s">
        <v>757</v>
      </c>
      <c r="E780" s="47">
        <v>2327</v>
      </c>
      <c r="F780" s="66" t="s">
        <v>425</v>
      </c>
      <c r="G780" s="66" t="s">
        <v>27</v>
      </c>
      <c r="H780" s="47" t="s">
        <v>369</v>
      </c>
      <c r="I780" s="48">
        <v>59</v>
      </c>
      <c r="J780" s="48">
        <v>28</v>
      </c>
      <c r="K780" s="48">
        <v>1</v>
      </c>
      <c r="L780" s="48">
        <v>1</v>
      </c>
      <c r="M780" s="52">
        <f t="shared" si="12"/>
        <v>87000</v>
      </c>
    </row>
    <row r="781" spans="1:13" ht="16.2">
      <c r="A781" s="69">
        <v>779</v>
      </c>
      <c r="B781" s="67">
        <v>41075</v>
      </c>
      <c r="C781" s="67">
        <v>41089</v>
      </c>
      <c r="D781" s="47" t="s">
        <v>165</v>
      </c>
      <c r="E781" s="47">
        <v>1329</v>
      </c>
      <c r="F781" s="66" t="s">
        <v>425</v>
      </c>
      <c r="G781" s="66" t="s">
        <v>44</v>
      </c>
      <c r="H781" s="47" t="s">
        <v>369</v>
      </c>
      <c r="I781" s="48">
        <v>59</v>
      </c>
      <c r="J781" s="48">
        <v>28</v>
      </c>
      <c r="K781" s="48">
        <v>2</v>
      </c>
      <c r="L781" s="48">
        <v>2</v>
      </c>
      <c r="M781" s="52">
        <f t="shared" si="12"/>
        <v>174000</v>
      </c>
    </row>
    <row r="782" spans="1:13" ht="16.2">
      <c r="A782" s="69">
        <v>780</v>
      </c>
      <c r="B782" s="67">
        <v>41078</v>
      </c>
      <c r="C782" s="67">
        <v>41152</v>
      </c>
      <c r="D782" s="47" t="s">
        <v>260</v>
      </c>
      <c r="E782" s="47">
        <v>1204</v>
      </c>
      <c r="F782" s="66" t="s">
        <v>425</v>
      </c>
      <c r="G782" s="66" t="s">
        <v>27</v>
      </c>
      <c r="H782" s="47" t="s">
        <v>369</v>
      </c>
      <c r="I782" s="48">
        <v>59</v>
      </c>
      <c r="J782" s="48">
        <v>28</v>
      </c>
      <c r="K782" s="48">
        <v>1</v>
      </c>
      <c r="L782" s="48">
        <v>1</v>
      </c>
      <c r="M782" s="52">
        <f t="shared" si="12"/>
        <v>87000</v>
      </c>
    </row>
    <row r="783" spans="1:13" ht="16.2">
      <c r="A783" s="69">
        <v>781</v>
      </c>
      <c r="B783" s="67">
        <v>41075</v>
      </c>
      <c r="C783" s="67">
        <v>41081</v>
      </c>
      <c r="D783" s="47" t="s">
        <v>406</v>
      </c>
      <c r="E783" s="47">
        <v>2402</v>
      </c>
      <c r="F783" s="66" t="s">
        <v>425</v>
      </c>
      <c r="G783" s="66" t="s">
        <v>27</v>
      </c>
      <c r="H783" s="47" t="s">
        <v>23</v>
      </c>
      <c r="I783" s="48">
        <v>59</v>
      </c>
      <c r="J783" s="48">
        <v>28</v>
      </c>
      <c r="K783" s="48">
        <v>1</v>
      </c>
      <c r="L783" s="48">
        <v>1</v>
      </c>
      <c r="M783" s="52">
        <f t="shared" si="12"/>
        <v>87000</v>
      </c>
    </row>
    <row r="784" spans="1:13" ht="16.2">
      <c r="A784" s="69">
        <v>782</v>
      </c>
      <c r="B784" s="67">
        <v>41075</v>
      </c>
      <c r="C784" s="67">
        <v>41078</v>
      </c>
      <c r="D784" s="47" t="s">
        <v>522</v>
      </c>
      <c r="E784" s="47">
        <v>2217</v>
      </c>
      <c r="F784" s="66" t="s">
        <v>425</v>
      </c>
      <c r="G784" s="66" t="s">
        <v>731</v>
      </c>
      <c r="H784" s="47" t="s">
        <v>23</v>
      </c>
      <c r="I784" s="48">
        <v>59</v>
      </c>
      <c r="J784" s="48">
        <v>28</v>
      </c>
      <c r="K784" s="48">
        <v>35</v>
      </c>
      <c r="L784" s="48">
        <v>35</v>
      </c>
      <c r="M784" s="52">
        <f t="shared" si="12"/>
        <v>3045000</v>
      </c>
    </row>
    <row r="785" spans="1:13" ht="16.2">
      <c r="A785" s="69">
        <v>783</v>
      </c>
      <c r="B785" s="67">
        <v>41075</v>
      </c>
      <c r="C785" s="67">
        <v>41078</v>
      </c>
      <c r="D785" s="47" t="s">
        <v>770</v>
      </c>
      <c r="E785" s="47">
        <v>2389</v>
      </c>
      <c r="F785" s="66" t="s">
        <v>425</v>
      </c>
      <c r="G785" s="66" t="s">
        <v>44</v>
      </c>
      <c r="H785" s="47" t="s">
        <v>388</v>
      </c>
      <c r="I785" s="48">
        <v>59</v>
      </c>
      <c r="J785" s="48">
        <v>28</v>
      </c>
      <c r="K785" s="48">
        <v>2</v>
      </c>
      <c r="L785" s="48">
        <v>2</v>
      </c>
      <c r="M785" s="52">
        <f t="shared" si="12"/>
        <v>174000</v>
      </c>
    </row>
    <row r="786" spans="1:13" ht="16.2">
      <c r="A786" s="69">
        <v>784</v>
      </c>
      <c r="B786" s="67">
        <v>41078</v>
      </c>
      <c r="C786" s="67">
        <v>41089</v>
      </c>
      <c r="D786" s="47" t="s">
        <v>137</v>
      </c>
      <c r="E786" s="47">
        <v>2156</v>
      </c>
      <c r="F786" s="66" t="s">
        <v>425</v>
      </c>
      <c r="G786" s="66" t="s">
        <v>48</v>
      </c>
      <c r="H786" s="47" t="s">
        <v>369</v>
      </c>
      <c r="I786" s="48">
        <v>59</v>
      </c>
      <c r="J786" s="48">
        <v>28</v>
      </c>
      <c r="K786" s="48">
        <v>3</v>
      </c>
      <c r="L786" s="48">
        <v>3</v>
      </c>
      <c r="M786" s="52">
        <f t="shared" si="12"/>
        <v>261000</v>
      </c>
    </row>
    <row r="787" spans="1:13" ht="16.2">
      <c r="A787" s="69">
        <v>785</v>
      </c>
      <c r="B787" s="67">
        <v>41078</v>
      </c>
      <c r="C787" s="67">
        <v>41081</v>
      </c>
      <c r="D787" s="47" t="s">
        <v>260</v>
      </c>
      <c r="E787" s="47">
        <v>1204</v>
      </c>
      <c r="F787" s="66" t="s">
        <v>425</v>
      </c>
      <c r="G787" s="66" t="s">
        <v>27</v>
      </c>
      <c r="H787" s="47" t="s">
        <v>369</v>
      </c>
      <c r="I787" s="48">
        <v>59</v>
      </c>
      <c r="J787" s="48">
        <v>28</v>
      </c>
      <c r="K787" s="48">
        <v>1</v>
      </c>
      <c r="L787" s="48">
        <v>1</v>
      </c>
      <c r="M787" s="52">
        <f t="shared" si="12"/>
        <v>87000</v>
      </c>
    </row>
    <row r="788" spans="1:13" ht="16.2">
      <c r="A788" s="69">
        <v>786</v>
      </c>
      <c r="B788" s="67">
        <v>41078</v>
      </c>
      <c r="C788" s="67">
        <v>41096</v>
      </c>
      <c r="D788" s="47" t="s">
        <v>50</v>
      </c>
      <c r="E788" s="47">
        <v>2229</v>
      </c>
      <c r="F788" s="66" t="s">
        <v>425</v>
      </c>
      <c r="G788" s="66" t="s">
        <v>771</v>
      </c>
      <c r="H788" s="47" t="s">
        <v>23</v>
      </c>
      <c r="I788" s="48">
        <v>59</v>
      </c>
      <c r="J788" s="48">
        <v>28</v>
      </c>
      <c r="K788" s="48">
        <v>14</v>
      </c>
      <c r="L788" s="48">
        <v>14</v>
      </c>
      <c r="M788" s="52">
        <f t="shared" si="12"/>
        <v>1218000</v>
      </c>
    </row>
    <row r="789" spans="1:13" ht="16.2">
      <c r="A789" s="69">
        <v>787</v>
      </c>
      <c r="B789" s="67">
        <v>41078</v>
      </c>
      <c r="C789" s="67">
        <v>41105</v>
      </c>
      <c r="D789" s="47" t="s">
        <v>118</v>
      </c>
      <c r="E789" s="47">
        <v>1930</v>
      </c>
      <c r="F789" s="66" t="s">
        <v>425</v>
      </c>
      <c r="G789" s="66" t="s">
        <v>470</v>
      </c>
      <c r="H789" s="47" t="s">
        <v>23</v>
      </c>
      <c r="I789" s="48">
        <v>59</v>
      </c>
      <c r="J789" s="48">
        <v>28</v>
      </c>
      <c r="K789" s="48">
        <v>15</v>
      </c>
      <c r="L789" s="48">
        <v>15</v>
      </c>
      <c r="M789" s="52">
        <f t="shared" si="12"/>
        <v>1305000</v>
      </c>
    </row>
    <row r="790" spans="1:13" ht="16.2">
      <c r="A790" s="69">
        <v>788</v>
      </c>
      <c r="B790" s="67">
        <v>41078</v>
      </c>
      <c r="C790" s="67">
        <v>41086</v>
      </c>
      <c r="D790" s="47" t="s">
        <v>74</v>
      </c>
      <c r="E790" s="47">
        <v>1985</v>
      </c>
      <c r="F790" s="66" t="s">
        <v>425</v>
      </c>
      <c r="G790" s="66" t="s">
        <v>27</v>
      </c>
      <c r="H790" s="47" t="s">
        <v>23</v>
      </c>
      <c r="I790" s="48">
        <v>59</v>
      </c>
      <c r="J790" s="48">
        <v>28</v>
      </c>
      <c r="K790" s="48">
        <v>1</v>
      </c>
      <c r="L790" s="48">
        <v>1</v>
      </c>
      <c r="M790" s="52">
        <f t="shared" si="12"/>
        <v>87000</v>
      </c>
    </row>
    <row r="791" spans="1:13" ht="16.2">
      <c r="A791" s="69">
        <v>789</v>
      </c>
      <c r="B791" s="67">
        <v>41078</v>
      </c>
      <c r="C791" s="67">
        <v>41080</v>
      </c>
      <c r="D791" s="47" t="s">
        <v>211</v>
      </c>
      <c r="E791" s="47">
        <v>1472</v>
      </c>
      <c r="F791" s="66" t="s">
        <v>425</v>
      </c>
      <c r="G791" s="66" t="s">
        <v>141</v>
      </c>
      <c r="H791" s="47" t="s">
        <v>23</v>
      </c>
      <c r="I791" s="48">
        <v>59</v>
      </c>
      <c r="J791" s="48">
        <v>28</v>
      </c>
      <c r="K791" s="48">
        <v>6</v>
      </c>
      <c r="L791" s="48">
        <v>6</v>
      </c>
      <c r="M791" s="52">
        <f t="shared" si="12"/>
        <v>522000</v>
      </c>
    </row>
    <row r="792" spans="1:13" ht="16.2">
      <c r="A792" s="69">
        <v>790</v>
      </c>
      <c r="B792" s="67">
        <v>41078</v>
      </c>
      <c r="C792" s="67">
        <v>41082</v>
      </c>
      <c r="D792" s="47" t="s">
        <v>241</v>
      </c>
      <c r="E792" s="47">
        <v>1931</v>
      </c>
      <c r="F792" s="66" t="s">
        <v>425</v>
      </c>
      <c r="G792" s="66" t="s">
        <v>51</v>
      </c>
      <c r="H792" s="47" t="s">
        <v>23</v>
      </c>
      <c r="I792" s="48">
        <v>59</v>
      </c>
      <c r="J792" s="48">
        <v>28</v>
      </c>
      <c r="K792" s="48">
        <v>10</v>
      </c>
      <c r="L792" s="48">
        <v>10</v>
      </c>
      <c r="M792" s="52">
        <f t="shared" si="12"/>
        <v>870000</v>
      </c>
    </row>
    <row r="793" spans="1:13" ht="16.2">
      <c r="A793" s="69">
        <v>791</v>
      </c>
      <c r="B793" s="67">
        <v>41078</v>
      </c>
      <c r="C793" s="67">
        <v>41086</v>
      </c>
      <c r="D793" s="47" t="s">
        <v>98</v>
      </c>
      <c r="E793" s="47">
        <v>1330</v>
      </c>
      <c r="F793" s="66" t="s">
        <v>425</v>
      </c>
      <c r="G793" s="66" t="s">
        <v>141</v>
      </c>
      <c r="H793" s="47" t="s">
        <v>23</v>
      </c>
      <c r="I793" s="48">
        <v>59</v>
      </c>
      <c r="J793" s="48">
        <v>28</v>
      </c>
      <c r="K793" s="48">
        <v>6</v>
      </c>
      <c r="L793" s="48">
        <v>6</v>
      </c>
      <c r="M793" s="52">
        <f t="shared" si="12"/>
        <v>522000</v>
      </c>
    </row>
    <row r="794" spans="1:13" ht="16.2">
      <c r="A794" s="69">
        <v>792</v>
      </c>
      <c r="B794" s="67">
        <v>41078</v>
      </c>
      <c r="C794" s="67">
        <v>41079</v>
      </c>
      <c r="D794" s="47" t="s">
        <v>71</v>
      </c>
      <c r="E794" s="47">
        <v>1891</v>
      </c>
      <c r="F794" s="66" t="s">
        <v>425</v>
      </c>
      <c r="G794" s="66" t="s">
        <v>44</v>
      </c>
      <c r="H794" s="47" t="s">
        <v>23</v>
      </c>
      <c r="I794" s="48">
        <v>59</v>
      </c>
      <c r="J794" s="48">
        <v>28</v>
      </c>
      <c r="K794" s="48">
        <v>2</v>
      </c>
      <c r="L794" s="48">
        <v>2</v>
      </c>
      <c r="M794" s="52">
        <f t="shared" si="12"/>
        <v>174000</v>
      </c>
    </row>
    <row r="795" spans="1:13" ht="16.2">
      <c r="A795" s="69">
        <v>793</v>
      </c>
      <c r="B795" s="67">
        <v>41078</v>
      </c>
      <c r="C795" s="67">
        <v>41081</v>
      </c>
      <c r="D795" s="47" t="s">
        <v>672</v>
      </c>
      <c r="E795" s="47">
        <v>2058</v>
      </c>
      <c r="F795" s="66" t="s">
        <v>425</v>
      </c>
      <c r="G795" s="66" t="s">
        <v>27</v>
      </c>
      <c r="H795" s="47" t="s">
        <v>23</v>
      </c>
      <c r="I795" s="48">
        <v>59</v>
      </c>
      <c r="J795" s="48">
        <v>28</v>
      </c>
      <c r="K795" s="48">
        <v>1</v>
      </c>
      <c r="L795" s="48">
        <v>1</v>
      </c>
      <c r="M795" s="52">
        <f t="shared" si="12"/>
        <v>87000</v>
      </c>
    </row>
    <row r="796" spans="1:13" ht="16.2">
      <c r="A796" s="69">
        <v>794</v>
      </c>
      <c r="B796" s="67">
        <v>41078</v>
      </c>
      <c r="C796" s="67">
        <v>41109</v>
      </c>
      <c r="D796" s="47" t="s">
        <v>214</v>
      </c>
      <c r="E796" s="47">
        <v>2233</v>
      </c>
      <c r="F796" s="66" t="s">
        <v>425</v>
      </c>
      <c r="G796" s="66" t="s">
        <v>27</v>
      </c>
      <c r="H796" s="47" t="s">
        <v>23</v>
      </c>
      <c r="I796" s="48">
        <v>59</v>
      </c>
      <c r="J796" s="48">
        <v>28</v>
      </c>
      <c r="K796" s="48">
        <v>1</v>
      </c>
      <c r="L796" s="48">
        <v>1</v>
      </c>
      <c r="M796" s="52">
        <f t="shared" si="12"/>
        <v>87000</v>
      </c>
    </row>
    <row r="797" spans="1:13" ht="16.2">
      <c r="A797" s="69">
        <v>795</v>
      </c>
      <c r="B797" s="67">
        <v>41078</v>
      </c>
      <c r="C797" s="47"/>
      <c r="D797" s="47" t="s">
        <v>208</v>
      </c>
      <c r="E797" s="47">
        <v>1987</v>
      </c>
      <c r="F797" s="66" t="s">
        <v>425</v>
      </c>
      <c r="G797" s="66" t="s">
        <v>27</v>
      </c>
      <c r="H797" s="47" t="s">
        <v>23</v>
      </c>
      <c r="I797" s="48">
        <v>59</v>
      </c>
      <c r="J797" s="48">
        <v>28</v>
      </c>
      <c r="K797" s="48">
        <v>1</v>
      </c>
      <c r="L797" s="48">
        <v>1</v>
      </c>
      <c r="M797" s="52">
        <f t="shared" si="12"/>
        <v>87000</v>
      </c>
    </row>
    <row r="798" spans="1:13" ht="16.2">
      <c r="A798" s="69">
        <v>796</v>
      </c>
      <c r="B798" s="67">
        <v>41078</v>
      </c>
      <c r="C798" s="67">
        <v>41092</v>
      </c>
      <c r="D798" s="47" t="s">
        <v>256</v>
      </c>
      <c r="E798" s="47">
        <v>1183</v>
      </c>
      <c r="F798" s="66" t="s">
        <v>425</v>
      </c>
      <c r="G798" s="66" t="s">
        <v>88</v>
      </c>
      <c r="H798" s="47" t="s">
        <v>123</v>
      </c>
      <c r="I798" s="48">
        <v>59</v>
      </c>
      <c r="J798" s="48">
        <v>28</v>
      </c>
      <c r="K798" s="48">
        <v>7</v>
      </c>
      <c r="L798" s="48">
        <v>7</v>
      </c>
      <c r="M798" s="52">
        <f t="shared" si="12"/>
        <v>609000</v>
      </c>
    </row>
    <row r="799" spans="1:13" ht="16.2">
      <c r="A799" s="69">
        <v>797</v>
      </c>
      <c r="B799" s="67">
        <v>41079</v>
      </c>
      <c r="C799" s="67">
        <v>41081</v>
      </c>
      <c r="D799" s="47" t="s">
        <v>772</v>
      </c>
      <c r="E799" s="47">
        <v>2391</v>
      </c>
      <c r="F799" s="66" t="s">
        <v>773</v>
      </c>
      <c r="G799" s="66" t="s">
        <v>27</v>
      </c>
      <c r="H799" s="47" t="s">
        <v>369</v>
      </c>
      <c r="I799" s="48">
        <v>59</v>
      </c>
      <c r="J799" s="48">
        <v>18</v>
      </c>
      <c r="K799" s="48">
        <v>1</v>
      </c>
      <c r="L799" s="48">
        <v>1</v>
      </c>
      <c r="M799" s="52">
        <f t="shared" si="12"/>
        <v>77000</v>
      </c>
    </row>
    <row r="800" spans="1:13" ht="16.2">
      <c r="A800" s="69">
        <v>798</v>
      </c>
      <c r="B800" s="67">
        <v>41079</v>
      </c>
      <c r="C800" s="67">
        <v>41082</v>
      </c>
      <c r="D800" s="47" t="s">
        <v>210</v>
      </c>
      <c r="E800" s="47">
        <v>1446</v>
      </c>
      <c r="F800" s="66" t="s">
        <v>425</v>
      </c>
      <c r="G800" s="66" t="s">
        <v>27</v>
      </c>
      <c r="H800" s="47" t="s">
        <v>23</v>
      </c>
      <c r="I800" s="48">
        <v>59</v>
      </c>
      <c r="J800" s="48">
        <v>28</v>
      </c>
      <c r="K800" s="48">
        <v>1</v>
      </c>
      <c r="L800" s="48">
        <v>1</v>
      </c>
      <c r="M800" s="52">
        <f t="shared" si="12"/>
        <v>87000</v>
      </c>
    </row>
    <row r="801" spans="1:13" ht="16.2">
      <c r="A801" s="69">
        <v>799</v>
      </c>
      <c r="B801" s="67">
        <v>41079</v>
      </c>
      <c r="C801" s="47"/>
      <c r="D801" s="47" t="s">
        <v>85</v>
      </c>
      <c r="E801" s="47">
        <v>2159</v>
      </c>
      <c r="F801" s="66" t="s">
        <v>425</v>
      </c>
      <c r="G801" s="66" t="s">
        <v>27</v>
      </c>
      <c r="H801" s="47" t="s">
        <v>23</v>
      </c>
      <c r="I801" s="48">
        <v>59</v>
      </c>
      <c r="J801" s="48">
        <v>28</v>
      </c>
      <c r="K801" s="48">
        <v>1</v>
      </c>
      <c r="L801" s="48">
        <v>1</v>
      </c>
      <c r="M801" s="52">
        <f t="shared" si="12"/>
        <v>87000</v>
      </c>
    </row>
    <row r="802" spans="1:13" ht="16.2">
      <c r="A802" s="69">
        <v>800</v>
      </c>
      <c r="B802" s="67">
        <v>41085</v>
      </c>
      <c r="C802" s="67">
        <v>41134</v>
      </c>
      <c r="D802" s="47" t="s">
        <v>42</v>
      </c>
      <c r="E802" s="47">
        <v>1929</v>
      </c>
      <c r="F802" s="66" t="s">
        <v>425</v>
      </c>
      <c r="G802" s="66" t="s">
        <v>546</v>
      </c>
      <c r="H802" s="47" t="s">
        <v>23</v>
      </c>
      <c r="I802" s="48">
        <v>59</v>
      </c>
      <c r="J802" s="48">
        <v>28</v>
      </c>
      <c r="K802" s="48">
        <v>8</v>
      </c>
      <c r="L802" s="48">
        <v>8</v>
      </c>
      <c r="M802" s="52">
        <f t="shared" si="12"/>
        <v>696000</v>
      </c>
    </row>
    <row r="803" spans="1:13" ht="16.2">
      <c r="A803" s="69">
        <v>801</v>
      </c>
      <c r="B803" s="67">
        <v>41079</v>
      </c>
      <c r="C803" s="67">
        <v>41158</v>
      </c>
      <c r="D803" s="47" t="s">
        <v>106</v>
      </c>
      <c r="E803" s="47">
        <v>1881</v>
      </c>
      <c r="F803" s="66" t="s">
        <v>425</v>
      </c>
      <c r="G803" s="66" t="s">
        <v>48</v>
      </c>
      <c r="H803" s="47" t="s">
        <v>23</v>
      </c>
      <c r="I803" s="48">
        <v>59</v>
      </c>
      <c r="J803" s="48">
        <v>28</v>
      </c>
      <c r="K803" s="48">
        <v>3</v>
      </c>
      <c r="L803" s="48">
        <v>3</v>
      </c>
      <c r="M803" s="52">
        <f t="shared" si="12"/>
        <v>261000</v>
      </c>
    </row>
    <row r="804" spans="1:13" ht="16.2">
      <c r="A804" s="69">
        <v>802</v>
      </c>
      <c r="B804" s="67">
        <v>41079</v>
      </c>
      <c r="C804" s="67">
        <v>41114</v>
      </c>
      <c r="D804" s="47" t="s">
        <v>96</v>
      </c>
      <c r="E804" s="47">
        <v>2427</v>
      </c>
      <c r="F804" s="66" t="s">
        <v>425</v>
      </c>
      <c r="G804" s="66" t="s">
        <v>44</v>
      </c>
      <c r="H804" s="47" t="s">
        <v>23</v>
      </c>
      <c r="I804" s="48">
        <v>59</v>
      </c>
      <c r="J804" s="48">
        <v>28</v>
      </c>
      <c r="K804" s="48">
        <v>2</v>
      </c>
      <c r="L804" s="48">
        <v>2</v>
      </c>
      <c r="M804" s="52">
        <f t="shared" si="12"/>
        <v>174000</v>
      </c>
    </row>
    <row r="805" spans="1:13" ht="16.2">
      <c r="A805" s="69">
        <v>803</v>
      </c>
      <c r="B805" s="67">
        <v>41079</v>
      </c>
      <c r="C805" s="67">
        <v>41106</v>
      </c>
      <c r="D805" s="47" t="s">
        <v>84</v>
      </c>
      <c r="E805" s="47">
        <v>1830</v>
      </c>
      <c r="F805" s="66" t="s">
        <v>425</v>
      </c>
      <c r="G805" s="66" t="s">
        <v>34</v>
      </c>
      <c r="H805" s="47" t="s">
        <v>23</v>
      </c>
      <c r="I805" s="48">
        <v>59</v>
      </c>
      <c r="J805" s="48">
        <v>28</v>
      </c>
      <c r="K805" s="48">
        <v>5</v>
      </c>
      <c r="L805" s="48">
        <v>5</v>
      </c>
      <c r="M805" s="52">
        <f t="shared" si="12"/>
        <v>435000</v>
      </c>
    </row>
    <row r="806" spans="1:13" ht="16.2">
      <c r="A806" s="69">
        <v>804</v>
      </c>
      <c r="B806" s="67">
        <v>41080</v>
      </c>
      <c r="C806" s="67">
        <v>41094</v>
      </c>
      <c r="D806" s="47" t="s">
        <v>124</v>
      </c>
      <c r="E806" s="47">
        <v>1265</v>
      </c>
      <c r="F806" s="68">
        <v>59</v>
      </c>
      <c r="G806" s="68">
        <v>1</v>
      </c>
      <c r="H806" s="47" t="s">
        <v>369</v>
      </c>
      <c r="I806" s="50">
        <v>59</v>
      </c>
      <c r="J806" s="48"/>
      <c r="K806" s="50">
        <v>1</v>
      </c>
      <c r="L806" s="48"/>
      <c r="M806" s="52">
        <f t="shared" si="12"/>
        <v>59000</v>
      </c>
    </row>
    <row r="807" spans="1:13" ht="16.2">
      <c r="A807" s="69">
        <v>805</v>
      </c>
      <c r="B807" s="67">
        <v>41081</v>
      </c>
      <c r="C807" s="67">
        <v>41106</v>
      </c>
      <c r="D807" s="47" t="s">
        <v>87</v>
      </c>
      <c r="E807" s="47">
        <v>1247</v>
      </c>
      <c r="F807" s="66" t="s">
        <v>425</v>
      </c>
      <c r="G807" s="66" t="s">
        <v>774</v>
      </c>
      <c r="H807" s="47" t="s">
        <v>23</v>
      </c>
      <c r="I807" s="48">
        <v>59</v>
      </c>
      <c r="J807" s="48">
        <v>28</v>
      </c>
      <c r="K807" s="48">
        <v>23</v>
      </c>
      <c r="L807" s="48">
        <v>23</v>
      </c>
      <c r="M807" s="52">
        <f t="shared" si="12"/>
        <v>2001000</v>
      </c>
    </row>
    <row r="808" spans="1:13" ht="16.2">
      <c r="A808" s="69">
        <v>806</v>
      </c>
      <c r="B808" s="67">
        <v>41081</v>
      </c>
      <c r="C808" s="67">
        <v>41143</v>
      </c>
      <c r="D808" s="47" t="s">
        <v>243</v>
      </c>
      <c r="E808" s="47">
        <v>1894</v>
      </c>
      <c r="F808" s="66" t="s">
        <v>425</v>
      </c>
      <c r="G808" s="66" t="s">
        <v>77</v>
      </c>
      <c r="H808" s="47" t="s">
        <v>23</v>
      </c>
      <c r="I808" s="48">
        <v>59</v>
      </c>
      <c r="J808" s="48">
        <v>28</v>
      </c>
      <c r="K808" s="48">
        <v>4</v>
      </c>
      <c r="L808" s="48">
        <v>4</v>
      </c>
      <c r="M808" s="52">
        <f t="shared" si="12"/>
        <v>348000</v>
      </c>
    </row>
    <row r="809" spans="1:13" ht="16.2">
      <c r="A809" s="69">
        <v>807</v>
      </c>
      <c r="B809" s="67">
        <v>41081</v>
      </c>
      <c r="C809" s="67">
        <v>41116</v>
      </c>
      <c r="D809" s="47" t="s">
        <v>244</v>
      </c>
      <c r="E809" s="47">
        <v>2360</v>
      </c>
      <c r="F809" s="66" t="s">
        <v>425</v>
      </c>
      <c r="G809" s="66" t="s">
        <v>44</v>
      </c>
      <c r="H809" s="47" t="s">
        <v>23</v>
      </c>
      <c r="I809" s="48">
        <v>59</v>
      </c>
      <c r="J809" s="48">
        <v>28</v>
      </c>
      <c r="K809" s="48">
        <v>2</v>
      </c>
      <c r="L809" s="48">
        <v>2</v>
      </c>
      <c r="M809" s="52">
        <f t="shared" si="12"/>
        <v>174000</v>
      </c>
    </row>
    <row r="810" spans="1:13" ht="16.2">
      <c r="A810" s="69">
        <v>808</v>
      </c>
      <c r="B810" s="67">
        <v>41081</v>
      </c>
      <c r="C810" s="67">
        <v>41092</v>
      </c>
      <c r="D810" s="47" t="s">
        <v>497</v>
      </c>
      <c r="E810" s="47">
        <v>1991</v>
      </c>
      <c r="F810" s="66" t="s">
        <v>425</v>
      </c>
      <c r="G810" s="66" t="s">
        <v>27</v>
      </c>
      <c r="H810" s="47" t="s">
        <v>23</v>
      </c>
      <c r="I810" s="48">
        <v>59</v>
      </c>
      <c r="J810" s="48">
        <v>28</v>
      </c>
      <c r="K810" s="48">
        <v>1</v>
      </c>
      <c r="L810" s="48">
        <v>1</v>
      </c>
      <c r="M810" s="52">
        <f t="shared" si="12"/>
        <v>87000</v>
      </c>
    </row>
    <row r="811" spans="1:13" ht="16.2">
      <c r="A811" s="69">
        <v>809</v>
      </c>
      <c r="B811" s="67">
        <v>41081</v>
      </c>
      <c r="C811" s="67">
        <v>41087</v>
      </c>
      <c r="D811" s="47" t="s">
        <v>63</v>
      </c>
      <c r="E811" s="47">
        <v>1404</v>
      </c>
      <c r="F811" s="66" t="s">
        <v>425</v>
      </c>
      <c r="G811" s="66" t="s">
        <v>27</v>
      </c>
      <c r="H811" s="47" t="s">
        <v>23</v>
      </c>
      <c r="I811" s="48">
        <v>59</v>
      </c>
      <c r="J811" s="48">
        <v>28</v>
      </c>
      <c r="K811" s="48">
        <v>1</v>
      </c>
      <c r="L811" s="48">
        <v>1</v>
      </c>
      <c r="M811" s="52">
        <f t="shared" si="12"/>
        <v>87000</v>
      </c>
    </row>
    <row r="812" spans="1:13" ht="16.2">
      <c r="A812" s="69">
        <v>810</v>
      </c>
      <c r="B812" s="67">
        <v>41088</v>
      </c>
      <c r="C812" s="67">
        <v>41114</v>
      </c>
      <c r="D812" s="47" t="s">
        <v>206</v>
      </c>
      <c r="E812" s="47">
        <v>1950</v>
      </c>
      <c r="F812" s="66" t="s">
        <v>425</v>
      </c>
      <c r="G812" s="66" t="s">
        <v>34</v>
      </c>
      <c r="H812" s="47" t="s">
        <v>23</v>
      </c>
      <c r="I812" s="48">
        <v>59</v>
      </c>
      <c r="J812" s="48">
        <v>28</v>
      </c>
      <c r="K812" s="48">
        <v>5</v>
      </c>
      <c r="L812" s="48">
        <v>5</v>
      </c>
      <c r="M812" s="52">
        <f t="shared" si="12"/>
        <v>435000</v>
      </c>
    </row>
    <row r="813" spans="1:13" ht="16.2">
      <c r="A813" s="69">
        <v>811</v>
      </c>
      <c r="B813" s="67">
        <v>41081</v>
      </c>
      <c r="C813" s="67">
        <v>41089</v>
      </c>
      <c r="D813" s="47" t="s">
        <v>86</v>
      </c>
      <c r="E813" s="47">
        <v>2056</v>
      </c>
      <c r="F813" s="66" t="s">
        <v>425</v>
      </c>
      <c r="G813" s="66" t="s">
        <v>27</v>
      </c>
      <c r="H813" s="47" t="s">
        <v>23</v>
      </c>
      <c r="I813" s="48">
        <v>59</v>
      </c>
      <c r="J813" s="48">
        <v>28</v>
      </c>
      <c r="K813" s="48">
        <v>1</v>
      </c>
      <c r="L813" s="48">
        <v>1</v>
      </c>
      <c r="M813" s="52">
        <f t="shared" si="12"/>
        <v>87000</v>
      </c>
    </row>
    <row r="814" spans="1:13" ht="16.2">
      <c r="A814" s="69">
        <v>812</v>
      </c>
      <c r="B814" s="67">
        <v>41082</v>
      </c>
      <c r="C814" s="67">
        <v>41114</v>
      </c>
      <c r="D814" s="47" t="s">
        <v>196</v>
      </c>
      <c r="E814" s="47">
        <v>2188</v>
      </c>
      <c r="F814" s="66" t="s">
        <v>425</v>
      </c>
      <c r="G814" s="66" t="s">
        <v>44</v>
      </c>
      <c r="H814" s="47" t="s">
        <v>23</v>
      </c>
      <c r="I814" s="48">
        <v>59</v>
      </c>
      <c r="J814" s="48">
        <v>28</v>
      </c>
      <c r="K814" s="48">
        <v>2</v>
      </c>
      <c r="L814" s="48">
        <v>2</v>
      </c>
      <c r="M814" s="52">
        <f t="shared" si="12"/>
        <v>174000</v>
      </c>
    </row>
    <row r="815" spans="1:13" ht="16.2">
      <c r="A815" s="69">
        <v>813</v>
      </c>
      <c r="B815" s="67">
        <v>41082</v>
      </c>
      <c r="C815" s="67">
        <v>41093</v>
      </c>
      <c r="D815" s="47" t="s">
        <v>64</v>
      </c>
      <c r="E815" s="47">
        <v>2201</v>
      </c>
      <c r="F815" s="66" t="s">
        <v>425</v>
      </c>
      <c r="G815" s="66" t="s">
        <v>34</v>
      </c>
      <c r="H815" s="47" t="s">
        <v>23</v>
      </c>
      <c r="I815" s="48">
        <v>59</v>
      </c>
      <c r="J815" s="48">
        <v>28</v>
      </c>
      <c r="K815" s="48">
        <v>5</v>
      </c>
      <c r="L815" s="48">
        <v>5</v>
      </c>
      <c r="M815" s="52">
        <f t="shared" si="12"/>
        <v>435000</v>
      </c>
    </row>
    <row r="816" spans="1:13" ht="16.2">
      <c r="A816" s="69">
        <v>814</v>
      </c>
      <c r="B816" s="67">
        <v>41082</v>
      </c>
      <c r="C816" s="67">
        <v>41144</v>
      </c>
      <c r="D816" s="47" t="s">
        <v>113</v>
      </c>
      <c r="E816" s="47">
        <v>2434</v>
      </c>
      <c r="F816" s="66" t="s">
        <v>425</v>
      </c>
      <c r="G816" s="66" t="s">
        <v>27</v>
      </c>
      <c r="H816" s="47" t="s">
        <v>23</v>
      </c>
      <c r="I816" s="48">
        <v>59</v>
      </c>
      <c r="J816" s="48">
        <v>28</v>
      </c>
      <c r="K816" s="48">
        <v>1</v>
      </c>
      <c r="L816" s="48">
        <v>1</v>
      </c>
      <c r="M816" s="52">
        <f t="shared" si="12"/>
        <v>87000</v>
      </c>
    </row>
    <row r="817" spans="1:13" ht="16.2">
      <c r="A817" s="69">
        <v>815</v>
      </c>
      <c r="B817" s="67">
        <v>41082</v>
      </c>
      <c r="C817" s="67">
        <v>41086</v>
      </c>
      <c r="D817" s="47" t="s">
        <v>775</v>
      </c>
      <c r="E817" s="47">
        <v>2415</v>
      </c>
      <c r="F817" s="68">
        <v>59</v>
      </c>
      <c r="G817" s="68">
        <v>1</v>
      </c>
      <c r="H817" s="47" t="s">
        <v>23</v>
      </c>
      <c r="I817" s="50">
        <v>59</v>
      </c>
      <c r="J817" s="48"/>
      <c r="K817" s="50">
        <v>1</v>
      </c>
      <c r="L817" s="48"/>
      <c r="M817" s="52">
        <f t="shared" si="12"/>
        <v>59000</v>
      </c>
    </row>
    <row r="818" spans="1:13" ht="16.2">
      <c r="A818" s="69">
        <v>816</v>
      </c>
      <c r="B818" s="67">
        <v>41085</v>
      </c>
      <c r="C818" s="67">
        <v>41144</v>
      </c>
      <c r="D818" s="47" t="s">
        <v>101</v>
      </c>
      <c r="E818" s="47">
        <v>1459</v>
      </c>
      <c r="F818" s="66" t="s">
        <v>425</v>
      </c>
      <c r="G818" s="66" t="s">
        <v>141</v>
      </c>
      <c r="H818" s="47" t="s">
        <v>23</v>
      </c>
      <c r="I818" s="48">
        <v>59</v>
      </c>
      <c r="J818" s="48">
        <v>28</v>
      </c>
      <c r="K818" s="48">
        <v>6</v>
      </c>
      <c r="L818" s="48">
        <v>6</v>
      </c>
      <c r="M818" s="52">
        <f t="shared" si="12"/>
        <v>522000</v>
      </c>
    </row>
    <row r="819" spans="1:13" ht="16.2">
      <c r="A819" s="69">
        <v>817</v>
      </c>
      <c r="B819" s="67">
        <v>41085</v>
      </c>
      <c r="C819" s="67">
        <v>41146</v>
      </c>
      <c r="D819" s="47" t="s">
        <v>223</v>
      </c>
      <c r="E819" s="47">
        <v>1942</v>
      </c>
      <c r="F819" s="66" t="s">
        <v>425</v>
      </c>
      <c r="G819" s="66" t="s">
        <v>48</v>
      </c>
      <c r="H819" s="47" t="s">
        <v>23</v>
      </c>
      <c r="I819" s="48">
        <v>59</v>
      </c>
      <c r="J819" s="48">
        <v>28</v>
      </c>
      <c r="K819" s="48">
        <v>3</v>
      </c>
      <c r="L819" s="48">
        <v>3</v>
      </c>
      <c r="M819" s="52">
        <f t="shared" si="12"/>
        <v>261000</v>
      </c>
    </row>
    <row r="820" spans="1:13" ht="16.2">
      <c r="A820" s="69">
        <v>818</v>
      </c>
      <c r="B820" s="67">
        <v>41085</v>
      </c>
      <c r="C820" s="67">
        <v>41089</v>
      </c>
      <c r="D820" s="47" t="s">
        <v>413</v>
      </c>
      <c r="E820" s="47">
        <v>2187</v>
      </c>
      <c r="F820" s="66" t="s">
        <v>425</v>
      </c>
      <c r="G820" s="66" t="s">
        <v>27</v>
      </c>
      <c r="H820" s="47" t="s">
        <v>23</v>
      </c>
      <c r="I820" s="48">
        <v>59</v>
      </c>
      <c r="J820" s="48">
        <v>28</v>
      </c>
      <c r="K820" s="48">
        <v>1</v>
      </c>
      <c r="L820" s="48">
        <v>1</v>
      </c>
      <c r="M820" s="52">
        <f t="shared" si="12"/>
        <v>87000</v>
      </c>
    </row>
    <row r="821" spans="1:13" ht="16.2">
      <c r="A821" s="69">
        <v>819</v>
      </c>
      <c r="B821" s="67">
        <v>41085</v>
      </c>
      <c r="C821" s="67">
        <v>41092</v>
      </c>
      <c r="D821" s="47" t="s">
        <v>35</v>
      </c>
      <c r="E821" s="47">
        <v>1893</v>
      </c>
      <c r="F821" s="66" t="s">
        <v>425</v>
      </c>
      <c r="G821" s="66" t="s">
        <v>44</v>
      </c>
      <c r="H821" s="47" t="s">
        <v>23</v>
      </c>
      <c r="I821" s="48">
        <v>59</v>
      </c>
      <c r="J821" s="48">
        <v>28</v>
      </c>
      <c r="K821" s="48">
        <v>2</v>
      </c>
      <c r="L821" s="48">
        <v>2</v>
      </c>
      <c r="M821" s="52">
        <f t="shared" si="12"/>
        <v>174000</v>
      </c>
    </row>
    <row r="822" spans="1:13" ht="16.2">
      <c r="A822" s="69">
        <v>820</v>
      </c>
      <c r="B822" s="67">
        <v>41085</v>
      </c>
      <c r="C822" s="67">
        <v>41114</v>
      </c>
      <c r="D822" s="47" t="s">
        <v>217</v>
      </c>
      <c r="E822" s="47">
        <v>2353</v>
      </c>
      <c r="F822" s="66" t="s">
        <v>425</v>
      </c>
      <c r="G822" s="66" t="s">
        <v>44</v>
      </c>
      <c r="H822" s="47" t="s">
        <v>23</v>
      </c>
      <c r="I822" s="48">
        <v>59</v>
      </c>
      <c r="J822" s="48">
        <v>28</v>
      </c>
      <c r="K822" s="48">
        <v>2</v>
      </c>
      <c r="L822" s="48">
        <v>2</v>
      </c>
      <c r="M822" s="52">
        <f t="shared" si="12"/>
        <v>174000</v>
      </c>
    </row>
    <row r="823" spans="1:13" ht="16.2">
      <c r="A823" s="69">
        <v>821</v>
      </c>
      <c r="B823" s="67">
        <v>41085</v>
      </c>
      <c r="C823" s="67">
        <v>41106</v>
      </c>
      <c r="D823" s="47" t="s">
        <v>232</v>
      </c>
      <c r="E823" s="47">
        <v>1923</v>
      </c>
      <c r="F823" s="66" t="s">
        <v>425</v>
      </c>
      <c r="G823" s="66" t="s">
        <v>77</v>
      </c>
      <c r="H823" s="47" t="s">
        <v>23</v>
      </c>
      <c r="I823" s="48">
        <v>59</v>
      </c>
      <c r="J823" s="48">
        <v>28</v>
      </c>
      <c r="K823" s="48">
        <v>4</v>
      </c>
      <c r="L823" s="48">
        <v>4</v>
      </c>
      <c r="M823" s="52">
        <f t="shared" si="12"/>
        <v>348000</v>
      </c>
    </row>
    <row r="824" spans="1:13" ht="16.2">
      <c r="A824" s="69">
        <v>822</v>
      </c>
      <c r="B824" s="67">
        <v>41086</v>
      </c>
      <c r="C824" s="67">
        <v>41128</v>
      </c>
      <c r="D824" s="47" t="s">
        <v>73</v>
      </c>
      <c r="E824" s="47">
        <v>2148</v>
      </c>
      <c r="F824" s="66" t="s">
        <v>425</v>
      </c>
      <c r="G824" s="66" t="s">
        <v>774</v>
      </c>
      <c r="H824" s="47" t="s">
        <v>23</v>
      </c>
      <c r="I824" s="48">
        <v>59</v>
      </c>
      <c r="J824" s="48">
        <v>28</v>
      </c>
      <c r="K824" s="48">
        <v>23</v>
      </c>
      <c r="L824" s="48">
        <v>23</v>
      </c>
      <c r="M824" s="52">
        <f t="shared" si="12"/>
        <v>2001000</v>
      </c>
    </row>
    <row r="825" spans="1:13" ht="16.2">
      <c r="A825" s="69">
        <v>823</v>
      </c>
      <c r="B825" s="67">
        <v>41086</v>
      </c>
      <c r="C825" s="67">
        <v>41095</v>
      </c>
      <c r="D825" s="47" t="s">
        <v>62</v>
      </c>
      <c r="E825" s="47">
        <v>1933</v>
      </c>
      <c r="F825" s="66" t="s">
        <v>425</v>
      </c>
      <c r="G825" s="66" t="s">
        <v>44</v>
      </c>
      <c r="H825" s="47" t="s">
        <v>23</v>
      </c>
      <c r="I825" s="48">
        <v>59</v>
      </c>
      <c r="J825" s="48">
        <v>28</v>
      </c>
      <c r="K825" s="48">
        <v>2</v>
      </c>
      <c r="L825" s="48">
        <v>2</v>
      </c>
      <c r="M825" s="52">
        <f t="shared" si="12"/>
        <v>174000</v>
      </c>
    </row>
    <row r="826" spans="1:13" ht="16.2">
      <c r="A826" s="69">
        <v>824</v>
      </c>
      <c r="B826" s="67">
        <v>41086</v>
      </c>
      <c r="C826" s="67">
        <v>41089</v>
      </c>
      <c r="D826" s="47" t="s">
        <v>114</v>
      </c>
      <c r="E826" s="47">
        <v>1828</v>
      </c>
      <c r="F826" s="66" t="s">
        <v>425</v>
      </c>
      <c r="G826" s="66" t="s">
        <v>27</v>
      </c>
      <c r="H826" s="47" t="s">
        <v>23</v>
      </c>
      <c r="I826" s="48">
        <v>59</v>
      </c>
      <c r="J826" s="48">
        <v>28</v>
      </c>
      <c r="K826" s="48">
        <v>1</v>
      </c>
      <c r="L826" s="48">
        <v>1</v>
      </c>
      <c r="M826" s="52">
        <f t="shared" si="12"/>
        <v>87000</v>
      </c>
    </row>
    <row r="827" spans="1:13" ht="16.2">
      <c r="A827" s="69">
        <v>825</v>
      </c>
      <c r="B827" s="67">
        <v>41086</v>
      </c>
      <c r="C827" s="67">
        <v>41086</v>
      </c>
      <c r="D827" s="47" t="s">
        <v>82</v>
      </c>
      <c r="E827" s="47">
        <v>2378</v>
      </c>
      <c r="F827" s="66" t="s">
        <v>425</v>
      </c>
      <c r="G827" s="66" t="s">
        <v>27</v>
      </c>
      <c r="H827" s="47" t="s">
        <v>23</v>
      </c>
      <c r="I827" s="48">
        <v>59</v>
      </c>
      <c r="J827" s="48">
        <v>28</v>
      </c>
      <c r="K827" s="48">
        <v>1</v>
      </c>
      <c r="L827" s="48">
        <v>1</v>
      </c>
      <c r="M827" s="52">
        <f t="shared" si="12"/>
        <v>87000</v>
      </c>
    </row>
    <row r="828" spans="1:13" ht="16.2">
      <c r="A828" s="69">
        <v>826</v>
      </c>
      <c r="B828" s="67">
        <v>41086</v>
      </c>
      <c r="C828" s="67">
        <v>41092</v>
      </c>
      <c r="D828" s="47" t="s">
        <v>250</v>
      </c>
      <c r="E828" s="47">
        <v>1877</v>
      </c>
      <c r="F828" s="66" t="s">
        <v>425</v>
      </c>
      <c r="G828" s="66" t="s">
        <v>44</v>
      </c>
      <c r="H828" s="47" t="s">
        <v>123</v>
      </c>
      <c r="I828" s="48">
        <v>59</v>
      </c>
      <c r="J828" s="48">
        <v>28</v>
      </c>
      <c r="K828" s="48">
        <v>2</v>
      </c>
      <c r="L828" s="48">
        <v>2</v>
      </c>
      <c r="M828" s="52">
        <f t="shared" si="12"/>
        <v>174000</v>
      </c>
    </row>
    <row r="829" spans="1:13" ht="16.2">
      <c r="A829" s="69">
        <v>827</v>
      </c>
      <c r="B829" s="67">
        <v>41086</v>
      </c>
      <c r="C829" s="67">
        <v>41121</v>
      </c>
      <c r="D829" s="47" t="s">
        <v>246</v>
      </c>
      <c r="E829" s="47">
        <v>1470</v>
      </c>
      <c r="F829" s="66" t="s">
        <v>425</v>
      </c>
      <c r="G829" s="66" t="s">
        <v>48</v>
      </c>
      <c r="H829" s="47" t="s">
        <v>123</v>
      </c>
      <c r="I829" s="48">
        <v>59</v>
      </c>
      <c r="J829" s="48">
        <v>28</v>
      </c>
      <c r="K829" s="48">
        <v>3</v>
      </c>
      <c r="L829" s="48">
        <v>3</v>
      </c>
      <c r="M829" s="52">
        <f t="shared" si="12"/>
        <v>261000</v>
      </c>
    </row>
    <row r="830" spans="1:13" ht="16.2">
      <c r="A830" s="69">
        <v>828</v>
      </c>
      <c r="B830" s="67">
        <v>41086</v>
      </c>
      <c r="C830" s="67">
        <v>41095</v>
      </c>
      <c r="D830" s="47" t="s">
        <v>47</v>
      </c>
      <c r="E830" s="47">
        <v>1468</v>
      </c>
      <c r="F830" s="66" t="s">
        <v>425</v>
      </c>
      <c r="G830" s="66" t="s">
        <v>44</v>
      </c>
      <c r="H830" s="47" t="s">
        <v>23</v>
      </c>
      <c r="I830" s="48">
        <v>59</v>
      </c>
      <c r="J830" s="48">
        <v>28</v>
      </c>
      <c r="K830" s="48">
        <v>2</v>
      </c>
      <c r="L830" s="48">
        <v>2</v>
      </c>
      <c r="M830" s="52">
        <f t="shared" si="12"/>
        <v>174000</v>
      </c>
    </row>
    <row r="831" spans="1:13" ht="16.2">
      <c r="A831" s="69">
        <v>829</v>
      </c>
      <c r="B831" s="67">
        <v>41085</v>
      </c>
      <c r="C831" s="67">
        <v>41158</v>
      </c>
      <c r="D831" s="47" t="s">
        <v>57</v>
      </c>
      <c r="E831" s="47">
        <v>2031</v>
      </c>
      <c r="F831" s="66" t="s">
        <v>425</v>
      </c>
      <c r="G831" s="66" t="s">
        <v>776</v>
      </c>
      <c r="H831" s="47" t="s">
        <v>23</v>
      </c>
      <c r="I831" s="48">
        <v>59</v>
      </c>
      <c r="J831" s="48">
        <v>28</v>
      </c>
      <c r="K831" s="48">
        <v>57</v>
      </c>
      <c r="L831" s="48">
        <v>57</v>
      </c>
      <c r="M831" s="52">
        <f t="shared" si="12"/>
        <v>4959000</v>
      </c>
    </row>
    <row r="832" spans="1:13" ht="16.2">
      <c r="A832" s="69">
        <v>830</v>
      </c>
      <c r="B832" s="67">
        <v>41085</v>
      </c>
      <c r="C832" s="67">
        <v>41158</v>
      </c>
      <c r="D832" s="47" t="s">
        <v>777</v>
      </c>
      <c r="E832" s="47">
        <v>2439</v>
      </c>
      <c r="F832" s="66" t="s">
        <v>425</v>
      </c>
      <c r="G832" s="66" t="s">
        <v>27</v>
      </c>
      <c r="H832" s="47" t="s">
        <v>23</v>
      </c>
      <c r="I832" s="48">
        <v>59</v>
      </c>
      <c r="J832" s="48">
        <v>28</v>
      </c>
      <c r="K832" s="48">
        <v>1</v>
      </c>
      <c r="L832" s="48">
        <v>1</v>
      </c>
      <c r="M832" s="52">
        <f t="shared" si="12"/>
        <v>87000</v>
      </c>
    </row>
    <row r="833" spans="1:13" ht="16.2">
      <c r="A833" s="69">
        <v>831</v>
      </c>
      <c r="B833" s="67">
        <v>41086</v>
      </c>
      <c r="C833" s="67">
        <v>41116</v>
      </c>
      <c r="D833" s="47" t="s">
        <v>81</v>
      </c>
      <c r="E833" s="47">
        <v>1916</v>
      </c>
      <c r="F833" s="66" t="s">
        <v>425</v>
      </c>
      <c r="G833" s="66" t="s">
        <v>44</v>
      </c>
      <c r="H833" s="47" t="s">
        <v>23</v>
      </c>
      <c r="I833" s="48">
        <v>59</v>
      </c>
      <c r="J833" s="48">
        <v>28</v>
      </c>
      <c r="K833" s="48">
        <v>2</v>
      </c>
      <c r="L833" s="48">
        <v>2</v>
      </c>
      <c r="M833" s="52">
        <f t="shared" si="12"/>
        <v>174000</v>
      </c>
    </row>
    <row r="834" spans="1:13" ht="16.2">
      <c r="A834" s="69">
        <v>832</v>
      </c>
      <c r="B834" s="67">
        <v>41086</v>
      </c>
      <c r="C834" s="67">
        <v>41095</v>
      </c>
      <c r="D834" s="47" t="s">
        <v>45</v>
      </c>
      <c r="E834" s="47">
        <v>1930</v>
      </c>
      <c r="F834" s="66" t="s">
        <v>425</v>
      </c>
      <c r="G834" s="66" t="s">
        <v>27</v>
      </c>
      <c r="H834" s="47" t="s">
        <v>23</v>
      </c>
      <c r="I834" s="48">
        <v>59</v>
      </c>
      <c r="J834" s="48">
        <v>28</v>
      </c>
      <c r="K834" s="48">
        <v>1</v>
      </c>
      <c r="L834" s="48">
        <v>1</v>
      </c>
      <c r="M834" s="52">
        <f t="shared" si="12"/>
        <v>87000</v>
      </c>
    </row>
    <row r="835" spans="1:13" ht="16.2">
      <c r="A835" s="69">
        <v>833</v>
      </c>
      <c r="B835" s="67">
        <v>41086</v>
      </c>
      <c r="C835" s="67">
        <v>41095</v>
      </c>
      <c r="D835" s="47" t="s">
        <v>46</v>
      </c>
      <c r="E835" s="47">
        <v>1548</v>
      </c>
      <c r="F835" s="66" t="s">
        <v>425</v>
      </c>
      <c r="G835" s="66" t="s">
        <v>27</v>
      </c>
      <c r="H835" s="47" t="s">
        <v>23</v>
      </c>
      <c r="I835" s="48">
        <v>59</v>
      </c>
      <c r="J835" s="48">
        <v>28</v>
      </c>
      <c r="K835" s="48">
        <v>1</v>
      </c>
      <c r="L835" s="48">
        <v>1</v>
      </c>
      <c r="M835" s="52">
        <f t="shared" ref="M835:M861" si="13">(I835*K835+J835*L835)*1000</f>
        <v>87000</v>
      </c>
    </row>
    <row r="836" spans="1:13" ht="16.2">
      <c r="A836" s="69">
        <v>834</v>
      </c>
      <c r="B836" s="67">
        <v>41093</v>
      </c>
      <c r="C836" s="67">
        <v>41096</v>
      </c>
      <c r="D836" s="47" t="s">
        <v>218</v>
      </c>
      <c r="E836" s="47">
        <v>1862</v>
      </c>
      <c r="F836" s="66" t="s">
        <v>425</v>
      </c>
      <c r="G836" s="66" t="s">
        <v>27</v>
      </c>
      <c r="H836" s="47" t="s">
        <v>23</v>
      </c>
      <c r="I836" s="48">
        <v>59</v>
      </c>
      <c r="J836" s="48">
        <v>28</v>
      </c>
      <c r="K836" s="48">
        <v>1</v>
      </c>
      <c r="L836" s="48">
        <v>1</v>
      </c>
      <c r="M836" s="52">
        <f t="shared" si="13"/>
        <v>87000</v>
      </c>
    </row>
    <row r="837" spans="1:13" ht="16.2">
      <c r="A837" s="69">
        <v>835</v>
      </c>
      <c r="B837" s="67">
        <v>41093</v>
      </c>
      <c r="C837" s="67">
        <v>41134</v>
      </c>
      <c r="D837" s="47" t="s">
        <v>42</v>
      </c>
      <c r="E837" s="47">
        <v>1929</v>
      </c>
      <c r="F837" s="66" t="s">
        <v>425</v>
      </c>
      <c r="G837" s="66" t="s">
        <v>119</v>
      </c>
      <c r="H837" s="47" t="s">
        <v>23</v>
      </c>
      <c r="I837" s="48">
        <v>59</v>
      </c>
      <c r="J837" s="48">
        <v>28</v>
      </c>
      <c r="K837" s="48">
        <v>20</v>
      </c>
      <c r="L837" s="48">
        <v>20</v>
      </c>
      <c r="M837" s="52">
        <f t="shared" si="13"/>
        <v>1740000</v>
      </c>
    </row>
    <row r="838" spans="1:13" ht="16.2">
      <c r="A838" s="69">
        <v>836</v>
      </c>
      <c r="B838" s="67">
        <v>41094</v>
      </c>
      <c r="C838" s="67">
        <v>41096</v>
      </c>
      <c r="D838" s="47" t="s">
        <v>50</v>
      </c>
      <c r="E838" s="47">
        <v>2229</v>
      </c>
      <c r="F838" s="66" t="s">
        <v>425</v>
      </c>
      <c r="G838" s="66" t="s">
        <v>27</v>
      </c>
      <c r="H838" s="47" t="s">
        <v>23</v>
      </c>
      <c r="I838" s="48">
        <v>59</v>
      </c>
      <c r="J838" s="48">
        <v>28</v>
      </c>
      <c r="K838" s="48">
        <v>1</v>
      </c>
      <c r="L838" s="48">
        <v>1</v>
      </c>
      <c r="M838" s="52">
        <f t="shared" si="13"/>
        <v>87000</v>
      </c>
    </row>
    <row r="839" spans="1:13" ht="16.2">
      <c r="A839" s="69">
        <v>837</v>
      </c>
      <c r="B839" s="67">
        <v>41096</v>
      </c>
      <c r="C839" s="67">
        <v>41099</v>
      </c>
      <c r="D839" s="47" t="s">
        <v>662</v>
      </c>
      <c r="E839" s="47">
        <v>2352</v>
      </c>
      <c r="F839" s="66" t="s">
        <v>425</v>
      </c>
      <c r="G839" s="66" t="s">
        <v>48</v>
      </c>
      <c r="H839" s="47" t="s">
        <v>123</v>
      </c>
      <c r="I839" s="48">
        <v>59</v>
      </c>
      <c r="J839" s="48">
        <v>28</v>
      </c>
      <c r="K839" s="48">
        <v>3</v>
      </c>
      <c r="L839" s="48">
        <v>3</v>
      </c>
      <c r="M839" s="52">
        <f t="shared" si="13"/>
        <v>261000</v>
      </c>
    </row>
    <row r="840" spans="1:13" ht="16.2">
      <c r="A840" s="69">
        <v>838</v>
      </c>
      <c r="B840" s="67">
        <v>41099</v>
      </c>
      <c r="C840" s="67">
        <v>41100</v>
      </c>
      <c r="D840" s="47" t="s">
        <v>139</v>
      </c>
      <c r="E840" s="47">
        <v>1981</v>
      </c>
      <c r="F840" s="66" t="s">
        <v>425</v>
      </c>
      <c r="G840" s="66" t="s">
        <v>27</v>
      </c>
      <c r="H840" s="47" t="s">
        <v>123</v>
      </c>
      <c r="I840" s="48">
        <v>59</v>
      </c>
      <c r="J840" s="48">
        <v>28</v>
      </c>
      <c r="K840" s="48">
        <v>1</v>
      </c>
      <c r="L840" s="48">
        <v>1</v>
      </c>
      <c r="M840" s="52">
        <f t="shared" si="13"/>
        <v>87000</v>
      </c>
    </row>
    <row r="841" spans="1:13" ht="16.2">
      <c r="A841" s="69">
        <v>839</v>
      </c>
      <c r="B841" s="67">
        <v>41106</v>
      </c>
      <c r="C841" s="67">
        <v>41110</v>
      </c>
      <c r="D841" s="47" t="s">
        <v>92</v>
      </c>
      <c r="E841" s="47">
        <v>1994</v>
      </c>
      <c r="F841" s="66" t="s">
        <v>425</v>
      </c>
      <c r="G841" s="66" t="s">
        <v>44</v>
      </c>
      <c r="H841" s="47" t="s">
        <v>23</v>
      </c>
      <c r="I841" s="48">
        <v>59</v>
      </c>
      <c r="J841" s="48">
        <v>28</v>
      </c>
      <c r="K841" s="48">
        <v>2</v>
      </c>
      <c r="L841" s="48">
        <v>2</v>
      </c>
      <c r="M841" s="52">
        <f t="shared" si="13"/>
        <v>174000</v>
      </c>
    </row>
    <row r="842" spans="1:13" ht="16.2">
      <c r="A842" s="69">
        <v>840</v>
      </c>
      <c r="B842" s="67">
        <v>41108</v>
      </c>
      <c r="C842" s="67">
        <v>41122</v>
      </c>
      <c r="D842" s="47" t="s">
        <v>778</v>
      </c>
      <c r="E842" s="47">
        <v>2430</v>
      </c>
      <c r="F842" s="66" t="s">
        <v>425</v>
      </c>
      <c r="G842" s="66" t="s">
        <v>27</v>
      </c>
      <c r="H842" s="47" t="s">
        <v>59</v>
      </c>
      <c r="I842" s="48">
        <v>59</v>
      </c>
      <c r="J842" s="48">
        <v>28</v>
      </c>
      <c r="K842" s="48">
        <v>1</v>
      </c>
      <c r="L842" s="48">
        <v>1</v>
      </c>
      <c r="M842" s="52">
        <f t="shared" si="13"/>
        <v>87000</v>
      </c>
    </row>
    <row r="843" spans="1:13" ht="16.2">
      <c r="A843" s="69">
        <v>841</v>
      </c>
      <c r="B843" s="67">
        <v>41109</v>
      </c>
      <c r="C843" s="67">
        <v>41114</v>
      </c>
      <c r="D843" s="47" t="s">
        <v>460</v>
      </c>
      <c r="E843" s="47">
        <v>2115</v>
      </c>
      <c r="F843" s="66" t="s">
        <v>425</v>
      </c>
      <c r="G843" s="66" t="s">
        <v>27</v>
      </c>
      <c r="H843" s="47" t="s">
        <v>123</v>
      </c>
      <c r="I843" s="48">
        <v>59</v>
      </c>
      <c r="J843" s="48">
        <v>28</v>
      </c>
      <c r="K843" s="48">
        <v>1</v>
      </c>
      <c r="L843" s="48">
        <v>1</v>
      </c>
      <c r="M843" s="52">
        <f t="shared" si="13"/>
        <v>87000</v>
      </c>
    </row>
    <row r="844" spans="1:13" ht="16.2">
      <c r="A844" s="69">
        <v>842</v>
      </c>
      <c r="B844" s="67">
        <v>41109</v>
      </c>
      <c r="C844" s="67">
        <v>41113</v>
      </c>
      <c r="D844" s="47" t="s">
        <v>417</v>
      </c>
      <c r="E844" s="47">
        <v>2428</v>
      </c>
      <c r="F844" s="66" t="s">
        <v>425</v>
      </c>
      <c r="G844" s="66" t="s">
        <v>44</v>
      </c>
      <c r="H844" s="47" t="s">
        <v>388</v>
      </c>
      <c r="I844" s="48">
        <v>59</v>
      </c>
      <c r="J844" s="48">
        <v>28</v>
      </c>
      <c r="K844" s="48">
        <v>2</v>
      </c>
      <c r="L844" s="48">
        <v>2</v>
      </c>
      <c r="M844" s="52">
        <f t="shared" si="13"/>
        <v>174000</v>
      </c>
    </row>
    <row r="845" spans="1:13" ht="16.2">
      <c r="A845" s="69">
        <v>843</v>
      </c>
      <c r="B845" s="67">
        <v>41115</v>
      </c>
      <c r="C845" s="67">
        <v>41121</v>
      </c>
      <c r="D845" s="47" t="s">
        <v>779</v>
      </c>
      <c r="E845" s="47"/>
      <c r="F845" s="66" t="s">
        <v>425</v>
      </c>
      <c r="G845" s="66" t="s">
        <v>27</v>
      </c>
      <c r="H845" s="47" t="s">
        <v>369</v>
      </c>
      <c r="I845" s="48">
        <v>59</v>
      </c>
      <c r="J845" s="48">
        <v>28</v>
      </c>
      <c r="K845" s="48">
        <v>1</v>
      </c>
      <c r="L845" s="48">
        <v>1</v>
      </c>
      <c r="M845" s="52">
        <f t="shared" si="13"/>
        <v>87000</v>
      </c>
    </row>
    <row r="846" spans="1:13" ht="16.2">
      <c r="A846" s="69">
        <v>844</v>
      </c>
      <c r="B846" s="67">
        <v>41114</v>
      </c>
      <c r="C846" s="67">
        <v>41124</v>
      </c>
      <c r="D846" s="47" t="s">
        <v>586</v>
      </c>
      <c r="E846" s="47">
        <v>1210</v>
      </c>
      <c r="F846" s="66" t="s">
        <v>425</v>
      </c>
      <c r="G846" s="66" t="s">
        <v>27</v>
      </c>
      <c r="H846" s="47" t="s">
        <v>369</v>
      </c>
      <c r="I846" s="48">
        <v>59</v>
      </c>
      <c r="J846" s="48">
        <v>28</v>
      </c>
      <c r="K846" s="48">
        <v>1</v>
      </c>
      <c r="L846" s="48">
        <v>1</v>
      </c>
      <c r="M846" s="52">
        <f t="shared" si="13"/>
        <v>87000</v>
      </c>
    </row>
    <row r="847" spans="1:13" ht="16.2">
      <c r="A847" s="69">
        <v>845</v>
      </c>
      <c r="B847" s="67">
        <v>41145</v>
      </c>
      <c r="C847" s="67">
        <v>41145</v>
      </c>
      <c r="D847" s="47" t="s">
        <v>664</v>
      </c>
      <c r="E847" s="47">
        <v>2395</v>
      </c>
      <c r="F847" s="66" t="s">
        <v>425</v>
      </c>
      <c r="G847" s="66" t="s">
        <v>502</v>
      </c>
      <c r="H847" s="47" t="s">
        <v>369</v>
      </c>
      <c r="I847" s="48">
        <v>59</v>
      </c>
      <c r="J847" s="48">
        <v>28</v>
      </c>
      <c r="K847" s="48">
        <v>25</v>
      </c>
      <c r="L847" s="48">
        <v>25</v>
      </c>
      <c r="M847" s="52">
        <f t="shared" si="13"/>
        <v>2175000</v>
      </c>
    </row>
    <row r="848" spans="1:13" ht="16.2">
      <c r="A848" s="69">
        <v>846</v>
      </c>
      <c r="B848" s="67">
        <v>41144</v>
      </c>
      <c r="C848" s="67">
        <v>41145</v>
      </c>
      <c r="D848" s="47" t="s">
        <v>473</v>
      </c>
      <c r="E848" s="47">
        <v>2435</v>
      </c>
      <c r="F848" s="66" t="s">
        <v>425</v>
      </c>
      <c r="G848" s="66" t="s">
        <v>77</v>
      </c>
      <c r="H848" s="47" t="s">
        <v>388</v>
      </c>
      <c r="I848" s="48">
        <v>59</v>
      </c>
      <c r="J848" s="48">
        <v>28</v>
      </c>
      <c r="K848" s="48">
        <v>4</v>
      </c>
      <c r="L848" s="48">
        <v>4</v>
      </c>
      <c r="M848" s="52">
        <f t="shared" si="13"/>
        <v>348000</v>
      </c>
    </row>
    <row r="849" spans="1:13" ht="16.2">
      <c r="A849" s="69">
        <v>847</v>
      </c>
      <c r="B849" s="67">
        <v>40995</v>
      </c>
      <c r="C849" s="67">
        <v>40997</v>
      </c>
      <c r="D849" s="47" t="s">
        <v>780</v>
      </c>
      <c r="E849" s="47">
        <v>2362</v>
      </c>
      <c r="F849" s="66" t="s">
        <v>425</v>
      </c>
      <c r="G849" s="66" t="s">
        <v>27</v>
      </c>
      <c r="H849" s="47" t="s">
        <v>59</v>
      </c>
      <c r="I849" s="48">
        <v>59</v>
      </c>
      <c r="J849" s="48">
        <v>28</v>
      </c>
      <c r="K849" s="48">
        <v>1</v>
      </c>
      <c r="L849" s="48">
        <v>1</v>
      </c>
      <c r="M849" s="52">
        <f t="shared" si="13"/>
        <v>87000</v>
      </c>
    </row>
    <row r="850" spans="1:13" ht="16.2">
      <c r="A850" s="69">
        <v>848</v>
      </c>
      <c r="B850" s="67">
        <v>41158</v>
      </c>
      <c r="C850" s="67">
        <v>41158</v>
      </c>
      <c r="D850" s="47" t="s">
        <v>781</v>
      </c>
      <c r="E850" s="47">
        <v>2438</v>
      </c>
      <c r="F850" s="66" t="s">
        <v>425</v>
      </c>
      <c r="G850" s="66" t="s">
        <v>27</v>
      </c>
      <c r="H850" s="47" t="s">
        <v>59</v>
      </c>
      <c r="I850" s="48">
        <v>59</v>
      </c>
      <c r="J850" s="48">
        <v>28</v>
      </c>
      <c r="K850" s="48">
        <v>1</v>
      </c>
      <c r="L850" s="48">
        <v>1</v>
      </c>
      <c r="M850" s="52">
        <f t="shared" si="13"/>
        <v>87000</v>
      </c>
    </row>
    <row r="851" spans="1:13" ht="16.2">
      <c r="A851" s="69">
        <v>849</v>
      </c>
      <c r="B851" s="67">
        <v>41078</v>
      </c>
      <c r="C851" s="67">
        <v>41081</v>
      </c>
      <c r="D851" s="47" t="s">
        <v>782</v>
      </c>
      <c r="E851" s="47">
        <v>2409</v>
      </c>
      <c r="F851" s="66" t="s">
        <v>425</v>
      </c>
      <c r="G851" s="66" t="s">
        <v>77</v>
      </c>
      <c r="H851" s="47" t="s">
        <v>23</v>
      </c>
      <c r="I851" s="48">
        <v>59</v>
      </c>
      <c r="J851" s="48">
        <v>28</v>
      </c>
      <c r="K851" s="48">
        <v>4</v>
      </c>
      <c r="L851" s="48">
        <v>4</v>
      </c>
      <c r="M851" s="52">
        <f t="shared" si="13"/>
        <v>348000</v>
      </c>
    </row>
    <row r="852" spans="1:13" ht="16.2">
      <c r="A852" s="69">
        <v>850</v>
      </c>
      <c r="B852" s="67">
        <v>41164</v>
      </c>
      <c r="C852" s="67">
        <v>41173</v>
      </c>
      <c r="D852" s="47" t="s">
        <v>783</v>
      </c>
      <c r="E852" s="47"/>
      <c r="F852" s="68">
        <v>59</v>
      </c>
      <c r="G852" s="68">
        <v>1</v>
      </c>
      <c r="H852" s="47" t="s">
        <v>59</v>
      </c>
      <c r="I852" s="50">
        <v>59</v>
      </c>
      <c r="J852" s="48"/>
      <c r="K852" s="50">
        <v>1</v>
      </c>
      <c r="L852" s="48"/>
      <c r="M852" s="52">
        <f t="shared" si="13"/>
        <v>59000</v>
      </c>
    </row>
    <row r="853" spans="1:13" ht="16.2">
      <c r="A853" s="69">
        <v>851</v>
      </c>
      <c r="B853" s="67">
        <v>41164</v>
      </c>
      <c r="C853" s="47"/>
      <c r="D853" s="47" t="s">
        <v>783</v>
      </c>
      <c r="E853" s="47"/>
      <c r="F853" s="68">
        <v>28</v>
      </c>
      <c r="G853" s="68">
        <v>1</v>
      </c>
      <c r="H853" s="47" t="s">
        <v>59</v>
      </c>
      <c r="I853" s="50">
        <v>28</v>
      </c>
      <c r="J853" s="48"/>
      <c r="K853" s="50">
        <v>1</v>
      </c>
      <c r="L853" s="48"/>
      <c r="M853" s="52">
        <f t="shared" si="13"/>
        <v>28000</v>
      </c>
    </row>
    <row r="854" spans="1:13" ht="16.2">
      <c r="A854" s="69">
        <v>852</v>
      </c>
      <c r="B854" s="67">
        <v>41164</v>
      </c>
      <c r="C854" s="47"/>
      <c r="D854" s="47" t="s">
        <v>672</v>
      </c>
      <c r="E854" s="47"/>
      <c r="F854" s="68">
        <v>28</v>
      </c>
      <c r="G854" s="68">
        <v>6</v>
      </c>
      <c r="H854" s="47" t="s">
        <v>23</v>
      </c>
      <c r="I854" s="50">
        <v>28</v>
      </c>
      <c r="J854" s="48"/>
      <c r="K854" s="50">
        <v>6</v>
      </c>
      <c r="L854" s="48"/>
      <c r="M854" s="52">
        <f t="shared" si="13"/>
        <v>168000</v>
      </c>
    </row>
    <row r="855" spans="1:13" ht="16.2">
      <c r="A855" s="69">
        <v>853</v>
      </c>
      <c r="B855" s="67">
        <v>41165</v>
      </c>
      <c r="C855" s="67">
        <v>41199</v>
      </c>
      <c r="D855" s="47" t="s">
        <v>784</v>
      </c>
      <c r="E855" s="47"/>
      <c r="F855" s="66" t="s">
        <v>425</v>
      </c>
      <c r="G855" s="66" t="s">
        <v>27</v>
      </c>
      <c r="H855" s="47" t="s">
        <v>59</v>
      </c>
      <c r="I855" s="48">
        <v>59</v>
      </c>
      <c r="J855" s="48">
        <v>28</v>
      </c>
      <c r="K855" s="48">
        <v>1</v>
      </c>
      <c r="L855" s="48">
        <v>1</v>
      </c>
      <c r="M855" s="52">
        <f t="shared" si="13"/>
        <v>87000</v>
      </c>
    </row>
    <row r="856" spans="1:13" ht="16.2">
      <c r="A856" s="69">
        <v>854</v>
      </c>
      <c r="B856" s="67">
        <v>41165</v>
      </c>
      <c r="C856" s="47"/>
      <c r="D856" s="47" t="s">
        <v>785</v>
      </c>
      <c r="E856" s="47"/>
      <c r="F856" s="68">
        <v>59</v>
      </c>
      <c r="G856" s="68">
        <v>1</v>
      </c>
      <c r="H856" s="47" t="s">
        <v>59</v>
      </c>
      <c r="I856" s="50">
        <v>59</v>
      </c>
      <c r="J856" s="48"/>
      <c r="K856" s="50">
        <v>1</v>
      </c>
      <c r="L856" s="48"/>
      <c r="M856" s="52">
        <f t="shared" si="13"/>
        <v>59000</v>
      </c>
    </row>
    <row r="857" spans="1:13" ht="16.2">
      <c r="A857" s="69">
        <v>855</v>
      </c>
      <c r="B857" s="67">
        <v>41165</v>
      </c>
      <c r="C857" s="47"/>
      <c r="D857" s="47" t="s">
        <v>785</v>
      </c>
      <c r="E857" s="47"/>
      <c r="F857" s="68">
        <v>28</v>
      </c>
      <c r="G857" s="68">
        <v>1</v>
      </c>
      <c r="H857" s="47" t="s">
        <v>59</v>
      </c>
      <c r="I857" s="50">
        <v>28</v>
      </c>
      <c r="J857" s="48"/>
      <c r="K857" s="50">
        <v>1</v>
      </c>
      <c r="L857" s="48"/>
      <c r="M857" s="52">
        <f t="shared" si="13"/>
        <v>28000</v>
      </c>
    </row>
    <row r="858" spans="1:13" ht="16.2">
      <c r="A858" s="69">
        <v>856</v>
      </c>
      <c r="B858" s="67">
        <v>41220</v>
      </c>
      <c r="C858" s="47"/>
      <c r="D858" s="47" t="s">
        <v>474</v>
      </c>
      <c r="E858" s="47"/>
      <c r="F858" s="66" t="s">
        <v>425</v>
      </c>
      <c r="G858" s="66" t="s">
        <v>44</v>
      </c>
      <c r="H858" s="47" t="s">
        <v>388</v>
      </c>
      <c r="I858" s="48">
        <v>59</v>
      </c>
      <c r="J858" s="48">
        <v>28</v>
      </c>
      <c r="K858" s="48">
        <v>2</v>
      </c>
      <c r="L858" s="48">
        <v>2</v>
      </c>
      <c r="M858" s="52">
        <f t="shared" si="13"/>
        <v>174000</v>
      </c>
    </row>
    <row r="859" spans="1:13" ht="16.2">
      <c r="A859" s="69">
        <v>857</v>
      </c>
      <c r="B859" s="47"/>
      <c r="C859" s="67">
        <v>41229</v>
      </c>
      <c r="D859" s="47" t="s">
        <v>474</v>
      </c>
      <c r="E859" s="47">
        <v>2449</v>
      </c>
      <c r="F859" s="66" t="s">
        <v>773</v>
      </c>
      <c r="G859" s="68">
        <v>4</v>
      </c>
      <c r="H859" s="47" t="s">
        <v>388</v>
      </c>
      <c r="I859" s="82">
        <v>59</v>
      </c>
      <c r="J859" s="82">
        <v>18</v>
      </c>
      <c r="K859" s="83">
        <v>2</v>
      </c>
      <c r="L859" s="82">
        <v>2</v>
      </c>
      <c r="M859" s="52">
        <f t="shared" si="13"/>
        <v>154000</v>
      </c>
    </row>
    <row r="860" spans="1:13" ht="16.2">
      <c r="A860" s="69">
        <v>858</v>
      </c>
      <c r="B860" s="67">
        <v>41376</v>
      </c>
      <c r="C860" s="67">
        <v>41376</v>
      </c>
      <c r="D860" s="47" t="s">
        <v>787</v>
      </c>
      <c r="E860" s="47">
        <v>2451</v>
      </c>
      <c r="F860" s="68">
        <v>28</v>
      </c>
      <c r="G860" s="68">
        <v>3</v>
      </c>
      <c r="H860" s="47" t="s">
        <v>23</v>
      </c>
      <c r="I860" s="50">
        <v>28</v>
      </c>
      <c r="J860" s="48"/>
      <c r="K860" s="50">
        <v>3</v>
      </c>
      <c r="L860" s="48"/>
      <c r="M860" s="52">
        <f t="shared" si="13"/>
        <v>84000</v>
      </c>
    </row>
    <row r="861" spans="1:13" ht="16.8" thickBot="1">
      <c r="A861" s="75">
        <v>859</v>
      </c>
      <c r="B861" s="76">
        <v>41376</v>
      </c>
      <c r="C861" s="76">
        <v>41376</v>
      </c>
      <c r="D861" s="54" t="s">
        <v>787</v>
      </c>
      <c r="E861" s="54">
        <v>2451</v>
      </c>
      <c r="F861" s="196" t="s">
        <v>425</v>
      </c>
      <c r="G861" s="94">
        <v>6</v>
      </c>
      <c r="H861" s="54" t="s">
        <v>23</v>
      </c>
      <c r="I861" s="197">
        <v>59</v>
      </c>
      <c r="J861" s="197">
        <v>28</v>
      </c>
      <c r="K861" s="198">
        <v>3</v>
      </c>
      <c r="L861" s="197">
        <v>3</v>
      </c>
      <c r="M861" s="57">
        <f t="shared" si="13"/>
        <v>261000</v>
      </c>
    </row>
    <row r="862" spans="1:13" ht="16.8" customHeight="1" thickBot="1">
      <c r="A862" s="491" t="s">
        <v>2138</v>
      </c>
      <c r="B862" s="492"/>
      <c r="C862" s="492"/>
      <c r="D862" s="492"/>
      <c r="E862" s="492"/>
      <c r="F862" s="493"/>
      <c r="G862" s="95">
        <f>SUM(K3:L861)</f>
        <v>5882</v>
      </c>
      <c r="H862" s="58"/>
      <c r="I862" s="58"/>
      <c r="J862" s="58"/>
      <c r="K862" s="58"/>
      <c r="L862" s="58"/>
      <c r="M862" s="199">
        <f>SUM(M3:M861)</f>
        <v>240633000</v>
      </c>
    </row>
    <row r="863" spans="1:13" ht="16.8" customHeight="1" thickBot="1">
      <c r="A863" s="491" t="s">
        <v>2140</v>
      </c>
      <c r="B863" s="492"/>
      <c r="C863" s="492"/>
      <c r="D863" s="492"/>
      <c r="E863" s="492"/>
      <c r="F863" s="493"/>
      <c r="G863" s="262">
        <v>-243</v>
      </c>
      <c r="H863" s="263"/>
      <c r="I863" s="263"/>
      <c r="J863" s="263"/>
      <c r="K863" s="263"/>
      <c r="L863" s="263"/>
      <c r="M863" s="264">
        <v>-10741000</v>
      </c>
    </row>
    <row r="864" spans="1:13" ht="16.8" customHeight="1" thickBot="1">
      <c r="A864" s="491" t="s">
        <v>2139</v>
      </c>
      <c r="B864" s="492"/>
      <c r="C864" s="492"/>
      <c r="D864" s="492"/>
      <c r="E864" s="492"/>
      <c r="F864" s="493"/>
      <c r="G864" s="95">
        <f>SUM(G862:G863)</f>
        <v>5639</v>
      </c>
      <c r="H864" s="58"/>
      <c r="I864" s="58"/>
      <c r="J864" s="58"/>
      <c r="K864" s="58"/>
      <c r="L864" s="58"/>
      <c r="M864" s="95">
        <f>SUM(M862:M863)</f>
        <v>229892000</v>
      </c>
    </row>
    <row r="865" spans="1:13" s="6" customFormat="1" ht="47.4" customHeight="1">
      <c r="A865" s="23" t="s">
        <v>318</v>
      </c>
      <c r="B865" s="488" t="s">
        <v>2287</v>
      </c>
      <c r="C865" s="488"/>
      <c r="D865" s="488"/>
      <c r="E865" s="488"/>
      <c r="F865" s="488"/>
      <c r="G865" s="488"/>
      <c r="H865" s="488"/>
      <c r="I865" s="488"/>
      <c r="J865" s="488"/>
      <c r="K865" s="488"/>
      <c r="L865" s="488"/>
      <c r="M865" s="488"/>
    </row>
    <row r="866" spans="1:13" s="6" customFormat="1" ht="30.6" customHeight="1">
      <c r="A866" s="17" t="s">
        <v>319</v>
      </c>
      <c r="B866" s="489" t="s">
        <v>792</v>
      </c>
      <c r="C866" s="489"/>
      <c r="D866" s="489"/>
      <c r="E866" s="489"/>
      <c r="F866" s="489"/>
      <c r="G866" s="489"/>
      <c r="H866" s="489"/>
      <c r="I866" s="489"/>
      <c r="J866" s="489"/>
      <c r="K866" s="489"/>
      <c r="L866" s="489"/>
      <c r="M866" s="489"/>
    </row>
  </sheetData>
  <mergeCells count="5">
    <mergeCell ref="B865:M865"/>
    <mergeCell ref="B866:M866"/>
    <mergeCell ref="A862:F862"/>
    <mergeCell ref="A863:F863"/>
    <mergeCell ref="A864:F864"/>
  </mergeCells>
  <phoneticPr fontId="2" type="noConversion"/>
  <pageMargins left="0.70866141732283472" right="0.4" top="0.53" bottom="0.57999999999999996" header="0.31" footer="0.31496062992125984"/>
  <pageSetup paperSize="9"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
  <sheetViews>
    <sheetView topLeftCell="A22" workbookViewId="0">
      <selection activeCell="F8" sqref="F8"/>
    </sheetView>
  </sheetViews>
  <sheetFormatPr defaultRowHeight="15"/>
  <cols>
    <col min="1" max="1" width="6.33203125" style="304" customWidth="1"/>
    <col min="2" max="3" width="12.88671875" style="304" bestFit="1" customWidth="1"/>
    <col min="4" max="4" width="10.44140625" style="304" bestFit="1" customWidth="1"/>
    <col min="5" max="7" width="11.88671875" style="333" bestFit="1" customWidth="1"/>
    <col min="8" max="16384" width="8.88671875" style="304"/>
  </cols>
  <sheetData>
    <row r="1" spans="1:13" ht="15.6" thickBot="1">
      <c r="A1" s="33" t="s">
        <v>2297</v>
      </c>
      <c r="C1" s="34"/>
      <c r="D1" s="34"/>
      <c r="E1" s="330"/>
      <c r="F1" s="330"/>
      <c r="G1" s="331"/>
      <c r="H1" s="332"/>
      <c r="I1" s="34"/>
      <c r="J1" s="335"/>
      <c r="K1" s="335"/>
      <c r="L1" s="335"/>
      <c r="M1" s="335"/>
    </row>
    <row r="2" spans="1:13" ht="15.6" thickBot="1">
      <c r="A2" s="308" t="s">
        <v>2293</v>
      </c>
      <c r="B2" s="309" t="s">
        <v>2244</v>
      </c>
      <c r="C2" s="309" t="s">
        <v>2245</v>
      </c>
      <c r="D2" s="309" t="s">
        <v>2240</v>
      </c>
      <c r="E2" s="310" t="s">
        <v>2241</v>
      </c>
      <c r="F2" s="310" t="s">
        <v>2242</v>
      </c>
      <c r="G2" s="311" t="s">
        <v>2243</v>
      </c>
    </row>
    <row r="3" spans="1:13" s="34" customFormat="1">
      <c r="A3" s="312">
        <v>1</v>
      </c>
      <c r="B3" s="313" t="s">
        <v>2220</v>
      </c>
      <c r="C3" s="313" t="s">
        <v>435</v>
      </c>
      <c r="D3" s="313" t="s">
        <v>2266</v>
      </c>
      <c r="E3" s="314">
        <v>50000</v>
      </c>
      <c r="F3" s="314">
        <v>3.5</v>
      </c>
      <c r="G3" s="315">
        <v>175000</v>
      </c>
      <c r="H3" s="304"/>
      <c r="I3" s="304"/>
      <c r="J3" s="304"/>
      <c r="K3" s="304"/>
      <c r="L3" s="304"/>
      <c r="M3" s="304"/>
    </row>
    <row r="4" spans="1:13">
      <c r="A4" s="316">
        <v>2</v>
      </c>
      <c r="B4" s="317" t="s">
        <v>672</v>
      </c>
      <c r="C4" s="317" t="s">
        <v>435</v>
      </c>
      <c r="D4" s="317" t="s">
        <v>2227</v>
      </c>
      <c r="E4" s="318">
        <v>6000</v>
      </c>
      <c r="F4" s="318">
        <v>5</v>
      </c>
      <c r="G4" s="319">
        <v>30000</v>
      </c>
    </row>
    <row r="5" spans="1:13">
      <c r="A5" s="320">
        <v>3</v>
      </c>
      <c r="B5" s="317" t="s">
        <v>2220</v>
      </c>
      <c r="C5" s="317" t="s">
        <v>435</v>
      </c>
      <c r="D5" s="317" t="s">
        <v>2223</v>
      </c>
      <c r="E5" s="318">
        <v>20000</v>
      </c>
      <c r="F5" s="318">
        <v>2</v>
      </c>
      <c r="G5" s="319">
        <v>40000</v>
      </c>
    </row>
    <row r="6" spans="1:13">
      <c r="A6" s="316">
        <v>4</v>
      </c>
      <c r="B6" s="317" t="s">
        <v>515</v>
      </c>
      <c r="C6" s="317" t="s">
        <v>435</v>
      </c>
      <c r="D6" s="317" t="s">
        <v>2222</v>
      </c>
      <c r="E6" s="318">
        <v>9000</v>
      </c>
      <c r="F6" s="318">
        <v>3</v>
      </c>
      <c r="G6" s="319">
        <v>27000</v>
      </c>
    </row>
    <row r="7" spans="1:13">
      <c r="A7" s="320">
        <v>5</v>
      </c>
      <c r="B7" s="317" t="s">
        <v>201</v>
      </c>
      <c r="C7" s="317" t="s">
        <v>435</v>
      </c>
      <c r="D7" s="317" t="s">
        <v>2222</v>
      </c>
      <c r="E7" s="318">
        <v>3000</v>
      </c>
      <c r="F7" s="318">
        <v>3</v>
      </c>
      <c r="G7" s="319">
        <v>9000</v>
      </c>
    </row>
    <row r="8" spans="1:13">
      <c r="A8" s="316">
        <v>6</v>
      </c>
      <c r="B8" s="317" t="s">
        <v>202</v>
      </c>
      <c r="C8" s="317" t="s">
        <v>435</v>
      </c>
      <c r="D8" s="317" t="s">
        <v>2222</v>
      </c>
      <c r="E8" s="318">
        <v>5000</v>
      </c>
      <c r="F8" s="318">
        <v>3</v>
      </c>
      <c r="G8" s="319">
        <v>15000</v>
      </c>
    </row>
    <row r="9" spans="1:13">
      <c r="A9" s="320">
        <v>7</v>
      </c>
      <c r="B9" s="317" t="s">
        <v>23</v>
      </c>
      <c r="C9" s="317" t="s">
        <v>435</v>
      </c>
      <c r="D9" s="317" t="s">
        <v>2222</v>
      </c>
      <c r="E9" s="318">
        <v>142000</v>
      </c>
      <c r="F9" s="318">
        <v>3</v>
      </c>
      <c r="G9" s="319">
        <v>426000</v>
      </c>
    </row>
    <row r="10" spans="1:13">
      <c r="A10" s="316">
        <v>8</v>
      </c>
      <c r="B10" s="317" t="s">
        <v>2220</v>
      </c>
      <c r="C10" s="317" t="s">
        <v>435</v>
      </c>
      <c r="D10" s="317" t="s">
        <v>2224</v>
      </c>
      <c r="E10" s="318">
        <v>5000</v>
      </c>
      <c r="F10" s="318">
        <v>3</v>
      </c>
      <c r="G10" s="319">
        <v>15000</v>
      </c>
    </row>
    <row r="11" spans="1:13">
      <c r="A11" s="320">
        <v>9</v>
      </c>
      <c r="B11" s="317" t="s">
        <v>2221</v>
      </c>
      <c r="C11" s="317" t="s">
        <v>435</v>
      </c>
      <c r="D11" s="317" t="s">
        <v>2225</v>
      </c>
      <c r="E11" s="318">
        <v>2000</v>
      </c>
      <c r="F11" s="318">
        <v>3</v>
      </c>
      <c r="G11" s="319">
        <v>6000</v>
      </c>
    </row>
    <row r="12" spans="1:13">
      <c r="A12" s="316">
        <v>10</v>
      </c>
      <c r="B12" s="317" t="s">
        <v>1878</v>
      </c>
      <c r="C12" s="317" t="s">
        <v>435</v>
      </c>
      <c r="D12" s="317" t="s">
        <v>2225</v>
      </c>
      <c r="E12" s="318">
        <v>10000</v>
      </c>
      <c r="F12" s="318">
        <v>3</v>
      </c>
      <c r="G12" s="319">
        <v>30000</v>
      </c>
    </row>
    <row r="13" spans="1:13">
      <c r="A13" s="320">
        <v>11</v>
      </c>
      <c r="B13" s="317" t="s">
        <v>1881</v>
      </c>
      <c r="C13" s="317" t="s">
        <v>435</v>
      </c>
      <c r="D13" s="317" t="s">
        <v>2225</v>
      </c>
      <c r="E13" s="318">
        <v>22000</v>
      </c>
      <c r="F13" s="318">
        <v>3</v>
      </c>
      <c r="G13" s="319">
        <v>66000</v>
      </c>
    </row>
    <row r="14" spans="1:13">
      <c r="A14" s="316">
        <v>12</v>
      </c>
      <c r="B14" s="317" t="s">
        <v>1877</v>
      </c>
      <c r="C14" s="317" t="s">
        <v>435</v>
      </c>
      <c r="D14" s="317" t="s">
        <v>2225</v>
      </c>
      <c r="E14" s="318">
        <v>60000</v>
      </c>
      <c r="F14" s="318">
        <v>3</v>
      </c>
      <c r="G14" s="319">
        <v>180000</v>
      </c>
    </row>
    <row r="15" spans="1:13">
      <c r="A15" s="320">
        <v>13</v>
      </c>
      <c r="B15" s="317" t="s">
        <v>897</v>
      </c>
      <c r="C15" s="317" t="s">
        <v>435</v>
      </c>
      <c r="D15" s="317" t="s">
        <v>2226</v>
      </c>
      <c r="E15" s="318">
        <v>20000</v>
      </c>
      <c r="F15" s="318">
        <v>3</v>
      </c>
      <c r="G15" s="319">
        <v>60000</v>
      </c>
    </row>
    <row r="16" spans="1:13">
      <c r="A16" s="316">
        <v>14</v>
      </c>
      <c r="B16" s="317" t="s">
        <v>2105</v>
      </c>
      <c r="C16" s="317" t="s">
        <v>435</v>
      </c>
      <c r="D16" s="317" t="s">
        <v>2226</v>
      </c>
      <c r="E16" s="318">
        <v>2000</v>
      </c>
      <c r="F16" s="318">
        <v>3</v>
      </c>
      <c r="G16" s="319">
        <v>6000</v>
      </c>
    </row>
    <row r="17" spans="1:7">
      <c r="A17" s="320">
        <v>15</v>
      </c>
      <c r="B17" s="317" t="s">
        <v>2082</v>
      </c>
      <c r="C17" s="317" t="s">
        <v>435</v>
      </c>
      <c r="D17" s="317" t="s">
        <v>2226</v>
      </c>
      <c r="E17" s="318">
        <v>10000</v>
      </c>
      <c r="F17" s="318">
        <v>3</v>
      </c>
      <c r="G17" s="319">
        <v>30000</v>
      </c>
    </row>
    <row r="18" spans="1:7">
      <c r="A18" s="316">
        <v>16</v>
      </c>
      <c r="B18" s="317" t="s">
        <v>2079</v>
      </c>
      <c r="C18" s="317" t="s">
        <v>435</v>
      </c>
      <c r="D18" s="317" t="s">
        <v>2226</v>
      </c>
      <c r="E18" s="318">
        <v>4000</v>
      </c>
      <c r="F18" s="318">
        <v>3</v>
      </c>
      <c r="G18" s="319">
        <v>12000</v>
      </c>
    </row>
    <row r="19" spans="1:7">
      <c r="A19" s="320">
        <v>17</v>
      </c>
      <c r="B19" s="317" t="s">
        <v>2081</v>
      </c>
      <c r="C19" s="317" t="s">
        <v>435</v>
      </c>
      <c r="D19" s="317" t="s">
        <v>2226</v>
      </c>
      <c r="E19" s="318">
        <v>14000</v>
      </c>
      <c r="F19" s="318">
        <v>3</v>
      </c>
      <c r="G19" s="319">
        <v>42000</v>
      </c>
    </row>
    <row r="20" spans="1:7">
      <c r="A20" s="316">
        <v>18</v>
      </c>
      <c r="B20" s="317" t="s">
        <v>175</v>
      </c>
      <c r="C20" s="317" t="s">
        <v>2228</v>
      </c>
      <c r="D20" s="317" t="s">
        <v>2226</v>
      </c>
      <c r="E20" s="318">
        <v>102000</v>
      </c>
      <c r="F20" s="318">
        <v>3</v>
      </c>
      <c r="G20" s="319">
        <v>306000</v>
      </c>
    </row>
    <row r="21" spans="1:7">
      <c r="A21" s="320">
        <v>19</v>
      </c>
      <c r="B21" s="317" t="s">
        <v>676</v>
      </c>
      <c r="C21" s="317" t="s">
        <v>2228</v>
      </c>
      <c r="D21" s="317" t="s">
        <v>2226</v>
      </c>
      <c r="E21" s="318">
        <v>20000</v>
      </c>
      <c r="F21" s="318">
        <v>3</v>
      </c>
      <c r="G21" s="319">
        <v>60000</v>
      </c>
    </row>
    <row r="22" spans="1:7">
      <c r="A22" s="316">
        <v>20</v>
      </c>
      <c r="B22" s="317" t="s">
        <v>2246</v>
      </c>
      <c r="C22" s="317" t="s">
        <v>2228</v>
      </c>
      <c r="D22" s="317" t="s">
        <v>2230</v>
      </c>
      <c r="E22" s="318">
        <v>2000</v>
      </c>
      <c r="F22" s="318">
        <v>3</v>
      </c>
      <c r="G22" s="319">
        <v>6000</v>
      </c>
    </row>
    <row r="23" spans="1:7">
      <c r="A23" s="320">
        <v>21</v>
      </c>
      <c r="B23" s="317" t="s">
        <v>1829</v>
      </c>
      <c r="C23" s="317" t="s">
        <v>2228</v>
      </c>
      <c r="D23" s="317" t="s">
        <v>2229</v>
      </c>
      <c r="E23" s="318">
        <v>4000</v>
      </c>
      <c r="F23" s="318">
        <v>3</v>
      </c>
      <c r="G23" s="319">
        <v>12000</v>
      </c>
    </row>
    <row r="24" spans="1:7">
      <c r="A24" s="316">
        <v>22</v>
      </c>
      <c r="B24" s="317" t="s">
        <v>1832</v>
      </c>
      <c r="C24" s="317" t="s">
        <v>2228</v>
      </c>
      <c r="D24" s="317" t="s">
        <v>2229</v>
      </c>
      <c r="E24" s="318">
        <v>10000</v>
      </c>
      <c r="F24" s="318">
        <v>3</v>
      </c>
      <c r="G24" s="319">
        <v>30000</v>
      </c>
    </row>
    <row r="25" spans="1:7">
      <c r="A25" s="320">
        <v>23</v>
      </c>
      <c r="B25" s="317" t="s">
        <v>1864</v>
      </c>
      <c r="C25" s="317" t="s">
        <v>2228</v>
      </c>
      <c r="D25" s="317" t="s">
        <v>2229</v>
      </c>
      <c r="E25" s="318">
        <v>2000</v>
      </c>
      <c r="F25" s="318">
        <v>3</v>
      </c>
      <c r="G25" s="319">
        <v>6000</v>
      </c>
    </row>
    <row r="26" spans="1:7">
      <c r="A26" s="316">
        <v>24</v>
      </c>
      <c r="B26" s="317" t="s">
        <v>1846</v>
      </c>
      <c r="C26" s="317" t="s">
        <v>2228</v>
      </c>
      <c r="D26" s="317" t="s">
        <v>2229</v>
      </c>
      <c r="E26" s="318">
        <v>2000</v>
      </c>
      <c r="F26" s="318">
        <v>3</v>
      </c>
      <c r="G26" s="319">
        <v>6000</v>
      </c>
    </row>
    <row r="27" spans="1:7">
      <c r="A27" s="320">
        <v>25</v>
      </c>
      <c r="B27" s="317" t="s">
        <v>2087</v>
      </c>
      <c r="C27" s="317" t="s">
        <v>2228</v>
      </c>
      <c r="D27" s="317" t="s">
        <v>2229</v>
      </c>
      <c r="E27" s="318">
        <v>6000</v>
      </c>
      <c r="F27" s="318">
        <v>3</v>
      </c>
      <c r="G27" s="319">
        <v>18000</v>
      </c>
    </row>
    <row r="28" spans="1:7">
      <c r="A28" s="316">
        <v>26</v>
      </c>
      <c r="B28" s="317" t="s">
        <v>2231</v>
      </c>
      <c r="C28" s="317" t="s">
        <v>2228</v>
      </c>
      <c r="D28" s="317" t="s">
        <v>2229</v>
      </c>
      <c r="E28" s="318">
        <v>10000</v>
      </c>
      <c r="F28" s="318">
        <v>3</v>
      </c>
      <c r="G28" s="319">
        <v>30000</v>
      </c>
    </row>
    <row r="29" spans="1:7" ht="15.6" thickBot="1">
      <c r="A29" s="329">
        <v>27</v>
      </c>
      <c r="B29" s="322" t="s">
        <v>2034</v>
      </c>
      <c r="C29" s="322" t="s">
        <v>2228</v>
      </c>
      <c r="D29" s="322" t="s">
        <v>2267</v>
      </c>
      <c r="E29" s="323">
        <v>6000</v>
      </c>
      <c r="F29" s="323">
        <v>3</v>
      </c>
      <c r="G29" s="324">
        <v>18000</v>
      </c>
    </row>
    <row r="30" spans="1:7" ht="15.6" thickBot="1">
      <c r="A30" s="325"/>
      <c r="B30" s="326" t="s">
        <v>2257</v>
      </c>
      <c r="C30" s="326"/>
      <c r="D30" s="326"/>
      <c r="E30" s="327">
        <f>SUM(E3:E29)</f>
        <v>548000</v>
      </c>
      <c r="F30" s="327"/>
      <c r="G30" s="328">
        <f>SUM(G3:G29)</f>
        <v>1661000</v>
      </c>
    </row>
    <row r="31" spans="1:7" ht="54.6" customHeight="1">
      <c r="A31" s="494" t="s">
        <v>2271</v>
      </c>
      <c r="B31" s="494"/>
      <c r="C31" s="494"/>
      <c r="D31" s="494"/>
      <c r="E31" s="494"/>
      <c r="F31" s="494"/>
      <c r="G31" s="494"/>
    </row>
  </sheetData>
  <sortState ref="B1:M29">
    <sortCondition ref="D1:D29"/>
  </sortState>
  <mergeCells count="1">
    <mergeCell ref="A31:G31"/>
  </mergeCells>
  <phoneticPr fontId="2"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35"/>
  <sheetViews>
    <sheetView topLeftCell="A220" workbookViewId="0">
      <selection activeCell="B234" sqref="B234:M234"/>
    </sheetView>
  </sheetViews>
  <sheetFormatPr defaultRowHeight="15"/>
  <cols>
    <col min="1" max="1" width="8.21875" style="4" customWidth="1"/>
    <col min="2" max="3" width="9.6640625" style="4" bestFit="1" customWidth="1"/>
    <col min="4" max="4" width="9.33203125" style="4" bestFit="1" customWidth="1"/>
    <col min="5" max="5" width="5.33203125" style="4" bestFit="1" customWidth="1"/>
    <col min="6" max="6" width="8.21875" style="4" customWidth="1"/>
    <col min="7" max="7" width="6.6640625" style="4" bestFit="1" customWidth="1"/>
    <col min="8" max="8" width="13.77734375" style="4" bestFit="1" customWidth="1"/>
    <col min="9" max="9" width="6" style="5" hidden="1" customWidth="1"/>
    <col min="10" max="10" width="8.88671875" style="5" hidden="1" customWidth="1"/>
    <col min="11" max="11" width="6" style="5" hidden="1" customWidth="1"/>
    <col min="12" max="12" width="8.88671875" style="5" hidden="1" customWidth="1"/>
    <col min="13" max="13" width="10.88671875" style="44" bestFit="1" customWidth="1"/>
    <col min="14" max="16384" width="8.88671875" style="4"/>
  </cols>
  <sheetData>
    <row r="1" spans="1:13" s="44" customFormat="1" ht="15.6" thickBot="1">
      <c r="A1" s="112" t="s">
        <v>2289</v>
      </c>
      <c r="F1" s="99"/>
      <c r="G1" s="99"/>
    </row>
    <row r="2" spans="1:13" ht="30.6" thickBot="1">
      <c r="A2" s="18" t="s">
        <v>789</v>
      </c>
      <c r="B2" s="19" t="s">
        <v>790</v>
      </c>
      <c r="C2" s="19" t="s">
        <v>791</v>
      </c>
      <c r="D2" s="19" t="s">
        <v>316</v>
      </c>
      <c r="E2" s="19" t="s">
        <v>11</v>
      </c>
      <c r="F2" s="20" t="s">
        <v>317</v>
      </c>
      <c r="G2" s="20" t="s">
        <v>312</v>
      </c>
      <c r="H2" s="19" t="s">
        <v>313</v>
      </c>
      <c r="I2" s="21" t="s">
        <v>12</v>
      </c>
      <c r="J2" s="21"/>
      <c r="K2" s="21" t="s">
        <v>13</v>
      </c>
      <c r="L2" s="21"/>
      <c r="M2" s="22" t="s">
        <v>15</v>
      </c>
    </row>
    <row r="3" spans="1:13" ht="16.2">
      <c r="A3" s="70">
        <v>1</v>
      </c>
      <c r="B3" s="71">
        <v>41495</v>
      </c>
      <c r="C3" s="71">
        <v>41505</v>
      </c>
      <c r="D3" s="61" t="s">
        <v>793</v>
      </c>
      <c r="E3" s="61">
        <v>305</v>
      </c>
      <c r="F3" s="61" t="s">
        <v>794</v>
      </c>
      <c r="G3" s="61" t="s">
        <v>27</v>
      </c>
      <c r="H3" s="61" t="s">
        <v>388</v>
      </c>
      <c r="I3" s="62">
        <v>49</v>
      </c>
      <c r="J3" s="62">
        <v>20</v>
      </c>
      <c r="K3" s="62">
        <v>1</v>
      </c>
      <c r="L3" s="62">
        <v>1</v>
      </c>
      <c r="M3" s="63">
        <f>(I3*K3+J3*L3)*1000</f>
        <v>69000</v>
      </c>
    </row>
    <row r="4" spans="1:13" ht="16.2">
      <c r="A4" s="69">
        <v>2</v>
      </c>
      <c r="B4" s="67">
        <v>41498</v>
      </c>
      <c r="C4" s="67">
        <v>41506</v>
      </c>
      <c r="D4" s="47" t="s">
        <v>796</v>
      </c>
      <c r="E4" s="47">
        <v>306</v>
      </c>
      <c r="F4" s="47" t="s">
        <v>794</v>
      </c>
      <c r="G4" s="47" t="s">
        <v>27</v>
      </c>
      <c r="H4" s="47" t="s">
        <v>388</v>
      </c>
      <c r="I4" s="48">
        <v>49</v>
      </c>
      <c r="J4" s="48">
        <v>20</v>
      </c>
      <c r="K4" s="48">
        <v>1</v>
      </c>
      <c r="L4" s="48">
        <v>1</v>
      </c>
      <c r="M4" s="52">
        <f t="shared" ref="M4:M67" si="0">(I4*K4+J4*L4)*1000</f>
        <v>69000</v>
      </c>
    </row>
    <row r="5" spans="1:13" ht="16.2">
      <c r="A5" s="69">
        <v>3</v>
      </c>
      <c r="B5" s="67">
        <v>41505</v>
      </c>
      <c r="C5" s="67">
        <v>41530</v>
      </c>
      <c r="D5" s="47" t="s">
        <v>421</v>
      </c>
      <c r="E5" s="47">
        <v>328</v>
      </c>
      <c r="F5" s="47" t="s">
        <v>794</v>
      </c>
      <c r="G5" s="47" t="s">
        <v>34</v>
      </c>
      <c r="H5" s="47" t="s">
        <v>369</v>
      </c>
      <c r="I5" s="48">
        <v>49</v>
      </c>
      <c r="J5" s="48">
        <v>20</v>
      </c>
      <c r="K5" s="48">
        <v>5</v>
      </c>
      <c r="L5" s="48">
        <v>5</v>
      </c>
      <c r="M5" s="52">
        <f t="shared" si="0"/>
        <v>345000</v>
      </c>
    </row>
    <row r="6" spans="1:13" ht="16.2">
      <c r="A6" s="69">
        <v>4</v>
      </c>
      <c r="B6" s="67">
        <v>41506</v>
      </c>
      <c r="C6" s="67">
        <v>41535</v>
      </c>
      <c r="D6" s="47" t="s">
        <v>420</v>
      </c>
      <c r="E6" s="47">
        <v>337</v>
      </c>
      <c r="F6" s="47" t="s">
        <v>794</v>
      </c>
      <c r="G6" s="47" t="s">
        <v>48</v>
      </c>
      <c r="H6" s="47" t="s">
        <v>369</v>
      </c>
      <c r="I6" s="48">
        <v>49</v>
      </c>
      <c r="J6" s="48">
        <v>20</v>
      </c>
      <c r="K6" s="48">
        <v>3</v>
      </c>
      <c r="L6" s="48">
        <v>3</v>
      </c>
      <c r="M6" s="52">
        <f t="shared" si="0"/>
        <v>207000</v>
      </c>
    </row>
    <row r="7" spans="1:13" ht="16.2">
      <c r="A7" s="69">
        <v>5</v>
      </c>
      <c r="B7" s="67">
        <v>41506</v>
      </c>
      <c r="C7" s="67">
        <v>41592</v>
      </c>
      <c r="D7" s="47" t="s">
        <v>143</v>
      </c>
      <c r="E7" s="47"/>
      <c r="F7" s="47" t="s">
        <v>794</v>
      </c>
      <c r="G7" s="47" t="s">
        <v>44</v>
      </c>
      <c r="H7" s="47" t="s">
        <v>369</v>
      </c>
      <c r="I7" s="48">
        <v>49</v>
      </c>
      <c r="J7" s="48">
        <v>20</v>
      </c>
      <c r="K7" s="48">
        <v>2</v>
      </c>
      <c r="L7" s="48">
        <v>2</v>
      </c>
      <c r="M7" s="52">
        <f t="shared" si="0"/>
        <v>138000</v>
      </c>
    </row>
    <row r="8" spans="1:13" ht="16.2">
      <c r="A8" s="69">
        <v>6</v>
      </c>
      <c r="B8" s="67">
        <v>41509</v>
      </c>
      <c r="C8" s="67">
        <v>41515</v>
      </c>
      <c r="D8" s="47" t="s">
        <v>387</v>
      </c>
      <c r="E8" s="47">
        <v>304</v>
      </c>
      <c r="F8" s="47" t="s">
        <v>794</v>
      </c>
      <c r="G8" s="47" t="s">
        <v>48</v>
      </c>
      <c r="H8" s="47" t="s">
        <v>369</v>
      </c>
      <c r="I8" s="48">
        <v>49</v>
      </c>
      <c r="J8" s="48">
        <v>20</v>
      </c>
      <c r="K8" s="48">
        <v>3</v>
      </c>
      <c r="L8" s="48">
        <v>3</v>
      </c>
      <c r="M8" s="52">
        <f t="shared" si="0"/>
        <v>207000</v>
      </c>
    </row>
    <row r="9" spans="1:13" ht="16.2">
      <c r="A9" s="69">
        <v>7</v>
      </c>
      <c r="B9" s="67">
        <v>41509</v>
      </c>
      <c r="C9" s="67">
        <v>41529</v>
      </c>
      <c r="D9" s="47" t="s">
        <v>397</v>
      </c>
      <c r="E9" s="47">
        <v>326</v>
      </c>
      <c r="F9" s="47" t="s">
        <v>794</v>
      </c>
      <c r="G9" s="47" t="s">
        <v>51</v>
      </c>
      <c r="H9" s="47" t="s">
        <v>369</v>
      </c>
      <c r="I9" s="48">
        <v>49</v>
      </c>
      <c r="J9" s="48">
        <v>20</v>
      </c>
      <c r="K9" s="48">
        <v>10</v>
      </c>
      <c r="L9" s="48">
        <v>10</v>
      </c>
      <c r="M9" s="52">
        <f t="shared" si="0"/>
        <v>690000</v>
      </c>
    </row>
    <row r="10" spans="1:13" ht="16.2">
      <c r="A10" s="69">
        <v>8</v>
      </c>
      <c r="B10" s="67">
        <v>41509</v>
      </c>
      <c r="C10" s="67">
        <v>41535</v>
      </c>
      <c r="D10" s="47" t="s">
        <v>415</v>
      </c>
      <c r="E10" s="47">
        <v>329</v>
      </c>
      <c r="F10" s="47" t="s">
        <v>794</v>
      </c>
      <c r="G10" s="47" t="s">
        <v>34</v>
      </c>
      <c r="H10" s="47" t="s">
        <v>369</v>
      </c>
      <c r="I10" s="48">
        <v>49</v>
      </c>
      <c r="J10" s="48">
        <v>20</v>
      </c>
      <c r="K10" s="48">
        <v>5</v>
      </c>
      <c r="L10" s="48">
        <v>5</v>
      </c>
      <c r="M10" s="52">
        <f t="shared" si="0"/>
        <v>345000</v>
      </c>
    </row>
    <row r="11" spans="1:13" ht="16.2">
      <c r="A11" s="69">
        <v>9</v>
      </c>
      <c r="B11" s="67">
        <v>41509</v>
      </c>
      <c r="C11" s="67">
        <v>41535</v>
      </c>
      <c r="D11" s="47" t="s">
        <v>177</v>
      </c>
      <c r="E11" s="47">
        <v>330</v>
      </c>
      <c r="F11" s="47" t="s">
        <v>794</v>
      </c>
      <c r="G11" s="47" t="s">
        <v>27</v>
      </c>
      <c r="H11" s="47" t="s">
        <v>369</v>
      </c>
      <c r="I11" s="48">
        <v>49</v>
      </c>
      <c r="J11" s="48">
        <v>20</v>
      </c>
      <c r="K11" s="48">
        <v>1</v>
      </c>
      <c r="L11" s="48">
        <v>1</v>
      </c>
      <c r="M11" s="52">
        <f t="shared" si="0"/>
        <v>69000</v>
      </c>
    </row>
    <row r="12" spans="1:13" ht="16.2">
      <c r="A12" s="69">
        <v>10</v>
      </c>
      <c r="B12" s="67">
        <v>41514</v>
      </c>
      <c r="C12" s="67">
        <v>41520</v>
      </c>
      <c r="D12" s="47" t="s">
        <v>797</v>
      </c>
      <c r="E12" s="47">
        <v>318</v>
      </c>
      <c r="F12" s="47" t="s">
        <v>794</v>
      </c>
      <c r="G12" s="47" t="s">
        <v>44</v>
      </c>
      <c r="H12" s="47" t="s">
        <v>369</v>
      </c>
      <c r="I12" s="48">
        <v>49</v>
      </c>
      <c r="J12" s="48">
        <v>20</v>
      </c>
      <c r="K12" s="48">
        <v>2</v>
      </c>
      <c r="L12" s="48">
        <v>2</v>
      </c>
      <c r="M12" s="52">
        <f t="shared" si="0"/>
        <v>138000</v>
      </c>
    </row>
    <row r="13" spans="1:13" ht="16.2">
      <c r="A13" s="69">
        <v>11</v>
      </c>
      <c r="B13" s="67">
        <v>41519</v>
      </c>
      <c r="C13" s="67">
        <v>41520</v>
      </c>
      <c r="D13" s="47" t="s">
        <v>798</v>
      </c>
      <c r="E13" s="47">
        <v>317</v>
      </c>
      <c r="F13" s="47" t="s">
        <v>794</v>
      </c>
      <c r="G13" s="47" t="s">
        <v>546</v>
      </c>
      <c r="H13" s="47" t="s">
        <v>619</v>
      </c>
      <c r="I13" s="48">
        <v>49</v>
      </c>
      <c r="J13" s="48">
        <v>20</v>
      </c>
      <c r="K13" s="48">
        <v>8</v>
      </c>
      <c r="L13" s="48">
        <v>8</v>
      </c>
      <c r="M13" s="52">
        <f>(I13*K13+J13*L13)*1000</f>
        <v>552000</v>
      </c>
    </row>
    <row r="14" spans="1:13" ht="16.2">
      <c r="A14" s="69">
        <v>12</v>
      </c>
      <c r="B14" s="67">
        <v>41515</v>
      </c>
      <c r="C14" s="67">
        <v>41522</v>
      </c>
      <c r="D14" s="47" t="s">
        <v>372</v>
      </c>
      <c r="E14" s="47">
        <v>324</v>
      </c>
      <c r="F14" s="47" t="s">
        <v>794</v>
      </c>
      <c r="G14" s="47" t="s">
        <v>119</v>
      </c>
      <c r="H14" s="47" t="s">
        <v>369</v>
      </c>
      <c r="I14" s="48">
        <v>49</v>
      </c>
      <c r="J14" s="48">
        <v>20</v>
      </c>
      <c r="K14" s="48">
        <v>20</v>
      </c>
      <c r="L14" s="48">
        <v>20</v>
      </c>
      <c r="M14" s="52">
        <f t="shared" si="0"/>
        <v>1380000</v>
      </c>
    </row>
    <row r="15" spans="1:13" ht="16.2">
      <c r="A15" s="69">
        <v>13</v>
      </c>
      <c r="B15" s="67">
        <v>41520</v>
      </c>
      <c r="C15" s="67">
        <v>41540</v>
      </c>
      <c r="D15" s="47" t="s">
        <v>409</v>
      </c>
      <c r="E15" s="47">
        <v>343</v>
      </c>
      <c r="F15" s="47" t="s">
        <v>794</v>
      </c>
      <c r="G15" s="47" t="s">
        <v>34</v>
      </c>
      <c r="H15" s="47" t="s">
        <v>388</v>
      </c>
      <c r="I15" s="48">
        <v>49</v>
      </c>
      <c r="J15" s="48">
        <v>20</v>
      </c>
      <c r="K15" s="48">
        <v>5</v>
      </c>
      <c r="L15" s="48">
        <v>5</v>
      </c>
      <c r="M15" s="52">
        <f t="shared" si="0"/>
        <v>345000</v>
      </c>
    </row>
    <row r="16" spans="1:13" ht="16.2">
      <c r="A16" s="69">
        <v>14</v>
      </c>
      <c r="B16" s="67">
        <v>41519</v>
      </c>
      <c r="C16" s="67">
        <v>41542</v>
      </c>
      <c r="D16" s="47" t="s">
        <v>459</v>
      </c>
      <c r="E16" s="47">
        <v>346</v>
      </c>
      <c r="F16" s="47" t="s">
        <v>794</v>
      </c>
      <c r="G16" s="47" t="s">
        <v>34</v>
      </c>
      <c r="H16" s="47" t="s">
        <v>23</v>
      </c>
      <c r="I16" s="48">
        <v>49</v>
      </c>
      <c r="J16" s="48">
        <v>20</v>
      </c>
      <c r="K16" s="48">
        <v>5</v>
      </c>
      <c r="L16" s="48">
        <v>5</v>
      </c>
      <c r="M16" s="52">
        <f t="shared" si="0"/>
        <v>345000</v>
      </c>
    </row>
    <row r="17" spans="1:13" ht="16.2">
      <c r="A17" s="69">
        <v>15</v>
      </c>
      <c r="B17" s="67">
        <v>41520</v>
      </c>
      <c r="C17" s="67">
        <v>41547</v>
      </c>
      <c r="D17" s="47" t="s">
        <v>464</v>
      </c>
      <c r="E17" s="47">
        <v>396</v>
      </c>
      <c r="F17" s="47" t="s">
        <v>794</v>
      </c>
      <c r="G17" s="47" t="s">
        <v>27</v>
      </c>
      <c r="H17" s="47" t="s">
        <v>23</v>
      </c>
      <c r="I17" s="48">
        <v>49</v>
      </c>
      <c r="J17" s="48">
        <v>20</v>
      </c>
      <c r="K17" s="48">
        <v>1</v>
      </c>
      <c r="L17" s="48">
        <v>1</v>
      </c>
      <c r="M17" s="52">
        <f t="shared" si="0"/>
        <v>69000</v>
      </c>
    </row>
    <row r="18" spans="1:13" ht="16.2">
      <c r="A18" s="69">
        <v>16</v>
      </c>
      <c r="B18" s="67">
        <v>41522</v>
      </c>
      <c r="C18" s="67">
        <v>41531</v>
      </c>
      <c r="D18" s="47" t="s">
        <v>211</v>
      </c>
      <c r="E18" s="47">
        <v>327</v>
      </c>
      <c r="F18" s="47" t="s">
        <v>794</v>
      </c>
      <c r="G18" s="47" t="s">
        <v>48</v>
      </c>
      <c r="H18" s="47" t="s">
        <v>23</v>
      </c>
      <c r="I18" s="48">
        <v>49</v>
      </c>
      <c r="J18" s="48">
        <v>20</v>
      </c>
      <c r="K18" s="48">
        <v>3</v>
      </c>
      <c r="L18" s="48">
        <v>3</v>
      </c>
      <c r="M18" s="52">
        <f t="shared" si="0"/>
        <v>207000</v>
      </c>
    </row>
    <row r="19" spans="1:13" ht="16.2">
      <c r="A19" s="69">
        <v>17</v>
      </c>
      <c r="B19" s="67">
        <v>41521</v>
      </c>
      <c r="C19" s="67">
        <v>41527</v>
      </c>
      <c r="D19" s="47" t="s">
        <v>270</v>
      </c>
      <c r="E19" s="47">
        <v>316</v>
      </c>
      <c r="F19" s="47" t="s">
        <v>794</v>
      </c>
      <c r="G19" s="47" t="s">
        <v>34</v>
      </c>
      <c r="H19" s="47" t="s">
        <v>23</v>
      </c>
      <c r="I19" s="48">
        <v>49</v>
      </c>
      <c r="J19" s="48">
        <v>20</v>
      </c>
      <c r="K19" s="48">
        <v>5</v>
      </c>
      <c r="L19" s="48">
        <v>5</v>
      </c>
      <c r="M19" s="52">
        <f t="shared" si="0"/>
        <v>345000</v>
      </c>
    </row>
    <row r="20" spans="1:13" ht="16.2">
      <c r="A20" s="69">
        <v>18</v>
      </c>
      <c r="B20" s="67">
        <v>41528</v>
      </c>
      <c r="C20" s="67">
        <v>41542</v>
      </c>
      <c r="D20" s="47" t="s">
        <v>477</v>
      </c>
      <c r="E20" s="47">
        <v>344</v>
      </c>
      <c r="F20" s="47" t="s">
        <v>794</v>
      </c>
      <c r="G20" s="47" t="s">
        <v>34</v>
      </c>
      <c r="H20" s="47" t="s">
        <v>388</v>
      </c>
      <c r="I20" s="48">
        <v>49</v>
      </c>
      <c r="J20" s="48">
        <v>20</v>
      </c>
      <c r="K20" s="48">
        <v>5</v>
      </c>
      <c r="L20" s="48">
        <v>5</v>
      </c>
      <c r="M20" s="52">
        <f t="shared" si="0"/>
        <v>345000</v>
      </c>
    </row>
    <row r="21" spans="1:13" ht="16.2">
      <c r="A21" s="69">
        <v>19</v>
      </c>
      <c r="B21" s="67">
        <v>41529</v>
      </c>
      <c r="C21" s="67">
        <v>41533</v>
      </c>
      <c r="D21" s="47" t="s">
        <v>799</v>
      </c>
      <c r="E21" s="47"/>
      <c r="F21" s="47" t="s">
        <v>794</v>
      </c>
      <c r="G21" s="47" t="s">
        <v>34</v>
      </c>
      <c r="H21" s="47" t="s">
        <v>23</v>
      </c>
      <c r="I21" s="48">
        <v>49</v>
      </c>
      <c r="J21" s="48">
        <v>20</v>
      </c>
      <c r="K21" s="48">
        <v>5</v>
      </c>
      <c r="L21" s="48">
        <v>5</v>
      </c>
      <c r="M21" s="52">
        <f t="shared" si="0"/>
        <v>345000</v>
      </c>
    </row>
    <row r="22" spans="1:13" ht="16.2">
      <c r="A22" s="69">
        <v>20</v>
      </c>
      <c r="B22" s="67">
        <v>41531</v>
      </c>
      <c r="C22" s="67">
        <v>41543</v>
      </c>
      <c r="D22" s="47" t="s">
        <v>87</v>
      </c>
      <c r="E22" s="47">
        <v>338</v>
      </c>
      <c r="F22" s="47" t="s">
        <v>794</v>
      </c>
      <c r="G22" s="47" t="s">
        <v>48</v>
      </c>
      <c r="H22" s="47" t="s">
        <v>23</v>
      </c>
      <c r="I22" s="48">
        <v>49</v>
      </c>
      <c r="J22" s="48">
        <v>20</v>
      </c>
      <c r="K22" s="48">
        <v>3</v>
      </c>
      <c r="L22" s="48">
        <v>3</v>
      </c>
      <c r="M22" s="52">
        <f t="shared" si="0"/>
        <v>207000</v>
      </c>
    </row>
    <row r="23" spans="1:13" ht="16.2">
      <c r="A23" s="69">
        <v>21</v>
      </c>
      <c r="B23" s="67">
        <v>41531</v>
      </c>
      <c r="C23" s="67">
        <v>41543</v>
      </c>
      <c r="D23" s="47" t="s">
        <v>530</v>
      </c>
      <c r="E23" s="47">
        <v>348</v>
      </c>
      <c r="F23" s="47" t="s">
        <v>794</v>
      </c>
      <c r="G23" s="47" t="s">
        <v>44</v>
      </c>
      <c r="H23" s="47" t="s">
        <v>23</v>
      </c>
      <c r="I23" s="48">
        <v>49</v>
      </c>
      <c r="J23" s="48">
        <v>20</v>
      </c>
      <c r="K23" s="48">
        <v>2</v>
      </c>
      <c r="L23" s="48">
        <v>2</v>
      </c>
      <c r="M23" s="52">
        <f t="shared" si="0"/>
        <v>138000</v>
      </c>
    </row>
    <row r="24" spans="1:13" ht="16.2">
      <c r="A24" s="69">
        <v>22</v>
      </c>
      <c r="B24" s="67">
        <v>41533</v>
      </c>
      <c r="C24" s="67">
        <v>41543</v>
      </c>
      <c r="D24" s="47" t="s">
        <v>71</v>
      </c>
      <c r="E24" s="47">
        <v>347</v>
      </c>
      <c r="F24" s="47" t="s">
        <v>794</v>
      </c>
      <c r="G24" s="47" t="s">
        <v>34</v>
      </c>
      <c r="H24" s="47" t="s">
        <v>23</v>
      </c>
      <c r="I24" s="48">
        <v>49</v>
      </c>
      <c r="J24" s="48">
        <v>20</v>
      </c>
      <c r="K24" s="48">
        <v>5</v>
      </c>
      <c r="L24" s="48">
        <v>5</v>
      </c>
      <c r="M24" s="52">
        <f t="shared" si="0"/>
        <v>345000</v>
      </c>
    </row>
    <row r="25" spans="1:13" ht="16.2">
      <c r="A25" s="69">
        <v>23</v>
      </c>
      <c r="B25" s="67">
        <v>41529</v>
      </c>
      <c r="C25" s="67">
        <v>41529</v>
      </c>
      <c r="D25" s="47" t="s">
        <v>752</v>
      </c>
      <c r="E25" s="47">
        <v>323</v>
      </c>
      <c r="F25" s="47" t="s">
        <v>794</v>
      </c>
      <c r="G25" s="47" t="s">
        <v>193</v>
      </c>
      <c r="H25" s="47" t="s">
        <v>614</v>
      </c>
      <c r="I25" s="48">
        <v>49</v>
      </c>
      <c r="J25" s="48">
        <v>20</v>
      </c>
      <c r="K25" s="48">
        <v>40</v>
      </c>
      <c r="L25" s="48">
        <v>40</v>
      </c>
      <c r="M25" s="52">
        <f t="shared" si="0"/>
        <v>2760000</v>
      </c>
    </row>
    <row r="26" spans="1:13" ht="16.2">
      <c r="A26" s="69">
        <v>24</v>
      </c>
      <c r="B26" s="67">
        <v>41534</v>
      </c>
      <c r="C26" s="67">
        <v>41544</v>
      </c>
      <c r="D26" s="47" t="s">
        <v>285</v>
      </c>
      <c r="E26" s="47"/>
      <c r="F26" s="47" t="s">
        <v>794</v>
      </c>
      <c r="G26" s="47" t="s">
        <v>34</v>
      </c>
      <c r="H26" s="47" t="s">
        <v>23</v>
      </c>
      <c r="I26" s="48">
        <v>49</v>
      </c>
      <c r="J26" s="48">
        <v>20</v>
      </c>
      <c r="K26" s="48">
        <v>5</v>
      </c>
      <c r="L26" s="48">
        <v>5</v>
      </c>
      <c r="M26" s="52">
        <f t="shared" si="0"/>
        <v>345000</v>
      </c>
    </row>
    <row r="27" spans="1:13" ht="16.2">
      <c r="A27" s="69">
        <v>25</v>
      </c>
      <c r="B27" s="67">
        <v>41523</v>
      </c>
      <c r="C27" s="67">
        <v>41535</v>
      </c>
      <c r="D27" s="47" t="s">
        <v>415</v>
      </c>
      <c r="E27" s="47">
        <v>329</v>
      </c>
      <c r="F27" s="47" t="s">
        <v>794</v>
      </c>
      <c r="G27" s="47" t="s">
        <v>27</v>
      </c>
      <c r="H27" s="47" t="s">
        <v>369</v>
      </c>
      <c r="I27" s="48">
        <v>49</v>
      </c>
      <c r="J27" s="48">
        <v>20</v>
      </c>
      <c r="K27" s="48">
        <v>1</v>
      </c>
      <c r="L27" s="48">
        <v>1</v>
      </c>
      <c r="M27" s="52">
        <f t="shared" si="0"/>
        <v>69000</v>
      </c>
    </row>
    <row r="28" spans="1:13" ht="16.2">
      <c r="A28" s="69">
        <v>26</v>
      </c>
      <c r="B28" s="67">
        <v>41522</v>
      </c>
      <c r="C28" s="67">
        <v>41535</v>
      </c>
      <c r="D28" s="47" t="s">
        <v>414</v>
      </c>
      <c r="E28" s="47">
        <v>333</v>
      </c>
      <c r="F28" s="47" t="s">
        <v>794</v>
      </c>
      <c r="G28" s="47" t="s">
        <v>48</v>
      </c>
      <c r="H28" s="47" t="s">
        <v>369</v>
      </c>
      <c r="I28" s="48">
        <v>49</v>
      </c>
      <c r="J28" s="48">
        <v>20</v>
      </c>
      <c r="K28" s="48">
        <v>3</v>
      </c>
      <c r="L28" s="48">
        <v>3</v>
      </c>
      <c r="M28" s="52">
        <f t="shared" si="0"/>
        <v>207000</v>
      </c>
    </row>
    <row r="29" spans="1:13" ht="16.2">
      <c r="A29" s="69">
        <v>27</v>
      </c>
      <c r="B29" s="67">
        <v>41540</v>
      </c>
      <c r="C29" s="67">
        <v>41558</v>
      </c>
      <c r="D29" s="47" t="s">
        <v>430</v>
      </c>
      <c r="E29" s="47"/>
      <c r="F29" s="47" t="s">
        <v>794</v>
      </c>
      <c r="G29" s="47" t="s">
        <v>34</v>
      </c>
      <c r="H29" s="47" t="s">
        <v>388</v>
      </c>
      <c r="I29" s="48">
        <v>49</v>
      </c>
      <c r="J29" s="48">
        <v>20</v>
      </c>
      <c r="K29" s="48">
        <v>5</v>
      </c>
      <c r="L29" s="48">
        <v>5</v>
      </c>
      <c r="M29" s="52">
        <f t="shared" si="0"/>
        <v>345000</v>
      </c>
    </row>
    <row r="30" spans="1:13" ht="16.2">
      <c r="A30" s="69">
        <v>28</v>
      </c>
      <c r="B30" s="67">
        <v>41540</v>
      </c>
      <c r="C30" s="67">
        <v>41544</v>
      </c>
      <c r="D30" s="47" t="s">
        <v>445</v>
      </c>
      <c r="E30" s="47">
        <v>354</v>
      </c>
      <c r="F30" s="47" t="s">
        <v>794</v>
      </c>
      <c r="G30" s="47" t="s">
        <v>48</v>
      </c>
      <c r="H30" s="47" t="s">
        <v>23</v>
      </c>
      <c r="I30" s="48">
        <v>49</v>
      </c>
      <c r="J30" s="48">
        <v>20</v>
      </c>
      <c r="K30" s="48">
        <v>3</v>
      </c>
      <c r="L30" s="48">
        <v>3</v>
      </c>
      <c r="M30" s="52">
        <f t="shared" si="0"/>
        <v>207000</v>
      </c>
    </row>
    <row r="31" spans="1:13" ht="16.2">
      <c r="A31" s="69">
        <v>29</v>
      </c>
      <c r="B31" s="67">
        <v>41541</v>
      </c>
      <c r="C31" s="67">
        <v>41544</v>
      </c>
      <c r="D31" s="47" t="s">
        <v>432</v>
      </c>
      <c r="E31" s="47">
        <v>356</v>
      </c>
      <c r="F31" s="47" t="s">
        <v>794</v>
      </c>
      <c r="G31" s="47" t="s">
        <v>546</v>
      </c>
      <c r="H31" s="47" t="s">
        <v>23</v>
      </c>
      <c r="I31" s="48">
        <v>49</v>
      </c>
      <c r="J31" s="48">
        <v>20</v>
      </c>
      <c r="K31" s="48">
        <v>8</v>
      </c>
      <c r="L31" s="48">
        <v>8</v>
      </c>
      <c r="M31" s="52">
        <f t="shared" si="0"/>
        <v>552000</v>
      </c>
    </row>
    <row r="32" spans="1:13" ht="16.2">
      <c r="A32" s="69">
        <v>30</v>
      </c>
      <c r="B32" s="67">
        <v>41542</v>
      </c>
      <c r="C32" s="67">
        <v>41549</v>
      </c>
      <c r="D32" s="47" t="s">
        <v>475</v>
      </c>
      <c r="E32" s="47">
        <v>375</v>
      </c>
      <c r="F32" s="47" t="s">
        <v>794</v>
      </c>
      <c r="G32" s="47" t="s">
        <v>44</v>
      </c>
      <c r="H32" s="47" t="s">
        <v>388</v>
      </c>
      <c r="I32" s="48">
        <v>49</v>
      </c>
      <c r="J32" s="48">
        <v>20</v>
      </c>
      <c r="K32" s="48">
        <v>2</v>
      </c>
      <c r="L32" s="48">
        <v>2</v>
      </c>
      <c r="M32" s="52">
        <f t="shared" si="0"/>
        <v>138000</v>
      </c>
    </row>
    <row r="33" spans="1:13" ht="16.2">
      <c r="A33" s="69">
        <v>31</v>
      </c>
      <c r="B33" s="67">
        <v>41541</v>
      </c>
      <c r="C33" s="67">
        <v>41547</v>
      </c>
      <c r="D33" s="47" t="s">
        <v>800</v>
      </c>
      <c r="E33" s="47">
        <v>380</v>
      </c>
      <c r="F33" s="47" t="s">
        <v>794</v>
      </c>
      <c r="G33" s="47" t="s">
        <v>34</v>
      </c>
      <c r="H33" s="47" t="s">
        <v>388</v>
      </c>
      <c r="I33" s="48">
        <v>49</v>
      </c>
      <c r="J33" s="48">
        <v>20</v>
      </c>
      <c r="K33" s="48">
        <v>5</v>
      </c>
      <c r="L33" s="48">
        <v>5</v>
      </c>
      <c r="M33" s="52">
        <f t="shared" si="0"/>
        <v>345000</v>
      </c>
    </row>
    <row r="34" spans="1:13" ht="16.2">
      <c r="A34" s="69">
        <v>32</v>
      </c>
      <c r="B34" s="67">
        <v>41542</v>
      </c>
      <c r="C34" s="67">
        <v>41547</v>
      </c>
      <c r="D34" s="47" t="s">
        <v>61</v>
      </c>
      <c r="E34" s="47">
        <v>355</v>
      </c>
      <c r="F34" s="47" t="s">
        <v>794</v>
      </c>
      <c r="G34" s="47" t="s">
        <v>44</v>
      </c>
      <c r="H34" s="47" t="s">
        <v>23</v>
      </c>
      <c r="I34" s="48">
        <v>49</v>
      </c>
      <c r="J34" s="48">
        <v>20</v>
      </c>
      <c r="K34" s="48">
        <v>2</v>
      </c>
      <c r="L34" s="48">
        <v>2</v>
      </c>
      <c r="M34" s="52">
        <f t="shared" si="0"/>
        <v>138000</v>
      </c>
    </row>
    <row r="35" spans="1:13" ht="16.2">
      <c r="A35" s="69">
        <v>33</v>
      </c>
      <c r="B35" s="67">
        <v>41543</v>
      </c>
      <c r="C35" s="67">
        <v>41543</v>
      </c>
      <c r="D35" s="47" t="s">
        <v>656</v>
      </c>
      <c r="E35" s="47">
        <v>353</v>
      </c>
      <c r="F35" s="47" t="s">
        <v>794</v>
      </c>
      <c r="G35" s="47" t="s">
        <v>27</v>
      </c>
      <c r="H35" s="47" t="s">
        <v>23</v>
      </c>
      <c r="I35" s="48">
        <v>49</v>
      </c>
      <c r="J35" s="48">
        <v>20</v>
      </c>
      <c r="K35" s="48">
        <v>1</v>
      </c>
      <c r="L35" s="48">
        <v>1</v>
      </c>
      <c r="M35" s="52">
        <f t="shared" si="0"/>
        <v>69000</v>
      </c>
    </row>
    <row r="36" spans="1:13" ht="16.2">
      <c r="A36" s="69">
        <v>34</v>
      </c>
      <c r="B36" s="67">
        <v>41547</v>
      </c>
      <c r="C36" s="67">
        <v>41554</v>
      </c>
      <c r="D36" s="47" t="s">
        <v>572</v>
      </c>
      <c r="E36" s="47">
        <v>389</v>
      </c>
      <c r="F36" s="47" t="s">
        <v>794</v>
      </c>
      <c r="G36" s="47" t="s">
        <v>34</v>
      </c>
      <c r="H36" s="47" t="s">
        <v>369</v>
      </c>
      <c r="I36" s="48">
        <v>49</v>
      </c>
      <c r="J36" s="48">
        <v>20</v>
      </c>
      <c r="K36" s="48">
        <v>5</v>
      </c>
      <c r="L36" s="48">
        <v>5</v>
      </c>
      <c r="M36" s="52">
        <f t="shared" si="0"/>
        <v>345000</v>
      </c>
    </row>
    <row r="37" spans="1:13" ht="16.2">
      <c r="A37" s="69">
        <v>35</v>
      </c>
      <c r="B37" s="67">
        <v>41547</v>
      </c>
      <c r="C37" s="67">
        <v>41548</v>
      </c>
      <c r="D37" s="47" t="s">
        <v>588</v>
      </c>
      <c r="E37" s="47">
        <v>397</v>
      </c>
      <c r="F37" s="47" t="s">
        <v>794</v>
      </c>
      <c r="G37" s="47" t="s">
        <v>27</v>
      </c>
      <c r="H37" s="47" t="s">
        <v>369</v>
      </c>
      <c r="I37" s="48">
        <v>49</v>
      </c>
      <c r="J37" s="48">
        <v>20</v>
      </c>
      <c r="K37" s="48">
        <v>1</v>
      </c>
      <c r="L37" s="48">
        <v>1</v>
      </c>
      <c r="M37" s="52">
        <f t="shared" si="0"/>
        <v>69000</v>
      </c>
    </row>
    <row r="38" spans="1:13" ht="16.2">
      <c r="A38" s="69">
        <v>36</v>
      </c>
      <c r="B38" s="67">
        <v>41542</v>
      </c>
      <c r="C38" s="67">
        <v>41548</v>
      </c>
      <c r="D38" s="47" t="s">
        <v>801</v>
      </c>
      <c r="E38" s="47">
        <v>352</v>
      </c>
      <c r="F38" s="47" t="s">
        <v>794</v>
      </c>
      <c r="G38" s="47" t="s">
        <v>27</v>
      </c>
      <c r="H38" s="47" t="s">
        <v>388</v>
      </c>
      <c r="I38" s="48">
        <v>49</v>
      </c>
      <c r="J38" s="48">
        <v>20</v>
      </c>
      <c r="K38" s="48">
        <v>1</v>
      </c>
      <c r="L38" s="48">
        <v>1</v>
      </c>
      <c r="M38" s="52">
        <f t="shared" si="0"/>
        <v>69000</v>
      </c>
    </row>
    <row r="39" spans="1:13" ht="16.2">
      <c r="A39" s="69">
        <v>37</v>
      </c>
      <c r="B39" s="67">
        <v>41549</v>
      </c>
      <c r="C39" s="67">
        <v>41556</v>
      </c>
      <c r="D39" s="47" t="s">
        <v>802</v>
      </c>
      <c r="E39" s="47"/>
      <c r="F39" s="47" t="s">
        <v>794</v>
      </c>
      <c r="G39" s="47" t="s">
        <v>34</v>
      </c>
      <c r="H39" s="47" t="s">
        <v>23</v>
      </c>
      <c r="I39" s="48">
        <v>49</v>
      </c>
      <c r="J39" s="48">
        <v>20</v>
      </c>
      <c r="K39" s="48">
        <v>5</v>
      </c>
      <c r="L39" s="48">
        <v>5</v>
      </c>
      <c r="M39" s="52">
        <f t="shared" si="0"/>
        <v>345000</v>
      </c>
    </row>
    <row r="40" spans="1:13" ht="16.2">
      <c r="A40" s="69">
        <v>38</v>
      </c>
      <c r="B40" s="67">
        <v>41549</v>
      </c>
      <c r="C40" s="67">
        <v>41561</v>
      </c>
      <c r="D40" s="47" t="s">
        <v>803</v>
      </c>
      <c r="E40" s="47">
        <v>379</v>
      </c>
      <c r="F40" s="47" t="s">
        <v>794</v>
      </c>
      <c r="G40" s="47" t="s">
        <v>34</v>
      </c>
      <c r="H40" s="47" t="s">
        <v>388</v>
      </c>
      <c r="I40" s="48">
        <v>49</v>
      </c>
      <c r="J40" s="48">
        <v>20</v>
      </c>
      <c r="K40" s="48">
        <v>5</v>
      </c>
      <c r="L40" s="48">
        <v>5</v>
      </c>
      <c r="M40" s="52">
        <f t="shared" si="0"/>
        <v>345000</v>
      </c>
    </row>
    <row r="41" spans="1:13" ht="16.2">
      <c r="A41" s="69">
        <v>39</v>
      </c>
      <c r="B41" s="67">
        <v>41550</v>
      </c>
      <c r="C41" s="67">
        <v>41554</v>
      </c>
      <c r="D41" s="47" t="s">
        <v>247</v>
      </c>
      <c r="E41" s="47">
        <v>390</v>
      </c>
      <c r="F41" s="47" t="s">
        <v>794</v>
      </c>
      <c r="G41" s="47" t="s">
        <v>27</v>
      </c>
      <c r="H41" s="47" t="s">
        <v>369</v>
      </c>
      <c r="I41" s="48">
        <v>49</v>
      </c>
      <c r="J41" s="48">
        <v>20</v>
      </c>
      <c r="K41" s="48">
        <v>1</v>
      </c>
      <c r="L41" s="48">
        <v>1</v>
      </c>
      <c r="M41" s="52">
        <f t="shared" si="0"/>
        <v>69000</v>
      </c>
    </row>
    <row r="42" spans="1:13" ht="16.2">
      <c r="A42" s="69">
        <v>40</v>
      </c>
      <c r="B42" s="67">
        <v>41549</v>
      </c>
      <c r="C42" s="67">
        <v>41555</v>
      </c>
      <c r="D42" s="47" t="s">
        <v>64</v>
      </c>
      <c r="E42" s="47">
        <v>387</v>
      </c>
      <c r="F42" s="47" t="s">
        <v>794</v>
      </c>
      <c r="G42" s="47" t="s">
        <v>51</v>
      </c>
      <c r="H42" s="47" t="s">
        <v>23</v>
      </c>
      <c r="I42" s="48">
        <v>49</v>
      </c>
      <c r="J42" s="48">
        <v>20</v>
      </c>
      <c r="K42" s="48">
        <v>10</v>
      </c>
      <c r="L42" s="48">
        <v>10</v>
      </c>
      <c r="M42" s="52">
        <f t="shared" si="0"/>
        <v>690000</v>
      </c>
    </row>
    <row r="43" spans="1:13" ht="16.2">
      <c r="A43" s="69">
        <v>41</v>
      </c>
      <c r="B43" s="67">
        <v>41551</v>
      </c>
      <c r="C43" s="67">
        <v>41555</v>
      </c>
      <c r="D43" s="47" t="s">
        <v>133</v>
      </c>
      <c r="E43" s="47">
        <v>388</v>
      </c>
      <c r="F43" s="47" t="s">
        <v>794</v>
      </c>
      <c r="G43" s="47" t="s">
        <v>34</v>
      </c>
      <c r="H43" s="47" t="s">
        <v>369</v>
      </c>
      <c r="I43" s="48">
        <v>49</v>
      </c>
      <c r="J43" s="48">
        <v>20</v>
      </c>
      <c r="K43" s="48">
        <v>5</v>
      </c>
      <c r="L43" s="48">
        <v>5</v>
      </c>
      <c r="M43" s="52">
        <f t="shared" si="0"/>
        <v>345000</v>
      </c>
    </row>
    <row r="44" spans="1:13" ht="16.2">
      <c r="A44" s="69">
        <v>42</v>
      </c>
      <c r="B44" s="67">
        <v>41551</v>
      </c>
      <c r="C44" s="67">
        <v>41555</v>
      </c>
      <c r="D44" s="47" t="s">
        <v>160</v>
      </c>
      <c r="E44" s="47">
        <v>393</v>
      </c>
      <c r="F44" s="47" t="s">
        <v>794</v>
      </c>
      <c r="G44" s="47" t="s">
        <v>48</v>
      </c>
      <c r="H44" s="47" t="s">
        <v>369</v>
      </c>
      <c r="I44" s="48">
        <v>49</v>
      </c>
      <c r="J44" s="48">
        <v>20</v>
      </c>
      <c r="K44" s="48">
        <v>3</v>
      </c>
      <c r="L44" s="48">
        <v>3</v>
      </c>
      <c r="M44" s="52">
        <f t="shared" si="0"/>
        <v>207000</v>
      </c>
    </row>
    <row r="45" spans="1:13" ht="16.2">
      <c r="A45" s="69">
        <v>43</v>
      </c>
      <c r="B45" s="67">
        <v>41554</v>
      </c>
      <c r="C45" s="67">
        <v>41593</v>
      </c>
      <c r="D45" s="47" t="s">
        <v>283</v>
      </c>
      <c r="E45" s="47"/>
      <c r="F45" s="47" t="s">
        <v>794</v>
      </c>
      <c r="G45" s="47" t="s">
        <v>51</v>
      </c>
      <c r="H45" s="47" t="s">
        <v>388</v>
      </c>
      <c r="I45" s="48">
        <v>49</v>
      </c>
      <c r="J45" s="48">
        <v>20</v>
      </c>
      <c r="K45" s="48">
        <v>10</v>
      </c>
      <c r="L45" s="48">
        <v>10</v>
      </c>
      <c r="M45" s="52">
        <f t="shared" si="0"/>
        <v>690000</v>
      </c>
    </row>
    <row r="46" spans="1:13" ht="16.2">
      <c r="A46" s="69">
        <v>44</v>
      </c>
      <c r="B46" s="67">
        <v>41554</v>
      </c>
      <c r="C46" s="67">
        <v>41593</v>
      </c>
      <c r="D46" s="47" t="s">
        <v>297</v>
      </c>
      <c r="E46" s="47"/>
      <c r="F46" s="47" t="s">
        <v>794</v>
      </c>
      <c r="G46" s="47" t="s">
        <v>51</v>
      </c>
      <c r="H46" s="47" t="s">
        <v>388</v>
      </c>
      <c r="I46" s="48">
        <v>49</v>
      </c>
      <c r="J46" s="48">
        <v>20</v>
      </c>
      <c r="K46" s="48">
        <v>10</v>
      </c>
      <c r="L46" s="48">
        <v>10</v>
      </c>
      <c r="M46" s="52">
        <f t="shared" si="0"/>
        <v>690000</v>
      </c>
    </row>
    <row r="47" spans="1:13" ht="16.2">
      <c r="A47" s="69">
        <v>45</v>
      </c>
      <c r="B47" s="67">
        <v>41554</v>
      </c>
      <c r="C47" s="67">
        <v>41578</v>
      </c>
      <c r="D47" s="47" t="s">
        <v>474</v>
      </c>
      <c r="E47" s="47"/>
      <c r="F47" s="47" t="s">
        <v>804</v>
      </c>
      <c r="G47" s="47" t="s">
        <v>34</v>
      </c>
      <c r="H47" s="47" t="s">
        <v>388</v>
      </c>
      <c r="I47" s="48">
        <v>49</v>
      </c>
      <c r="J47" s="200">
        <v>49</v>
      </c>
      <c r="K47" s="48">
        <v>5</v>
      </c>
      <c r="L47" s="48">
        <v>5</v>
      </c>
      <c r="M47" s="52">
        <f t="shared" si="0"/>
        <v>490000</v>
      </c>
    </row>
    <row r="48" spans="1:13" ht="16.2">
      <c r="A48" s="69">
        <v>46</v>
      </c>
      <c r="B48" s="67">
        <v>41547</v>
      </c>
      <c r="C48" s="67">
        <v>41555</v>
      </c>
      <c r="D48" s="47" t="s">
        <v>805</v>
      </c>
      <c r="E48" s="47">
        <v>392</v>
      </c>
      <c r="F48" s="47" t="s">
        <v>794</v>
      </c>
      <c r="G48" s="47" t="s">
        <v>27</v>
      </c>
      <c r="H48" s="47" t="s">
        <v>23</v>
      </c>
      <c r="I48" s="48">
        <v>49</v>
      </c>
      <c r="J48" s="48">
        <v>20</v>
      </c>
      <c r="K48" s="48">
        <v>1</v>
      </c>
      <c r="L48" s="48">
        <v>1</v>
      </c>
      <c r="M48" s="52">
        <f t="shared" si="0"/>
        <v>69000</v>
      </c>
    </row>
    <row r="49" spans="1:13" ht="16.2">
      <c r="A49" s="69">
        <v>47</v>
      </c>
      <c r="B49" s="67">
        <v>41555</v>
      </c>
      <c r="C49" s="67">
        <v>41556</v>
      </c>
      <c r="D49" s="47" t="s">
        <v>263</v>
      </c>
      <c r="E49" s="47"/>
      <c r="F49" s="47" t="s">
        <v>794</v>
      </c>
      <c r="G49" s="47" t="s">
        <v>44</v>
      </c>
      <c r="H49" s="47" t="s">
        <v>369</v>
      </c>
      <c r="I49" s="48">
        <v>49</v>
      </c>
      <c r="J49" s="48">
        <v>20</v>
      </c>
      <c r="K49" s="48">
        <v>2</v>
      </c>
      <c r="L49" s="48">
        <v>2</v>
      </c>
      <c r="M49" s="52">
        <f t="shared" si="0"/>
        <v>138000</v>
      </c>
    </row>
    <row r="50" spans="1:13" ht="16.2">
      <c r="A50" s="69">
        <v>48</v>
      </c>
      <c r="B50" s="67">
        <v>41556</v>
      </c>
      <c r="C50" s="67">
        <v>41556</v>
      </c>
      <c r="D50" s="47" t="s">
        <v>668</v>
      </c>
      <c r="E50" s="47"/>
      <c r="F50" s="47" t="s">
        <v>794</v>
      </c>
      <c r="G50" s="47" t="s">
        <v>27</v>
      </c>
      <c r="H50" s="47" t="s">
        <v>23</v>
      </c>
      <c r="I50" s="48">
        <v>49</v>
      </c>
      <c r="J50" s="48">
        <v>20</v>
      </c>
      <c r="K50" s="48">
        <v>1</v>
      </c>
      <c r="L50" s="48">
        <v>1</v>
      </c>
      <c r="M50" s="52">
        <f t="shared" si="0"/>
        <v>69000</v>
      </c>
    </row>
    <row r="51" spans="1:13" ht="16.2">
      <c r="A51" s="69">
        <v>49</v>
      </c>
      <c r="B51" s="67">
        <v>41555</v>
      </c>
      <c r="C51" s="67">
        <v>41558</v>
      </c>
      <c r="D51" s="47" t="s">
        <v>187</v>
      </c>
      <c r="E51" s="47"/>
      <c r="F51" s="47" t="s">
        <v>794</v>
      </c>
      <c r="G51" s="47" t="s">
        <v>34</v>
      </c>
      <c r="H51" s="47" t="s">
        <v>369</v>
      </c>
      <c r="I51" s="48">
        <v>49</v>
      </c>
      <c r="J51" s="48">
        <v>20</v>
      </c>
      <c r="K51" s="48">
        <v>5</v>
      </c>
      <c r="L51" s="48">
        <v>5</v>
      </c>
      <c r="M51" s="52">
        <f t="shared" si="0"/>
        <v>345000</v>
      </c>
    </row>
    <row r="52" spans="1:13" ht="16.2">
      <c r="A52" s="69">
        <v>50</v>
      </c>
      <c r="B52" s="67">
        <v>41556</v>
      </c>
      <c r="C52" s="67">
        <v>41558</v>
      </c>
      <c r="D52" s="47" t="s">
        <v>442</v>
      </c>
      <c r="E52" s="47">
        <v>394</v>
      </c>
      <c r="F52" s="47" t="s">
        <v>794</v>
      </c>
      <c r="G52" s="47" t="s">
        <v>44</v>
      </c>
      <c r="H52" s="47" t="s">
        <v>23</v>
      </c>
      <c r="I52" s="48">
        <v>49</v>
      </c>
      <c r="J52" s="48">
        <v>20</v>
      </c>
      <c r="K52" s="48">
        <v>2</v>
      </c>
      <c r="L52" s="48">
        <v>2</v>
      </c>
      <c r="M52" s="52">
        <f t="shared" si="0"/>
        <v>138000</v>
      </c>
    </row>
    <row r="53" spans="1:13" ht="16.2">
      <c r="A53" s="69">
        <v>51</v>
      </c>
      <c r="B53" s="67">
        <v>41551</v>
      </c>
      <c r="C53" s="67">
        <v>41570</v>
      </c>
      <c r="D53" s="47" t="s">
        <v>660</v>
      </c>
      <c r="E53" s="47"/>
      <c r="F53" s="47" t="s">
        <v>794</v>
      </c>
      <c r="G53" s="47" t="s">
        <v>51</v>
      </c>
      <c r="H53" s="47" t="s">
        <v>23</v>
      </c>
      <c r="I53" s="48">
        <v>49</v>
      </c>
      <c r="J53" s="48">
        <v>20</v>
      </c>
      <c r="K53" s="48">
        <v>10</v>
      </c>
      <c r="L53" s="48">
        <v>10</v>
      </c>
      <c r="M53" s="52">
        <f t="shared" si="0"/>
        <v>690000</v>
      </c>
    </row>
    <row r="54" spans="1:13" ht="16.2">
      <c r="A54" s="69">
        <v>52</v>
      </c>
      <c r="B54" s="67">
        <v>41555</v>
      </c>
      <c r="C54" s="67">
        <v>41555</v>
      </c>
      <c r="D54" s="47" t="s">
        <v>734</v>
      </c>
      <c r="E54" s="47"/>
      <c r="F54" s="47" t="s">
        <v>794</v>
      </c>
      <c r="G54" s="47" t="s">
        <v>470</v>
      </c>
      <c r="H54" s="47" t="s">
        <v>614</v>
      </c>
      <c r="I54" s="48">
        <v>49</v>
      </c>
      <c r="J54" s="48">
        <v>20</v>
      </c>
      <c r="K54" s="48">
        <v>15</v>
      </c>
      <c r="L54" s="48">
        <v>15</v>
      </c>
      <c r="M54" s="52">
        <f t="shared" si="0"/>
        <v>1035000</v>
      </c>
    </row>
    <row r="55" spans="1:13" ht="16.2">
      <c r="A55" s="69">
        <v>53</v>
      </c>
      <c r="B55" s="67">
        <v>41558</v>
      </c>
      <c r="C55" s="67">
        <v>41596</v>
      </c>
      <c r="D55" s="47" t="s">
        <v>472</v>
      </c>
      <c r="E55" s="47"/>
      <c r="F55" s="47" t="s">
        <v>794</v>
      </c>
      <c r="G55" s="47" t="s">
        <v>27</v>
      </c>
      <c r="H55" s="47" t="s">
        <v>369</v>
      </c>
      <c r="I55" s="48">
        <v>49</v>
      </c>
      <c r="J55" s="48">
        <v>20</v>
      </c>
      <c r="K55" s="48">
        <v>1</v>
      </c>
      <c r="L55" s="48">
        <v>1</v>
      </c>
      <c r="M55" s="52">
        <f t="shared" si="0"/>
        <v>69000</v>
      </c>
    </row>
    <row r="56" spans="1:13" ht="16.2">
      <c r="A56" s="69">
        <v>54</v>
      </c>
      <c r="B56" s="67">
        <v>41554</v>
      </c>
      <c r="C56" s="67">
        <v>41578</v>
      </c>
      <c r="D56" s="47" t="s">
        <v>244</v>
      </c>
      <c r="E56" s="47"/>
      <c r="F56" s="47" t="s">
        <v>794</v>
      </c>
      <c r="G56" s="47" t="s">
        <v>27</v>
      </c>
      <c r="H56" s="47" t="s">
        <v>23</v>
      </c>
      <c r="I56" s="48">
        <v>49</v>
      </c>
      <c r="J56" s="48">
        <v>20</v>
      </c>
      <c r="K56" s="48">
        <v>1</v>
      </c>
      <c r="L56" s="48">
        <v>1</v>
      </c>
      <c r="M56" s="52">
        <f t="shared" si="0"/>
        <v>69000</v>
      </c>
    </row>
    <row r="57" spans="1:13" ht="16.2">
      <c r="A57" s="69">
        <v>55</v>
      </c>
      <c r="B57" s="67">
        <v>41561</v>
      </c>
      <c r="C57" s="67">
        <v>41592</v>
      </c>
      <c r="D57" s="47" t="s">
        <v>476</v>
      </c>
      <c r="E57" s="47"/>
      <c r="F57" s="47" t="s">
        <v>794</v>
      </c>
      <c r="G57" s="47" t="s">
        <v>44</v>
      </c>
      <c r="H57" s="47" t="s">
        <v>388</v>
      </c>
      <c r="I57" s="48">
        <v>49</v>
      </c>
      <c r="J57" s="48">
        <v>20</v>
      </c>
      <c r="K57" s="48">
        <v>2</v>
      </c>
      <c r="L57" s="48">
        <v>2</v>
      </c>
      <c r="M57" s="52">
        <f t="shared" si="0"/>
        <v>138000</v>
      </c>
    </row>
    <row r="58" spans="1:13" ht="16.2">
      <c r="A58" s="69">
        <v>56</v>
      </c>
      <c r="B58" s="67">
        <v>41561</v>
      </c>
      <c r="C58" s="67">
        <v>41571</v>
      </c>
      <c r="D58" s="47" t="s">
        <v>467</v>
      </c>
      <c r="E58" s="47"/>
      <c r="F58" s="47" t="s">
        <v>794</v>
      </c>
      <c r="G58" s="47" t="s">
        <v>27</v>
      </c>
      <c r="H58" s="47" t="s">
        <v>388</v>
      </c>
      <c r="I58" s="48">
        <v>49</v>
      </c>
      <c r="J58" s="48">
        <v>20</v>
      </c>
      <c r="K58" s="48">
        <v>1</v>
      </c>
      <c r="L58" s="48">
        <v>1</v>
      </c>
      <c r="M58" s="52">
        <f t="shared" si="0"/>
        <v>69000</v>
      </c>
    </row>
    <row r="59" spans="1:13" ht="16.2">
      <c r="A59" s="69">
        <v>57</v>
      </c>
      <c r="B59" s="67">
        <v>41562</v>
      </c>
      <c r="C59" s="67">
        <v>41562</v>
      </c>
      <c r="D59" s="47" t="s">
        <v>463</v>
      </c>
      <c r="E59" s="47"/>
      <c r="F59" s="47" t="s">
        <v>794</v>
      </c>
      <c r="G59" s="47" t="s">
        <v>546</v>
      </c>
      <c r="H59" s="47" t="s">
        <v>388</v>
      </c>
      <c r="I59" s="48">
        <v>49</v>
      </c>
      <c r="J59" s="48">
        <v>20</v>
      </c>
      <c r="K59" s="48">
        <v>8</v>
      </c>
      <c r="L59" s="48">
        <v>8</v>
      </c>
      <c r="M59" s="52">
        <f t="shared" si="0"/>
        <v>552000</v>
      </c>
    </row>
    <row r="60" spans="1:13" ht="16.2">
      <c r="A60" s="69">
        <v>58</v>
      </c>
      <c r="B60" s="67">
        <v>41554</v>
      </c>
      <c r="C60" s="67">
        <v>41561</v>
      </c>
      <c r="D60" s="47" t="s">
        <v>366</v>
      </c>
      <c r="E60" s="47">
        <v>391</v>
      </c>
      <c r="F60" s="47" t="s">
        <v>794</v>
      </c>
      <c r="G60" s="47" t="s">
        <v>27</v>
      </c>
      <c r="H60" s="47" t="s">
        <v>338</v>
      </c>
      <c r="I60" s="48">
        <v>49</v>
      </c>
      <c r="J60" s="48">
        <v>20</v>
      </c>
      <c r="K60" s="48">
        <v>1</v>
      </c>
      <c r="L60" s="48">
        <v>1</v>
      </c>
      <c r="M60" s="52">
        <f t="shared" si="0"/>
        <v>69000</v>
      </c>
    </row>
    <row r="61" spans="1:13" ht="16.2">
      <c r="A61" s="69">
        <v>59</v>
      </c>
      <c r="B61" s="67">
        <v>41561</v>
      </c>
      <c r="C61" s="67">
        <v>41562</v>
      </c>
      <c r="D61" s="47" t="s">
        <v>806</v>
      </c>
      <c r="E61" s="47"/>
      <c r="F61" s="47" t="s">
        <v>794</v>
      </c>
      <c r="G61" s="47" t="s">
        <v>34</v>
      </c>
      <c r="H61" s="47" t="s">
        <v>338</v>
      </c>
      <c r="I61" s="48">
        <v>49</v>
      </c>
      <c r="J61" s="48">
        <v>20</v>
      </c>
      <c r="K61" s="48">
        <v>5</v>
      </c>
      <c r="L61" s="48">
        <v>5</v>
      </c>
      <c r="M61" s="52">
        <f t="shared" si="0"/>
        <v>345000</v>
      </c>
    </row>
    <row r="62" spans="1:13" ht="16.2">
      <c r="A62" s="69">
        <v>60</v>
      </c>
      <c r="B62" s="67">
        <v>41561</v>
      </c>
      <c r="C62" s="67">
        <v>41576</v>
      </c>
      <c r="D62" s="47" t="s">
        <v>421</v>
      </c>
      <c r="E62" s="47">
        <v>328</v>
      </c>
      <c r="F62" s="47" t="s">
        <v>794</v>
      </c>
      <c r="G62" s="47" t="s">
        <v>34</v>
      </c>
      <c r="H62" s="47" t="s">
        <v>369</v>
      </c>
      <c r="I62" s="48">
        <v>49</v>
      </c>
      <c r="J62" s="48">
        <v>20</v>
      </c>
      <c r="K62" s="48">
        <v>5</v>
      </c>
      <c r="L62" s="48">
        <v>5</v>
      </c>
      <c r="M62" s="52">
        <f t="shared" si="0"/>
        <v>345000</v>
      </c>
    </row>
    <row r="63" spans="1:13" ht="16.2">
      <c r="A63" s="69">
        <v>61</v>
      </c>
      <c r="B63" s="67">
        <v>41562</v>
      </c>
      <c r="C63" s="67">
        <v>41562</v>
      </c>
      <c r="D63" s="47" t="s">
        <v>251</v>
      </c>
      <c r="E63" s="47"/>
      <c r="F63" s="47" t="s">
        <v>794</v>
      </c>
      <c r="G63" s="47" t="s">
        <v>48</v>
      </c>
      <c r="H63" s="47" t="s">
        <v>369</v>
      </c>
      <c r="I63" s="48">
        <v>49</v>
      </c>
      <c r="J63" s="48">
        <v>20</v>
      </c>
      <c r="K63" s="48">
        <v>3</v>
      </c>
      <c r="L63" s="48">
        <v>3</v>
      </c>
      <c r="M63" s="52">
        <f t="shared" si="0"/>
        <v>207000</v>
      </c>
    </row>
    <row r="64" spans="1:13" ht="16.2">
      <c r="A64" s="69">
        <v>62</v>
      </c>
      <c r="B64" s="67">
        <v>41562</v>
      </c>
      <c r="C64" s="67">
        <v>41568</v>
      </c>
      <c r="D64" s="47" t="s">
        <v>807</v>
      </c>
      <c r="E64" s="47"/>
      <c r="F64" s="47" t="s">
        <v>794</v>
      </c>
      <c r="G64" s="47" t="s">
        <v>34</v>
      </c>
      <c r="H64" s="47" t="s">
        <v>23</v>
      </c>
      <c r="I64" s="48">
        <v>49</v>
      </c>
      <c r="J64" s="48">
        <v>20</v>
      </c>
      <c r="K64" s="48">
        <v>5</v>
      </c>
      <c r="L64" s="48">
        <v>5</v>
      </c>
      <c r="M64" s="52">
        <f t="shared" si="0"/>
        <v>345000</v>
      </c>
    </row>
    <row r="65" spans="1:13" ht="16.2">
      <c r="A65" s="69">
        <v>63</v>
      </c>
      <c r="B65" s="67">
        <v>41562</v>
      </c>
      <c r="C65" s="67">
        <v>41576</v>
      </c>
      <c r="D65" s="47" t="s">
        <v>698</v>
      </c>
      <c r="E65" s="47"/>
      <c r="F65" s="47" t="s">
        <v>794</v>
      </c>
      <c r="G65" s="47" t="s">
        <v>27</v>
      </c>
      <c r="H65" s="47" t="s">
        <v>59</v>
      </c>
      <c r="I65" s="48">
        <v>49</v>
      </c>
      <c r="J65" s="48">
        <v>20</v>
      </c>
      <c r="K65" s="48">
        <v>1</v>
      </c>
      <c r="L65" s="48">
        <v>1</v>
      </c>
      <c r="M65" s="52">
        <f t="shared" si="0"/>
        <v>69000</v>
      </c>
    </row>
    <row r="66" spans="1:13" ht="16.2">
      <c r="A66" s="69">
        <v>64</v>
      </c>
      <c r="B66" s="67">
        <v>41562</v>
      </c>
      <c r="C66" s="67">
        <v>41572</v>
      </c>
      <c r="D66" s="47" t="s">
        <v>808</v>
      </c>
      <c r="E66" s="47"/>
      <c r="F66" s="47" t="s">
        <v>794</v>
      </c>
      <c r="G66" s="47" t="s">
        <v>48</v>
      </c>
      <c r="H66" s="47" t="s">
        <v>59</v>
      </c>
      <c r="I66" s="48">
        <v>49</v>
      </c>
      <c r="J66" s="48">
        <v>20</v>
      </c>
      <c r="K66" s="48">
        <v>3</v>
      </c>
      <c r="L66" s="48">
        <v>3</v>
      </c>
      <c r="M66" s="52">
        <f t="shared" si="0"/>
        <v>207000</v>
      </c>
    </row>
    <row r="67" spans="1:13" ht="16.2">
      <c r="A67" s="69">
        <v>65</v>
      </c>
      <c r="B67" s="67">
        <v>41563</v>
      </c>
      <c r="C67" s="67">
        <v>41579</v>
      </c>
      <c r="D67" s="47" t="s">
        <v>809</v>
      </c>
      <c r="E67" s="47"/>
      <c r="F67" s="47" t="s">
        <v>804</v>
      </c>
      <c r="G67" s="47" t="s">
        <v>18</v>
      </c>
      <c r="H67" s="47" t="s">
        <v>338</v>
      </c>
      <c r="I67" s="48">
        <v>49</v>
      </c>
      <c r="J67" s="48"/>
      <c r="K67" s="48">
        <v>1</v>
      </c>
      <c r="L67" s="48"/>
      <c r="M67" s="52">
        <f t="shared" si="0"/>
        <v>49000</v>
      </c>
    </row>
    <row r="68" spans="1:13" ht="16.2">
      <c r="A68" s="69">
        <v>66</v>
      </c>
      <c r="B68" s="67">
        <v>41563</v>
      </c>
      <c r="C68" s="67">
        <v>41563</v>
      </c>
      <c r="D68" s="47" t="s">
        <v>218</v>
      </c>
      <c r="E68" s="47"/>
      <c r="F68" s="47" t="s">
        <v>794</v>
      </c>
      <c r="G68" s="47" t="s">
        <v>44</v>
      </c>
      <c r="H68" s="47" t="s">
        <v>23</v>
      </c>
      <c r="I68" s="48">
        <v>49</v>
      </c>
      <c r="J68" s="48">
        <v>20</v>
      </c>
      <c r="K68" s="48">
        <v>2</v>
      </c>
      <c r="L68" s="48">
        <v>2</v>
      </c>
      <c r="M68" s="52">
        <f t="shared" ref="M68:M131" si="1">(I68*K68+J68*L68)*1000</f>
        <v>138000</v>
      </c>
    </row>
    <row r="69" spans="1:13" ht="16.2">
      <c r="A69" s="69">
        <v>67</v>
      </c>
      <c r="B69" s="67">
        <v>41564</v>
      </c>
      <c r="C69" s="67">
        <v>41586</v>
      </c>
      <c r="D69" s="47" t="s">
        <v>411</v>
      </c>
      <c r="E69" s="47"/>
      <c r="F69" s="47" t="s">
        <v>794</v>
      </c>
      <c r="G69" s="47" t="s">
        <v>34</v>
      </c>
      <c r="H69" s="47" t="s">
        <v>369</v>
      </c>
      <c r="I69" s="48">
        <v>49</v>
      </c>
      <c r="J69" s="48">
        <v>20</v>
      </c>
      <c r="K69" s="48">
        <v>5</v>
      </c>
      <c r="L69" s="48">
        <v>5</v>
      </c>
      <c r="M69" s="52">
        <f t="shared" si="1"/>
        <v>345000</v>
      </c>
    </row>
    <row r="70" spans="1:13" ht="16.2">
      <c r="A70" s="69">
        <v>68</v>
      </c>
      <c r="B70" s="67">
        <v>41547</v>
      </c>
      <c r="C70" s="67">
        <v>41566</v>
      </c>
      <c r="D70" s="47" t="s">
        <v>118</v>
      </c>
      <c r="E70" s="47"/>
      <c r="F70" s="47" t="s">
        <v>794</v>
      </c>
      <c r="G70" s="47" t="s">
        <v>810</v>
      </c>
      <c r="H70" s="47" t="s">
        <v>23</v>
      </c>
      <c r="I70" s="48">
        <v>49</v>
      </c>
      <c r="J70" s="48">
        <v>20</v>
      </c>
      <c r="K70" s="48">
        <v>17</v>
      </c>
      <c r="L70" s="48">
        <v>17</v>
      </c>
      <c r="M70" s="52">
        <f t="shared" si="1"/>
        <v>1173000</v>
      </c>
    </row>
    <row r="71" spans="1:13" ht="16.2">
      <c r="A71" s="69">
        <v>69</v>
      </c>
      <c r="B71" s="67">
        <v>41551</v>
      </c>
      <c r="C71" s="67">
        <v>41591</v>
      </c>
      <c r="D71" s="47" t="s">
        <v>73</v>
      </c>
      <c r="E71" s="47"/>
      <c r="F71" s="47" t="s">
        <v>794</v>
      </c>
      <c r="G71" s="47" t="s">
        <v>119</v>
      </c>
      <c r="H71" s="47" t="s">
        <v>23</v>
      </c>
      <c r="I71" s="48">
        <v>49</v>
      </c>
      <c r="J71" s="48">
        <v>20</v>
      </c>
      <c r="K71" s="48">
        <v>20</v>
      </c>
      <c r="L71" s="48">
        <v>20</v>
      </c>
      <c r="M71" s="52">
        <f t="shared" si="1"/>
        <v>1380000</v>
      </c>
    </row>
    <row r="72" spans="1:13" ht="16.2">
      <c r="A72" s="69">
        <v>70</v>
      </c>
      <c r="B72" s="67">
        <v>41565</v>
      </c>
      <c r="C72" s="67">
        <v>41568</v>
      </c>
      <c r="D72" s="47" t="s">
        <v>811</v>
      </c>
      <c r="E72" s="47">
        <v>376</v>
      </c>
      <c r="F72" s="47" t="s">
        <v>794</v>
      </c>
      <c r="G72" s="47" t="s">
        <v>44</v>
      </c>
      <c r="H72" s="47" t="s">
        <v>795</v>
      </c>
      <c r="I72" s="48">
        <v>49</v>
      </c>
      <c r="J72" s="48">
        <v>20</v>
      </c>
      <c r="K72" s="48">
        <v>2</v>
      </c>
      <c r="L72" s="48">
        <v>2</v>
      </c>
      <c r="M72" s="52">
        <f t="shared" si="1"/>
        <v>138000</v>
      </c>
    </row>
    <row r="73" spans="1:13" ht="16.2">
      <c r="A73" s="69">
        <v>71</v>
      </c>
      <c r="B73" s="67">
        <v>41549</v>
      </c>
      <c r="C73" s="67">
        <v>41578</v>
      </c>
      <c r="D73" s="47" t="s">
        <v>206</v>
      </c>
      <c r="E73" s="47"/>
      <c r="F73" s="47" t="s">
        <v>794</v>
      </c>
      <c r="G73" s="47" t="s">
        <v>48</v>
      </c>
      <c r="H73" s="47" t="s">
        <v>23</v>
      </c>
      <c r="I73" s="48">
        <v>49</v>
      </c>
      <c r="J73" s="48">
        <v>20</v>
      </c>
      <c r="K73" s="48">
        <v>3</v>
      </c>
      <c r="L73" s="48">
        <v>3</v>
      </c>
      <c r="M73" s="52">
        <f t="shared" si="1"/>
        <v>207000</v>
      </c>
    </row>
    <row r="74" spans="1:13" ht="16.2">
      <c r="A74" s="69">
        <v>72</v>
      </c>
      <c r="B74" s="67">
        <v>41569</v>
      </c>
      <c r="C74" s="67">
        <v>41569</v>
      </c>
      <c r="D74" s="47" t="s">
        <v>812</v>
      </c>
      <c r="E74" s="47"/>
      <c r="F74" s="47" t="s">
        <v>794</v>
      </c>
      <c r="G74" s="47" t="s">
        <v>44</v>
      </c>
      <c r="H74" s="47" t="s">
        <v>320</v>
      </c>
      <c r="I74" s="48">
        <v>49</v>
      </c>
      <c r="J74" s="48">
        <v>20</v>
      </c>
      <c r="K74" s="48">
        <v>2</v>
      </c>
      <c r="L74" s="48">
        <v>2</v>
      </c>
      <c r="M74" s="52">
        <f t="shared" si="1"/>
        <v>138000</v>
      </c>
    </row>
    <row r="75" spans="1:13" ht="16.2">
      <c r="A75" s="69">
        <v>73</v>
      </c>
      <c r="B75" s="67">
        <v>41569</v>
      </c>
      <c r="C75" s="67">
        <v>41592</v>
      </c>
      <c r="D75" s="47" t="s">
        <v>239</v>
      </c>
      <c r="E75" s="47"/>
      <c r="F75" s="47" t="s">
        <v>794</v>
      </c>
      <c r="G75" s="47" t="s">
        <v>34</v>
      </c>
      <c r="H75" s="47" t="s">
        <v>23</v>
      </c>
      <c r="I75" s="48">
        <v>49</v>
      </c>
      <c r="J75" s="48">
        <v>20</v>
      </c>
      <c r="K75" s="48">
        <v>5</v>
      </c>
      <c r="L75" s="48">
        <v>5</v>
      </c>
      <c r="M75" s="52">
        <f t="shared" si="1"/>
        <v>345000</v>
      </c>
    </row>
    <row r="76" spans="1:13" ht="16.2">
      <c r="A76" s="69">
        <v>74</v>
      </c>
      <c r="B76" s="67">
        <v>41570</v>
      </c>
      <c r="C76" s="67">
        <v>41571</v>
      </c>
      <c r="D76" s="47" t="s">
        <v>813</v>
      </c>
      <c r="E76" s="47">
        <v>374</v>
      </c>
      <c r="F76" s="47" t="s">
        <v>794</v>
      </c>
      <c r="G76" s="47" t="s">
        <v>27</v>
      </c>
      <c r="H76" s="47" t="s">
        <v>23</v>
      </c>
      <c r="I76" s="48">
        <v>49</v>
      </c>
      <c r="J76" s="48">
        <v>20</v>
      </c>
      <c r="K76" s="48">
        <v>1</v>
      </c>
      <c r="L76" s="48">
        <v>1</v>
      </c>
      <c r="M76" s="52">
        <f t="shared" si="1"/>
        <v>69000</v>
      </c>
    </row>
    <row r="77" spans="1:13" ht="16.2">
      <c r="A77" s="69">
        <v>75</v>
      </c>
      <c r="B77" s="67">
        <v>41569</v>
      </c>
      <c r="C77" s="67">
        <v>41582</v>
      </c>
      <c r="D77" s="47" t="s">
        <v>814</v>
      </c>
      <c r="E77" s="47"/>
      <c r="F77" s="47" t="s">
        <v>794</v>
      </c>
      <c r="G77" s="47" t="s">
        <v>48</v>
      </c>
      <c r="H77" s="47" t="s">
        <v>23</v>
      </c>
      <c r="I77" s="48">
        <v>49</v>
      </c>
      <c r="J77" s="48">
        <v>20</v>
      </c>
      <c r="K77" s="48">
        <v>3</v>
      </c>
      <c r="L77" s="48">
        <v>3</v>
      </c>
      <c r="M77" s="52">
        <f t="shared" si="1"/>
        <v>207000</v>
      </c>
    </row>
    <row r="78" spans="1:13" ht="16.2">
      <c r="A78" s="69">
        <v>76</v>
      </c>
      <c r="B78" s="67">
        <v>41569</v>
      </c>
      <c r="C78" s="67">
        <v>41582</v>
      </c>
      <c r="D78" s="47" t="s">
        <v>35</v>
      </c>
      <c r="E78" s="47"/>
      <c r="F78" s="47" t="s">
        <v>794</v>
      </c>
      <c r="G78" s="47" t="s">
        <v>48</v>
      </c>
      <c r="H78" s="47" t="s">
        <v>23</v>
      </c>
      <c r="I78" s="48">
        <v>49</v>
      </c>
      <c r="J78" s="48">
        <v>20</v>
      </c>
      <c r="K78" s="48">
        <v>3</v>
      </c>
      <c r="L78" s="48">
        <v>3</v>
      </c>
      <c r="M78" s="52">
        <f t="shared" si="1"/>
        <v>207000</v>
      </c>
    </row>
    <row r="79" spans="1:13" ht="16.2">
      <c r="A79" s="69">
        <v>77</v>
      </c>
      <c r="B79" s="67">
        <v>41570</v>
      </c>
      <c r="C79" s="67">
        <v>41577</v>
      </c>
      <c r="D79" s="47" t="s">
        <v>493</v>
      </c>
      <c r="E79" s="47"/>
      <c r="F79" s="47" t="s">
        <v>794</v>
      </c>
      <c r="G79" s="47" t="s">
        <v>27</v>
      </c>
      <c r="H79" s="47" t="s">
        <v>59</v>
      </c>
      <c r="I79" s="48">
        <v>49</v>
      </c>
      <c r="J79" s="48">
        <v>20</v>
      </c>
      <c r="K79" s="48">
        <v>1</v>
      </c>
      <c r="L79" s="48">
        <v>1</v>
      </c>
      <c r="M79" s="52">
        <f t="shared" si="1"/>
        <v>69000</v>
      </c>
    </row>
    <row r="80" spans="1:13" ht="16.2">
      <c r="A80" s="69">
        <v>78</v>
      </c>
      <c r="B80" s="67">
        <v>41570</v>
      </c>
      <c r="C80" s="67">
        <v>41577</v>
      </c>
      <c r="D80" s="47" t="s">
        <v>815</v>
      </c>
      <c r="E80" s="47"/>
      <c r="F80" s="47" t="s">
        <v>794</v>
      </c>
      <c r="G80" s="47" t="s">
        <v>27</v>
      </c>
      <c r="H80" s="47" t="s">
        <v>59</v>
      </c>
      <c r="I80" s="48">
        <v>49</v>
      </c>
      <c r="J80" s="48">
        <v>20</v>
      </c>
      <c r="K80" s="48">
        <v>1</v>
      </c>
      <c r="L80" s="48">
        <v>1</v>
      </c>
      <c r="M80" s="52">
        <f t="shared" si="1"/>
        <v>69000</v>
      </c>
    </row>
    <row r="81" spans="1:13" ht="16.2">
      <c r="A81" s="69">
        <v>79</v>
      </c>
      <c r="B81" s="67">
        <v>41569</v>
      </c>
      <c r="C81" s="67">
        <v>41579</v>
      </c>
      <c r="D81" s="47" t="s">
        <v>786</v>
      </c>
      <c r="E81" s="47"/>
      <c r="F81" s="47" t="s">
        <v>794</v>
      </c>
      <c r="G81" s="47" t="s">
        <v>27</v>
      </c>
      <c r="H81" s="47" t="s">
        <v>59</v>
      </c>
      <c r="I81" s="48">
        <v>49</v>
      </c>
      <c r="J81" s="48">
        <v>20</v>
      </c>
      <c r="K81" s="48">
        <v>1</v>
      </c>
      <c r="L81" s="48">
        <v>1</v>
      </c>
      <c r="M81" s="52">
        <f t="shared" si="1"/>
        <v>69000</v>
      </c>
    </row>
    <row r="82" spans="1:13" ht="16.2">
      <c r="A82" s="69">
        <v>80</v>
      </c>
      <c r="B82" s="67">
        <v>41569</v>
      </c>
      <c r="C82" s="67">
        <v>41571</v>
      </c>
      <c r="D82" s="47" t="s">
        <v>484</v>
      </c>
      <c r="E82" s="47"/>
      <c r="F82" s="47" t="s">
        <v>794</v>
      </c>
      <c r="G82" s="47" t="s">
        <v>44</v>
      </c>
      <c r="H82" s="47" t="s">
        <v>388</v>
      </c>
      <c r="I82" s="48">
        <v>49</v>
      </c>
      <c r="J82" s="48">
        <v>20</v>
      </c>
      <c r="K82" s="48">
        <v>2</v>
      </c>
      <c r="L82" s="48">
        <v>2</v>
      </c>
      <c r="M82" s="52">
        <f t="shared" si="1"/>
        <v>138000</v>
      </c>
    </row>
    <row r="83" spans="1:13" ht="16.2">
      <c r="A83" s="69">
        <v>81</v>
      </c>
      <c r="B83" s="67">
        <v>41568</v>
      </c>
      <c r="C83" s="67">
        <v>41576</v>
      </c>
      <c r="D83" s="47" t="s">
        <v>816</v>
      </c>
      <c r="E83" s="47"/>
      <c r="F83" s="47" t="s">
        <v>794</v>
      </c>
      <c r="G83" s="47" t="s">
        <v>48</v>
      </c>
      <c r="H83" s="47" t="s">
        <v>23</v>
      </c>
      <c r="I83" s="48">
        <v>49</v>
      </c>
      <c r="J83" s="48">
        <v>20</v>
      </c>
      <c r="K83" s="48">
        <v>3</v>
      </c>
      <c r="L83" s="48">
        <v>3</v>
      </c>
      <c r="M83" s="52">
        <f t="shared" si="1"/>
        <v>207000</v>
      </c>
    </row>
    <row r="84" spans="1:13" ht="16.2">
      <c r="A84" s="69">
        <v>82</v>
      </c>
      <c r="B84" s="67">
        <v>41569</v>
      </c>
      <c r="C84" s="67">
        <v>41592</v>
      </c>
      <c r="D84" s="47" t="s">
        <v>53</v>
      </c>
      <c r="E84" s="47"/>
      <c r="F84" s="47" t="s">
        <v>794</v>
      </c>
      <c r="G84" s="47" t="s">
        <v>34</v>
      </c>
      <c r="H84" s="47" t="s">
        <v>23</v>
      </c>
      <c r="I84" s="48">
        <v>49</v>
      </c>
      <c r="J84" s="48">
        <v>20</v>
      </c>
      <c r="K84" s="48">
        <v>5</v>
      </c>
      <c r="L84" s="48">
        <v>5</v>
      </c>
      <c r="M84" s="52">
        <f t="shared" si="1"/>
        <v>345000</v>
      </c>
    </row>
    <row r="85" spans="1:13" ht="16.2">
      <c r="A85" s="69">
        <v>83</v>
      </c>
      <c r="B85" s="67">
        <v>41576</v>
      </c>
      <c r="C85" s="67">
        <v>41590</v>
      </c>
      <c r="D85" s="47" t="s">
        <v>254</v>
      </c>
      <c r="E85" s="47"/>
      <c r="F85" s="47" t="s">
        <v>794</v>
      </c>
      <c r="G85" s="47" t="s">
        <v>44</v>
      </c>
      <c r="H85" s="47" t="s">
        <v>369</v>
      </c>
      <c r="I85" s="48">
        <v>49</v>
      </c>
      <c r="J85" s="48">
        <v>20</v>
      </c>
      <c r="K85" s="48">
        <v>2</v>
      </c>
      <c r="L85" s="48">
        <v>2</v>
      </c>
      <c r="M85" s="52">
        <f t="shared" si="1"/>
        <v>138000</v>
      </c>
    </row>
    <row r="86" spans="1:13" ht="16.2">
      <c r="A86" s="69">
        <v>84</v>
      </c>
      <c r="B86" s="67">
        <v>41576</v>
      </c>
      <c r="C86" s="67">
        <v>41584</v>
      </c>
      <c r="D86" s="47" t="s">
        <v>124</v>
      </c>
      <c r="E86" s="47"/>
      <c r="F86" s="47" t="s">
        <v>794</v>
      </c>
      <c r="G86" s="47" t="s">
        <v>27</v>
      </c>
      <c r="H86" s="47" t="s">
        <v>369</v>
      </c>
      <c r="I86" s="48">
        <v>49</v>
      </c>
      <c r="J86" s="48">
        <v>20</v>
      </c>
      <c r="K86" s="48">
        <v>1</v>
      </c>
      <c r="L86" s="48">
        <v>1</v>
      </c>
      <c r="M86" s="52">
        <f t="shared" si="1"/>
        <v>69000</v>
      </c>
    </row>
    <row r="87" spans="1:13" ht="16.2">
      <c r="A87" s="69">
        <v>85</v>
      </c>
      <c r="B87" s="67">
        <v>41576</v>
      </c>
      <c r="C87" s="67">
        <v>41577</v>
      </c>
      <c r="D87" s="47" t="s">
        <v>817</v>
      </c>
      <c r="E87" s="47"/>
      <c r="F87" s="47" t="s">
        <v>794</v>
      </c>
      <c r="G87" s="47" t="s">
        <v>77</v>
      </c>
      <c r="H87" s="47" t="s">
        <v>59</v>
      </c>
      <c r="I87" s="48">
        <v>49</v>
      </c>
      <c r="J87" s="48">
        <v>20</v>
      </c>
      <c r="K87" s="48">
        <v>4</v>
      </c>
      <c r="L87" s="48">
        <v>4</v>
      </c>
      <c r="M87" s="52">
        <f t="shared" si="1"/>
        <v>276000</v>
      </c>
    </row>
    <row r="88" spans="1:13" ht="16.2">
      <c r="A88" s="69">
        <v>86</v>
      </c>
      <c r="B88" s="67">
        <v>41576</v>
      </c>
      <c r="C88" s="67">
        <v>41592</v>
      </c>
      <c r="D88" s="47" t="s">
        <v>818</v>
      </c>
      <c r="E88" s="47"/>
      <c r="F88" s="47" t="s">
        <v>794</v>
      </c>
      <c r="G88" s="47" t="s">
        <v>27</v>
      </c>
      <c r="H88" s="47" t="s">
        <v>59</v>
      </c>
      <c r="I88" s="48">
        <v>49</v>
      </c>
      <c r="J88" s="48">
        <v>20</v>
      </c>
      <c r="K88" s="48">
        <v>1</v>
      </c>
      <c r="L88" s="48">
        <v>1</v>
      </c>
      <c r="M88" s="52">
        <f t="shared" si="1"/>
        <v>69000</v>
      </c>
    </row>
    <row r="89" spans="1:13" ht="16.2">
      <c r="A89" s="69">
        <v>87</v>
      </c>
      <c r="B89" s="67">
        <v>41577</v>
      </c>
      <c r="C89" s="67">
        <v>41586</v>
      </c>
      <c r="D89" s="47" t="s">
        <v>675</v>
      </c>
      <c r="E89" s="47"/>
      <c r="F89" s="47" t="s">
        <v>794</v>
      </c>
      <c r="G89" s="47" t="s">
        <v>27</v>
      </c>
      <c r="H89" s="47" t="s">
        <v>369</v>
      </c>
      <c r="I89" s="48">
        <v>49</v>
      </c>
      <c r="J89" s="48">
        <v>20</v>
      </c>
      <c r="K89" s="48">
        <v>1</v>
      </c>
      <c r="L89" s="48">
        <v>1</v>
      </c>
      <c r="M89" s="52">
        <f t="shared" si="1"/>
        <v>69000</v>
      </c>
    </row>
    <row r="90" spans="1:13" ht="16.2">
      <c r="A90" s="69">
        <v>88</v>
      </c>
      <c r="B90" s="67">
        <v>41578</v>
      </c>
      <c r="C90" s="67">
        <v>41593</v>
      </c>
      <c r="D90" s="47" t="s">
        <v>74</v>
      </c>
      <c r="E90" s="47"/>
      <c r="F90" s="47" t="s">
        <v>794</v>
      </c>
      <c r="G90" s="47" t="s">
        <v>34</v>
      </c>
      <c r="H90" s="47" t="s">
        <v>23</v>
      </c>
      <c r="I90" s="48">
        <v>49</v>
      </c>
      <c r="J90" s="48">
        <v>20</v>
      </c>
      <c r="K90" s="48">
        <v>5</v>
      </c>
      <c r="L90" s="48">
        <v>5</v>
      </c>
      <c r="M90" s="52">
        <f t="shared" si="1"/>
        <v>345000</v>
      </c>
    </row>
    <row r="91" spans="1:13" ht="16.2">
      <c r="A91" s="69">
        <v>89</v>
      </c>
      <c r="B91" s="67">
        <v>41579</v>
      </c>
      <c r="C91" s="67">
        <v>41593</v>
      </c>
      <c r="D91" s="47" t="s">
        <v>264</v>
      </c>
      <c r="E91" s="47"/>
      <c r="F91" s="47" t="s">
        <v>794</v>
      </c>
      <c r="G91" s="47" t="s">
        <v>549</v>
      </c>
      <c r="H91" s="47" t="s">
        <v>369</v>
      </c>
      <c r="I91" s="48">
        <v>49</v>
      </c>
      <c r="J91" s="48">
        <v>20</v>
      </c>
      <c r="K91" s="48">
        <v>9</v>
      </c>
      <c r="L91" s="48">
        <v>9</v>
      </c>
      <c r="M91" s="52">
        <f t="shared" si="1"/>
        <v>621000</v>
      </c>
    </row>
    <row r="92" spans="1:13" ht="16.2">
      <c r="A92" s="69">
        <v>90</v>
      </c>
      <c r="B92" s="67">
        <v>41578</v>
      </c>
      <c r="C92" s="67">
        <v>41591</v>
      </c>
      <c r="D92" s="47" t="s">
        <v>587</v>
      </c>
      <c r="E92" s="47"/>
      <c r="F92" s="47" t="s">
        <v>794</v>
      </c>
      <c r="G92" s="47" t="s">
        <v>44</v>
      </c>
      <c r="H92" s="47" t="s">
        <v>369</v>
      </c>
      <c r="I92" s="48">
        <v>49</v>
      </c>
      <c r="J92" s="48">
        <v>20</v>
      </c>
      <c r="K92" s="48">
        <v>2</v>
      </c>
      <c r="L92" s="48">
        <v>2</v>
      </c>
      <c r="M92" s="52">
        <f t="shared" si="1"/>
        <v>138000</v>
      </c>
    </row>
    <row r="93" spans="1:13" ht="16.2">
      <c r="A93" s="69">
        <v>91</v>
      </c>
      <c r="B93" s="67">
        <v>41578</v>
      </c>
      <c r="C93" s="67">
        <v>41579</v>
      </c>
      <c r="D93" s="47" t="s">
        <v>809</v>
      </c>
      <c r="E93" s="47"/>
      <c r="F93" s="47" t="s">
        <v>145</v>
      </c>
      <c r="G93" s="47" t="s">
        <v>18</v>
      </c>
      <c r="H93" s="47" t="s">
        <v>338</v>
      </c>
      <c r="I93" s="48">
        <v>20</v>
      </c>
      <c r="J93" s="48"/>
      <c r="K93" s="48">
        <v>1</v>
      </c>
      <c r="L93" s="48"/>
      <c r="M93" s="52">
        <f t="shared" si="1"/>
        <v>20000</v>
      </c>
    </row>
    <row r="94" spans="1:13" ht="16.2">
      <c r="A94" s="69">
        <v>92</v>
      </c>
      <c r="B94" s="67">
        <v>41568</v>
      </c>
      <c r="C94" s="67">
        <v>41579</v>
      </c>
      <c r="D94" s="47" t="s">
        <v>819</v>
      </c>
      <c r="E94" s="47">
        <v>398</v>
      </c>
      <c r="F94" s="47" t="s">
        <v>794</v>
      </c>
      <c r="G94" s="47" t="s">
        <v>48</v>
      </c>
      <c r="H94" s="47" t="s">
        <v>388</v>
      </c>
      <c r="I94" s="48">
        <v>49</v>
      </c>
      <c r="J94" s="48">
        <v>20</v>
      </c>
      <c r="K94" s="48">
        <v>3</v>
      </c>
      <c r="L94" s="48">
        <v>3</v>
      </c>
      <c r="M94" s="52">
        <f t="shared" si="1"/>
        <v>207000</v>
      </c>
    </row>
    <row r="95" spans="1:13" ht="16.2">
      <c r="A95" s="69">
        <v>93</v>
      </c>
      <c r="B95" s="67">
        <v>41576</v>
      </c>
      <c r="C95" s="67">
        <v>41579</v>
      </c>
      <c r="D95" s="47" t="s">
        <v>820</v>
      </c>
      <c r="E95" s="47"/>
      <c r="F95" s="47" t="s">
        <v>794</v>
      </c>
      <c r="G95" s="47" t="s">
        <v>27</v>
      </c>
      <c r="H95" s="47" t="s">
        <v>338</v>
      </c>
      <c r="I95" s="48">
        <v>49</v>
      </c>
      <c r="J95" s="48">
        <v>20</v>
      </c>
      <c r="K95" s="48">
        <v>1</v>
      </c>
      <c r="L95" s="48">
        <v>1</v>
      </c>
      <c r="M95" s="52">
        <f t="shared" si="1"/>
        <v>69000</v>
      </c>
    </row>
    <row r="96" spans="1:13" ht="16.2">
      <c r="A96" s="69">
        <v>94</v>
      </c>
      <c r="B96" s="67">
        <v>41578</v>
      </c>
      <c r="C96" s="67">
        <v>41582</v>
      </c>
      <c r="D96" s="47" t="s">
        <v>821</v>
      </c>
      <c r="E96" s="47"/>
      <c r="F96" s="47" t="s">
        <v>794</v>
      </c>
      <c r="G96" s="47" t="s">
        <v>502</v>
      </c>
      <c r="H96" s="47" t="s">
        <v>320</v>
      </c>
      <c r="I96" s="48">
        <v>49</v>
      </c>
      <c r="J96" s="48">
        <v>20</v>
      </c>
      <c r="K96" s="48">
        <v>25</v>
      </c>
      <c r="L96" s="48">
        <v>25</v>
      </c>
      <c r="M96" s="52">
        <f t="shared" si="1"/>
        <v>1725000</v>
      </c>
    </row>
    <row r="97" spans="1:13" ht="16.2">
      <c r="A97" s="69">
        <v>95</v>
      </c>
      <c r="B97" s="67">
        <v>41578</v>
      </c>
      <c r="C97" s="67">
        <v>41582</v>
      </c>
      <c r="D97" s="47" t="s">
        <v>157</v>
      </c>
      <c r="E97" s="47"/>
      <c r="F97" s="47" t="s">
        <v>794</v>
      </c>
      <c r="G97" s="47" t="s">
        <v>141</v>
      </c>
      <c r="H97" s="47" t="s">
        <v>369</v>
      </c>
      <c r="I97" s="48">
        <v>49</v>
      </c>
      <c r="J97" s="48">
        <v>20</v>
      </c>
      <c r="K97" s="48">
        <v>6</v>
      </c>
      <c r="L97" s="48">
        <v>6</v>
      </c>
      <c r="M97" s="52">
        <f t="shared" si="1"/>
        <v>414000</v>
      </c>
    </row>
    <row r="98" spans="1:13" ht="16.2">
      <c r="A98" s="69">
        <v>96</v>
      </c>
      <c r="B98" s="67">
        <v>41579</v>
      </c>
      <c r="C98" s="67">
        <v>41591</v>
      </c>
      <c r="D98" s="47" t="s">
        <v>822</v>
      </c>
      <c r="E98" s="47"/>
      <c r="F98" s="47" t="s">
        <v>794</v>
      </c>
      <c r="G98" s="47" t="s">
        <v>44</v>
      </c>
      <c r="H98" s="47" t="s">
        <v>369</v>
      </c>
      <c r="I98" s="48">
        <v>49</v>
      </c>
      <c r="J98" s="48">
        <v>20</v>
      </c>
      <c r="K98" s="48">
        <v>2</v>
      </c>
      <c r="L98" s="48">
        <v>2</v>
      </c>
      <c r="M98" s="52">
        <f t="shared" si="1"/>
        <v>138000</v>
      </c>
    </row>
    <row r="99" spans="1:13" ht="16.2">
      <c r="A99" s="69">
        <v>97</v>
      </c>
      <c r="B99" s="67">
        <v>41582</v>
      </c>
      <c r="C99" s="67">
        <v>41582</v>
      </c>
      <c r="D99" s="47" t="s">
        <v>468</v>
      </c>
      <c r="E99" s="47"/>
      <c r="F99" s="47" t="s">
        <v>794</v>
      </c>
      <c r="G99" s="47" t="s">
        <v>27</v>
      </c>
      <c r="H99" s="47" t="s">
        <v>23</v>
      </c>
      <c r="I99" s="48">
        <v>49</v>
      </c>
      <c r="J99" s="48">
        <v>20</v>
      </c>
      <c r="K99" s="48">
        <v>1</v>
      </c>
      <c r="L99" s="48">
        <v>1</v>
      </c>
      <c r="M99" s="52">
        <f t="shared" si="1"/>
        <v>69000</v>
      </c>
    </row>
    <row r="100" spans="1:13" ht="16.2">
      <c r="A100" s="69">
        <v>98</v>
      </c>
      <c r="B100" s="67">
        <v>41582</v>
      </c>
      <c r="C100" s="67">
        <v>41583</v>
      </c>
      <c r="D100" s="47" t="s">
        <v>639</v>
      </c>
      <c r="E100" s="47"/>
      <c r="F100" s="47" t="s">
        <v>794</v>
      </c>
      <c r="G100" s="47" t="s">
        <v>27</v>
      </c>
      <c r="H100" s="47" t="s">
        <v>59</v>
      </c>
      <c r="I100" s="48">
        <v>49</v>
      </c>
      <c r="J100" s="48">
        <v>20</v>
      </c>
      <c r="K100" s="48">
        <v>1</v>
      </c>
      <c r="L100" s="48">
        <v>1</v>
      </c>
      <c r="M100" s="52">
        <f t="shared" si="1"/>
        <v>69000</v>
      </c>
    </row>
    <row r="101" spans="1:13" ht="16.2">
      <c r="A101" s="69">
        <v>99</v>
      </c>
      <c r="B101" s="67">
        <v>41582</v>
      </c>
      <c r="C101" s="67">
        <v>41591</v>
      </c>
      <c r="D101" s="47" t="s">
        <v>256</v>
      </c>
      <c r="E101" s="47"/>
      <c r="F101" s="47" t="s">
        <v>794</v>
      </c>
      <c r="G101" s="47" t="s">
        <v>51</v>
      </c>
      <c r="H101" s="47" t="s">
        <v>369</v>
      </c>
      <c r="I101" s="48">
        <v>49</v>
      </c>
      <c r="J101" s="48">
        <v>20</v>
      </c>
      <c r="K101" s="48">
        <v>10</v>
      </c>
      <c r="L101" s="48">
        <v>10</v>
      </c>
      <c r="M101" s="52">
        <f t="shared" si="1"/>
        <v>690000</v>
      </c>
    </row>
    <row r="102" spans="1:13" ht="16.2">
      <c r="A102" s="69">
        <v>100</v>
      </c>
      <c r="B102" s="67">
        <v>41583</v>
      </c>
      <c r="C102" s="67">
        <v>41590</v>
      </c>
      <c r="D102" s="47" t="s">
        <v>823</v>
      </c>
      <c r="E102" s="47"/>
      <c r="F102" s="47" t="s">
        <v>794</v>
      </c>
      <c r="G102" s="47" t="s">
        <v>44</v>
      </c>
      <c r="H102" s="47" t="s">
        <v>23</v>
      </c>
      <c r="I102" s="48">
        <v>49</v>
      </c>
      <c r="J102" s="48">
        <v>20</v>
      </c>
      <c r="K102" s="48">
        <v>2</v>
      </c>
      <c r="L102" s="48">
        <v>2</v>
      </c>
      <c r="M102" s="52">
        <f t="shared" si="1"/>
        <v>138000</v>
      </c>
    </row>
    <row r="103" spans="1:13" ht="16.2">
      <c r="A103" s="69">
        <v>101</v>
      </c>
      <c r="B103" s="67">
        <v>41584</v>
      </c>
      <c r="C103" s="67">
        <v>41584</v>
      </c>
      <c r="D103" s="47" t="s">
        <v>29</v>
      </c>
      <c r="E103" s="47"/>
      <c r="F103" s="47" t="s">
        <v>794</v>
      </c>
      <c r="G103" s="47" t="s">
        <v>48</v>
      </c>
      <c r="H103" s="47" t="s">
        <v>23</v>
      </c>
      <c r="I103" s="48">
        <v>49</v>
      </c>
      <c r="J103" s="48">
        <v>20</v>
      </c>
      <c r="K103" s="48">
        <v>3</v>
      </c>
      <c r="L103" s="48">
        <v>3</v>
      </c>
      <c r="M103" s="52">
        <f t="shared" si="1"/>
        <v>207000</v>
      </c>
    </row>
    <row r="104" spans="1:13" ht="16.2">
      <c r="A104" s="69">
        <v>102</v>
      </c>
      <c r="B104" s="67">
        <v>41584</v>
      </c>
      <c r="C104" s="67">
        <v>41591</v>
      </c>
      <c r="D104" s="47" t="s">
        <v>605</v>
      </c>
      <c r="E104" s="47"/>
      <c r="F104" s="47" t="s">
        <v>794</v>
      </c>
      <c r="G104" s="47" t="s">
        <v>34</v>
      </c>
      <c r="H104" s="47" t="s">
        <v>369</v>
      </c>
      <c r="I104" s="48">
        <v>49</v>
      </c>
      <c r="J104" s="48">
        <v>20</v>
      </c>
      <c r="K104" s="48">
        <v>5</v>
      </c>
      <c r="L104" s="48">
        <v>5</v>
      </c>
      <c r="M104" s="52">
        <f t="shared" si="1"/>
        <v>345000</v>
      </c>
    </row>
    <row r="105" spans="1:13" ht="16.2">
      <c r="A105" s="69">
        <v>103</v>
      </c>
      <c r="B105" s="67">
        <v>41584</v>
      </c>
      <c r="C105" s="67">
        <v>41589</v>
      </c>
      <c r="D105" s="47" t="s">
        <v>473</v>
      </c>
      <c r="E105" s="47"/>
      <c r="F105" s="47" t="s">
        <v>794</v>
      </c>
      <c r="G105" s="47" t="s">
        <v>48</v>
      </c>
      <c r="H105" s="47" t="s">
        <v>388</v>
      </c>
      <c r="I105" s="48">
        <v>49</v>
      </c>
      <c r="J105" s="48">
        <v>20</v>
      </c>
      <c r="K105" s="48">
        <v>3</v>
      </c>
      <c r="L105" s="48">
        <v>3</v>
      </c>
      <c r="M105" s="52">
        <f t="shared" si="1"/>
        <v>207000</v>
      </c>
    </row>
    <row r="106" spans="1:13" ht="16.2">
      <c r="A106" s="69">
        <v>104</v>
      </c>
      <c r="B106" s="67">
        <v>41584</v>
      </c>
      <c r="C106" s="67">
        <v>41593</v>
      </c>
      <c r="D106" s="47" t="s">
        <v>196</v>
      </c>
      <c r="E106" s="47"/>
      <c r="F106" s="47" t="s">
        <v>794</v>
      </c>
      <c r="G106" s="47" t="s">
        <v>27</v>
      </c>
      <c r="H106" s="47" t="s">
        <v>23</v>
      </c>
      <c r="I106" s="48">
        <v>49</v>
      </c>
      <c r="J106" s="48">
        <v>20</v>
      </c>
      <c r="K106" s="48">
        <v>1</v>
      </c>
      <c r="L106" s="48">
        <v>1</v>
      </c>
      <c r="M106" s="52">
        <f t="shared" si="1"/>
        <v>69000</v>
      </c>
    </row>
    <row r="107" spans="1:13" ht="16.2">
      <c r="A107" s="69">
        <v>105</v>
      </c>
      <c r="B107" s="67">
        <v>41585</v>
      </c>
      <c r="C107" s="67">
        <v>41593</v>
      </c>
      <c r="D107" s="47" t="s">
        <v>176</v>
      </c>
      <c r="E107" s="47"/>
      <c r="F107" s="47" t="s">
        <v>794</v>
      </c>
      <c r="G107" s="47" t="s">
        <v>573</v>
      </c>
      <c r="H107" s="47" t="s">
        <v>369</v>
      </c>
      <c r="I107" s="48">
        <v>49</v>
      </c>
      <c r="J107" s="48">
        <v>20</v>
      </c>
      <c r="K107" s="48">
        <v>12</v>
      </c>
      <c r="L107" s="48">
        <v>12</v>
      </c>
      <c r="M107" s="52">
        <f t="shared" si="1"/>
        <v>828000</v>
      </c>
    </row>
    <row r="108" spans="1:13" ht="16.2">
      <c r="A108" s="69">
        <v>106</v>
      </c>
      <c r="B108" s="67">
        <v>41585</v>
      </c>
      <c r="C108" s="67">
        <v>41593</v>
      </c>
      <c r="D108" s="47" t="s">
        <v>937</v>
      </c>
      <c r="E108" s="47"/>
      <c r="F108" s="47" t="s">
        <v>794</v>
      </c>
      <c r="G108" s="47" t="s">
        <v>32</v>
      </c>
      <c r="H108" s="47" t="s">
        <v>23</v>
      </c>
      <c r="I108" s="82">
        <v>49</v>
      </c>
      <c r="J108" s="82">
        <v>20</v>
      </c>
      <c r="K108" s="82">
        <v>5</v>
      </c>
      <c r="L108" s="82">
        <v>5</v>
      </c>
      <c r="M108" s="52">
        <f t="shared" si="1"/>
        <v>345000</v>
      </c>
    </row>
    <row r="109" spans="1:13" ht="16.2">
      <c r="A109" s="69">
        <v>107</v>
      </c>
      <c r="B109" s="67">
        <v>41590</v>
      </c>
      <c r="C109" s="67">
        <v>41591</v>
      </c>
      <c r="D109" s="47" t="s">
        <v>824</v>
      </c>
      <c r="E109" s="47"/>
      <c r="F109" s="47" t="s">
        <v>794</v>
      </c>
      <c r="G109" s="47" t="s">
        <v>27</v>
      </c>
      <c r="H109" s="47" t="s">
        <v>369</v>
      </c>
      <c r="I109" s="48">
        <v>49</v>
      </c>
      <c r="J109" s="48">
        <v>20</v>
      </c>
      <c r="K109" s="48">
        <v>1</v>
      </c>
      <c r="L109" s="48">
        <v>1</v>
      </c>
      <c r="M109" s="52">
        <f t="shared" si="1"/>
        <v>69000</v>
      </c>
    </row>
    <row r="110" spans="1:13" ht="16.2">
      <c r="A110" s="69">
        <v>108</v>
      </c>
      <c r="B110" s="67">
        <v>41585</v>
      </c>
      <c r="C110" s="67">
        <v>41593</v>
      </c>
      <c r="D110" s="47" t="s">
        <v>420</v>
      </c>
      <c r="E110" s="47">
        <v>337</v>
      </c>
      <c r="F110" s="47" t="s">
        <v>794</v>
      </c>
      <c r="G110" s="47" t="s">
        <v>44</v>
      </c>
      <c r="H110" s="47" t="s">
        <v>369</v>
      </c>
      <c r="I110" s="48">
        <v>49</v>
      </c>
      <c r="J110" s="48">
        <v>20</v>
      </c>
      <c r="K110" s="48">
        <v>2</v>
      </c>
      <c r="L110" s="48">
        <v>2</v>
      </c>
      <c r="M110" s="52">
        <f t="shared" si="1"/>
        <v>138000</v>
      </c>
    </row>
    <row r="111" spans="1:13" ht="16.2">
      <c r="A111" s="69">
        <v>109</v>
      </c>
      <c r="B111" s="67">
        <v>41585</v>
      </c>
      <c r="C111" s="67">
        <v>41593</v>
      </c>
      <c r="D111" s="47" t="s">
        <v>177</v>
      </c>
      <c r="E111" s="47">
        <v>330</v>
      </c>
      <c r="F111" s="47" t="s">
        <v>794</v>
      </c>
      <c r="G111" s="47" t="s">
        <v>27</v>
      </c>
      <c r="H111" s="47" t="s">
        <v>369</v>
      </c>
      <c r="I111" s="48">
        <v>49</v>
      </c>
      <c r="J111" s="48">
        <v>20</v>
      </c>
      <c r="K111" s="48">
        <v>1</v>
      </c>
      <c r="L111" s="48">
        <v>1</v>
      </c>
      <c r="M111" s="52">
        <f t="shared" si="1"/>
        <v>69000</v>
      </c>
    </row>
    <row r="112" spans="1:13" ht="16.2">
      <c r="A112" s="69">
        <v>110</v>
      </c>
      <c r="B112" s="67">
        <v>41585</v>
      </c>
      <c r="C112" s="67">
        <v>41593</v>
      </c>
      <c r="D112" s="47" t="s">
        <v>414</v>
      </c>
      <c r="E112" s="47">
        <v>333</v>
      </c>
      <c r="F112" s="47" t="s">
        <v>794</v>
      </c>
      <c r="G112" s="47" t="s">
        <v>44</v>
      </c>
      <c r="H112" s="47" t="s">
        <v>369</v>
      </c>
      <c r="I112" s="48">
        <v>49</v>
      </c>
      <c r="J112" s="48">
        <v>20</v>
      </c>
      <c r="K112" s="48">
        <v>2</v>
      </c>
      <c r="L112" s="48">
        <v>2</v>
      </c>
      <c r="M112" s="52">
        <f t="shared" si="1"/>
        <v>138000</v>
      </c>
    </row>
    <row r="113" spans="1:13" ht="16.2">
      <c r="A113" s="69">
        <v>111</v>
      </c>
      <c r="B113" s="67">
        <v>41586</v>
      </c>
      <c r="C113" s="67">
        <v>41589</v>
      </c>
      <c r="D113" s="47" t="s">
        <v>416</v>
      </c>
      <c r="E113" s="47"/>
      <c r="F113" s="47" t="s">
        <v>794</v>
      </c>
      <c r="G113" s="47" t="s">
        <v>34</v>
      </c>
      <c r="H113" s="47" t="s">
        <v>369</v>
      </c>
      <c r="I113" s="48">
        <v>49</v>
      </c>
      <c r="J113" s="48">
        <v>20</v>
      </c>
      <c r="K113" s="48">
        <v>5</v>
      </c>
      <c r="L113" s="48">
        <v>5</v>
      </c>
      <c r="M113" s="52">
        <f t="shared" si="1"/>
        <v>345000</v>
      </c>
    </row>
    <row r="114" spans="1:13" ht="16.2">
      <c r="A114" s="69">
        <v>112</v>
      </c>
      <c r="B114" s="67">
        <v>41586</v>
      </c>
      <c r="C114" s="67">
        <v>41593</v>
      </c>
      <c r="D114" s="47" t="s">
        <v>456</v>
      </c>
      <c r="E114" s="47"/>
      <c r="F114" s="47" t="s">
        <v>794</v>
      </c>
      <c r="G114" s="47" t="s">
        <v>34</v>
      </c>
      <c r="H114" s="47" t="s">
        <v>23</v>
      </c>
      <c r="I114" s="48">
        <v>49</v>
      </c>
      <c r="J114" s="48">
        <v>20</v>
      </c>
      <c r="K114" s="48">
        <v>5</v>
      </c>
      <c r="L114" s="48">
        <v>5</v>
      </c>
      <c r="M114" s="52">
        <f t="shared" si="1"/>
        <v>345000</v>
      </c>
    </row>
    <row r="115" spans="1:13" ht="16.2">
      <c r="A115" s="69">
        <v>113</v>
      </c>
      <c r="B115" s="67">
        <v>41586</v>
      </c>
      <c r="C115" s="67">
        <v>41593</v>
      </c>
      <c r="D115" s="47" t="s">
        <v>825</v>
      </c>
      <c r="E115" s="47"/>
      <c r="F115" s="47" t="s">
        <v>794</v>
      </c>
      <c r="G115" s="47" t="s">
        <v>27</v>
      </c>
      <c r="H115" s="47" t="s">
        <v>59</v>
      </c>
      <c r="I115" s="48">
        <v>49</v>
      </c>
      <c r="J115" s="48">
        <v>20</v>
      </c>
      <c r="K115" s="48">
        <v>1</v>
      </c>
      <c r="L115" s="48">
        <v>1</v>
      </c>
      <c r="M115" s="52">
        <f t="shared" si="1"/>
        <v>69000</v>
      </c>
    </row>
    <row r="116" spans="1:13" ht="16.2">
      <c r="A116" s="69">
        <v>114</v>
      </c>
      <c r="B116" s="67">
        <v>41586</v>
      </c>
      <c r="C116" s="67">
        <v>41590</v>
      </c>
      <c r="D116" s="47" t="s">
        <v>461</v>
      </c>
      <c r="E116" s="47"/>
      <c r="F116" s="47" t="s">
        <v>794</v>
      </c>
      <c r="G116" s="47" t="s">
        <v>34</v>
      </c>
      <c r="H116" s="47" t="s">
        <v>369</v>
      </c>
      <c r="I116" s="48">
        <v>49</v>
      </c>
      <c r="J116" s="48">
        <v>20</v>
      </c>
      <c r="K116" s="48">
        <v>5</v>
      </c>
      <c r="L116" s="48">
        <v>5</v>
      </c>
      <c r="M116" s="52">
        <f t="shared" si="1"/>
        <v>345000</v>
      </c>
    </row>
    <row r="117" spans="1:13" ht="16.2">
      <c r="A117" s="69">
        <v>115</v>
      </c>
      <c r="B117" s="67">
        <v>41589</v>
      </c>
      <c r="C117" s="67">
        <v>41592</v>
      </c>
      <c r="D117" s="47" t="s">
        <v>826</v>
      </c>
      <c r="E117" s="47"/>
      <c r="F117" s="47" t="s">
        <v>794</v>
      </c>
      <c r="G117" s="47" t="s">
        <v>27</v>
      </c>
      <c r="H117" s="47" t="s">
        <v>320</v>
      </c>
      <c r="I117" s="48">
        <v>49</v>
      </c>
      <c r="J117" s="48">
        <v>20</v>
      </c>
      <c r="K117" s="48">
        <v>1</v>
      </c>
      <c r="L117" s="48">
        <v>1</v>
      </c>
      <c r="M117" s="52">
        <f t="shared" si="1"/>
        <v>69000</v>
      </c>
    </row>
    <row r="118" spans="1:13" ht="16.2">
      <c r="A118" s="69">
        <v>116</v>
      </c>
      <c r="B118" s="67">
        <v>41589</v>
      </c>
      <c r="C118" s="67">
        <v>41593</v>
      </c>
      <c r="D118" s="47" t="s">
        <v>827</v>
      </c>
      <c r="E118" s="47"/>
      <c r="F118" s="47" t="s">
        <v>794</v>
      </c>
      <c r="G118" s="47" t="s">
        <v>44</v>
      </c>
      <c r="H118" s="47" t="s">
        <v>369</v>
      </c>
      <c r="I118" s="48">
        <v>49</v>
      </c>
      <c r="J118" s="48">
        <v>20</v>
      </c>
      <c r="K118" s="48">
        <v>2</v>
      </c>
      <c r="L118" s="48">
        <v>2</v>
      </c>
      <c r="M118" s="52">
        <f t="shared" si="1"/>
        <v>138000</v>
      </c>
    </row>
    <row r="119" spans="1:13" ht="16.2">
      <c r="A119" s="69">
        <v>117</v>
      </c>
      <c r="B119" s="67">
        <v>41589</v>
      </c>
      <c r="C119" s="67">
        <v>41590</v>
      </c>
      <c r="D119" s="47" t="s">
        <v>468</v>
      </c>
      <c r="E119" s="47"/>
      <c r="F119" s="47" t="s">
        <v>794</v>
      </c>
      <c r="G119" s="47" t="s">
        <v>44</v>
      </c>
      <c r="H119" s="47" t="s">
        <v>23</v>
      </c>
      <c r="I119" s="48">
        <v>49</v>
      </c>
      <c r="J119" s="48">
        <v>20</v>
      </c>
      <c r="K119" s="48">
        <v>2</v>
      </c>
      <c r="L119" s="48">
        <v>2</v>
      </c>
      <c r="M119" s="52">
        <f t="shared" si="1"/>
        <v>138000</v>
      </c>
    </row>
    <row r="120" spans="1:13" ht="16.2">
      <c r="A120" s="69">
        <v>118</v>
      </c>
      <c r="B120" s="67">
        <v>41589</v>
      </c>
      <c r="C120" s="67">
        <v>41592</v>
      </c>
      <c r="D120" s="47" t="s">
        <v>430</v>
      </c>
      <c r="E120" s="47"/>
      <c r="F120" s="47" t="s">
        <v>794</v>
      </c>
      <c r="G120" s="47" t="s">
        <v>27</v>
      </c>
      <c r="H120" s="47" t="s">
        <v>388</v>
      </c>
      <c r="I120" s="48">
        <v>49</v>
      </c>
      <c r="J120" s="48">
        <v>20</v>
      </c>
      <c r="K120" s="48">
        <v>1</v>
      </c>
      <c r="L120" s="48">
        <v>1</v>
      </c>
      <c r="M120" s="52">
        <f t="shared" si="1"/>
        <v>69000</v>
      </c>
    </row>
    <row r="121" spans="1:13" ht="16.2">
      <c r="A121" s="69">
        <v>119</v>
      </c>
      <c r="B121" s="67">
        <v>41590</v>
      </c>
      <c r="C121" s="67">
        <v>41590</v>
      </c>
      <c r="D121" s="47" t="s">
        <v>828</v>
      </c>
      <c r="E121" s="47"/>
      <c r="F121" s="47" t="s">
        <v>794</v>
      </c>
      <c r="G121" s="47" t="s">
        <v>34</v>
      </c>
      <c r="H121" s="47" t="s">
        <v>338</v>
      </c>
      <c r="I121" s="48">
        <v>49</v>
      </c>
      <c r="J121" s="48">
        <v>20</v>
      </c>
      <c r="K121" s="48">
        <v>5</v>
      </c>
      <c r="L121" s="48">
        <v>5</v>
      </c>
      <c r="M121" s="52">
        <f t="shared" si="1"/>
        <v>345000</v>
      </c>
    </row>
    <row r="122" spans="1:13" ht="16.2">
      <c r="A122" s="69">
        <v>120</v>
      </c>
      <c r="B122" s="67">
        <v>41590</v>
      </c>
      <c r="C122" s="67">
        <v>41593</v>
      </c>
      <c r="D122" s="47" t="s">
        <v>399</v>
      </c>
      <c r="E122" s="47"/>
      <c r="F122" s="47" t="s">
        <v>794</v>
      </c>
      <c r="G122" s="47" t="s">
        <v>48</v>
      </c>
      <c r="H122" s="47" t="s">
        <v>23</v>
      </c>
      <c r="I122" s="48">
        <v>49</v>
      </c>
      <c r="J122" s="48">
        <v>20</v>
      </c>
      <c r="K122" s="48">
        <v>3</v>
      </c>
      <c r="L122" s="48">
        <v>3</v>
      </c>
      <c r="M122" s="52">
        <f t="shared" si="1"/>
        <v>207000</v>
      </c>
    </row>
    <row r="123" spans="1:13" ht="16.2">
      <c r="A123" s="69">
        <v>121</v>
      </c>
      <c r="B123" s="67">
        <v>41590</v>
      </c>
      <c r="C123" s="67">
        <v>41593</v>
      </c>
      <c r="D123" s="47" t="s">
        <v>415</v>
      </c>
      <c r="E123" s="47">
        <v>329</v>
      </c>
      <c r="F123" s="47" t="s">
        <v>794</v>
      </c>
      <c r="G123" s="47" t="s">
        <v>34</v>
      </c>
      <c r="H123" s="47" t="s">
        <v>369</v>
      </c>
      <c r="I123" s="48">
        <v>49</v>
      </c>
      <c r="J123" s="48">
        <v>20</v>
      </c>
      <c r="K123" s="48">
        <v>5</v>
      </c>
      <c r="L123" s="48">
        <v>5</v>
      </c>
      <c r="M123" s="52">
        <f t="shared" si="1"/>
        <v>345000</v>
      </c>
    </row>
    <row r="124" spans="1:13" ht="16.2">
      <c r="A124" s="69">
        <v>122</v>
      </c>
      <c r="B124" s="67">
        <v>41570</v>
      </c>
      <c r="C124" s="67">
        <v>41596</v>
      </c>
      <c r="D124" s="47" t="s">
        <v>643</v>
      </c>
      <c r="E124" s="47"/>
      <c r="F124" s="47" t="s">
        <v>794</v>
      </c>
      <c r="G124" s="47" t="s">
        <v>27</v>
      </c>
      <c r="H124" s="47" t="s">
        <v>388</v>
      </c>
      <c r="I124" s="48">
        <v>49</v>
      </c>
      <c r="J124" s="48">
        <v>20</v>
      </c>
      <c r="K124" s="48">
        <v>1</v>
      </c>
      <c r="L124" s="48">
        <v>1</v>
      </c>
      <c r="M124" s="52">
        <f t="shared" si="1"/>
        <v>69000</v>
      </c>
    </row>
    <row r="125" spans="1:13" ht="16.2">
      <c r="A125" s="69">
        <v>123</v>
      </c>
      <c r="B125" s="67">
        <v>41589</v>
      </c>
      <c r="C125" s="67">
        <v>41593</v>
      </c>
      <c r="D125" s="47" t="s">
        <v>355</v>
      </c>
      <c r="E125" s="47"/>
      <c r="F125" s="47" t="s">
        <v>794</v>
      </c>
      <c r="G125" s="47" t="s">
        <v>34</v>
      </c>
      <c r="H125" s="47" t="s">
        <v>320</v>
      </c>
      <c r="I125" s="48">
        <v>49</v>
      </c>
      <c r="J125" s="48">
        <v>20</v>
      </c>
      <c r="K125" s="48">
        <v>5</v>
      </c>
      <c r="L125" s="48">
        <v>5</v>
      </c>
      <c r="M125" s="52">
        <f t="shared" si="1"/>
        <v>345000</v>
      </c>
    </row>
    <row r="126" spans="1:13" ht="16.2">
      <c r="A126" s="69">
        <v>124</v>
      </c>
      <c r="B126" s="67">
        <v>41589</v>
      </c>
      <c r="C126" s="67">
        <v>41593</v>
      </c>
      <c r="D126" s="47" t="s">
        <v>829</v>
      </c>
      <c r="E126" s="47"/>
      <c r="F126" s="47" t="s">
        <v>794</v>
      </c>
      <c r="G126" s="47" t="s">
        <v>77</v>
      </c>
      <c r="H126" s="47" t="s">
        <v>320</v>
      </c>
      <c r="I126" s="48">
        <v>49</v>
      </c>
      <c r="J126" s="48">
        <v>20</v>
      </c>
      <c r="K126" s="48">
        <v>4</v>
      </c>
      <c r="L126" s="48">
        <v>4</v>
      </c>
      <c r="M126" s="52">
        <f t="shared" si="1"/>
        <v>276000</v>
      </c>
    </row>
    <row r="127" spans="1:13" ht="16.2">
      <c r="A127" s="69">
        <v>125</v>
      </c>
      <c r="B127" s="67">
        <v>41590</v>
      </c>
      <c r="C127" s="67">
        <v>41593</v>
      </c>
      <c r="D127" s="47" t="s">
        <v>830</v>
      </c>
      <c r="E127" s="47"/>
      <c r="F127" s="47" t="s">
        <v>794</v>
      </c>
      <c r="G127" s="47" t="s">
        <v>44</v>
      </c>
      <c r="H127" s="47" t="s">
        <v>338</v>
      </c>
      <c r="I127" s="48">
        <v>49</v>
      </c>
      <c r="J127" s="48">
        <v>20</v>
      </c>
      <c r="K127" s="48">
        <v>2</v>
      </c>
      <c r="L127" s="48">
        <v>2</v>
      </c>
      <c r="M127" s="52">
        <f t="shared" si="1"/>
        <v>138000</v>
      </c>
    </row>
    <row r="128" spans="1:13" ht="16.2">
      <c r="A128" s="69">
        <v>126</v>
      </c>
      <c r="B128" s="67">
        <v>41590</v>
      </c>
      <c r="C128" s="67">
        <v>41593</v>
      </c>
      <c r="D128" s="47" t="s">
        <v>612</v>
      </c>
      <c r="E128" s="47"/>
      <c r="F128" s="47" t="s">
        <v>794</v>
      </c>
      <c r="G128" s="47" t="s">
        <v>119</v>
      </c>
      <c r="H128" s="47" t="s">
        <v>388</v>
      </c>
      <c r="I128" s="48">
        <v>49</v>
      </c>
      <c r="J128" s="48">
        <v>20</v>
      </c>
      <c r="K128" s="48">
        <v>20</v>
      </c>
      <c r="L128" s="48">
        <v>20</v>
      </c>
      <c r="M128" s="52">
        <f t="shared" si="1"/>
        <v>1380000</v>
      </c>
    </row>
    <row r="129" spans="1:13" ht="16.2">
      <c r="A129" s="69">
        <v>127</v>
      </c>
      <c r="B129" s="67">
        <v>41590</v>
      </c>
      <c r="C129" s="67">
        <v>41592</v>
      </c>
      <c r="D129" s="47" t="s">
        <v>831</v>
      </c>
      <c r="E129" s="47"/>
      <c r="F129" s="47" t="s">
        <v>794</v>
      </c>
      <c r="G129" s="47" t="s">
        <v>34</v>
      </c>
      <c r="H129" s="47" t="s">
        <v>388</v>
      </c>
      <c r="I129" s="48">
        <v>49</v>
      </c>
      <c r="J129" s="48">
        <v>20</v>
      </c>
      <c r="K129" s="48">
        <v>5</v>
      </c>
      <c r="L129" s="48">
        <v>5</v>
      </c>
      <c r="M129" s="52">
        <f t="shared" si="1"/>
        <v>345000</v>
      </c>
    </row>
    <row r="130" spans="1:13" ht="16.2">
      <c r="A130" s="69">
        <v>128</v>
      </c>
      <c r="B130" s="67">
        <v>41590</v>
      </c>
      <c r="C130" s="67">
        <v>41592</v>
      </c>
      <c r="D130" s="47" t="s">
        <v>480</v>
      </c>
      <c r="E130" s="47"/>
      <c r="F130" s="47" t="s">
        <v>794</v>
      </c>
      <c r="G130" s="47" t="s">
        <v>27</v>
      </c>
      <c r="H130" s="47" t="s">
        <v>388</v>
      </c>
      <c r="I130" s="48">
        <v>49</v>
      </c>
      <c r="J130" s="48">
        <v>20</v>
      </c>
      <c r="K130" s="48">
        <v>1</v>
      </c>
      <c r="L130" s="48">
        <v>1</v>
      </c>
      <c r="M130" s="52">
        <f t="shared" si="1"/>
        <v>69000</v>
      </c>
    </row>
    <row r="131" spans="1:13" ht="16.2">
      <c r="A131" s="69">
        <v>129</v>
      </c>
      <c r="B131" s="67">
        <v>41590</v>
      </c>
      <c r="C131" s="67">
        <v>41592</v>
      </c>
      <c r="D131" s="47" t="s">
        <v>228</v>
      </c>
      <c r="E131" s="47"/>
      <c r="F131" s="47" t="s">
        <v>794</v>
      </c>
      <c r="G131" s="47" t="s">
        <v>48</v>
      </c>
      <c r="H131" s="47" t="s">
        <v>23</v>
      </c>
      <c r="I131" s="48">
        <v>49</v>
      </c>
      <c r="J131" s="48">
        <v>20</v>
      </c>
      <c r="K131" s="48">
        <v>3</v>
      </c>
      <c r="L131" s="48">
        <v>3</v>
      </c>
      <c r="M131" s="52">
        <f t="shared" si="1"/>
        <v>207000</v>
      </c>
    </row>
    <row r="132" spans="1:13" ht="16.2">
      <c r="A132" s="69">
        <v>130</v>
      </c>
      <c r="B132" s="67">
        <v>41589</v>
      </c>
      <c r="C132" s="67">
        <v>41591</v>
      </c>
      <c r="D132" s="47" t="s">
        <v>832</v>
      </c>
      <c r="E132" s="47"/>
      <c r="F132" s="47" t="s">
        <v>794</v>
      </c>
      <c r="G132" s="47" t="s">
        <v>27</v>
      </c>
      <c r="H132" s="47" t="s">
        <v>320</v>
      </c>
      <c r="I132" s="48">
        <v>49</v>
      </c>
      <c r="J132" s="48">
        <v>20</v>
      </c>
      <c r="K132" s="48">
        <v>1</v>
      </c>
      <c r="L132" s="48">
        <v>1</v>
      </c>
      <c r="M132" s="52">
        <f t="shared" ref="M132:M195" si="2">(I132*K132+J132*L132)*1000</f>
        <v>69000</v>
      </c>
    </row>
    <row r="133" spans="1:13" ht="16.2">
      <c r="A133" s="69">
        <v>131</v>
      </c>
      <c r="B133" s="67">
        <v>41591</v>
      </c>
      <c r="C133" s="67">
        <v>41596</v>
      </c>
      <c r="D133" s="47" t="s">
        <v>833</v>
      </c>
      <c r="E133" s="47"/>
      <c r="F133" s="47" t="s">
        <v>794</v>
      </c>
      <c r="G133" s="47" t="s">
        <v>27</v>
      </c>
      <c r="H133" s="47" t="s">
        <v>320</v>
      </c>
      <c r="I133" s="48">
        <v>49</v>
      </c>
      <c r="J133" s="48">
        <v>20</v>
      </c>
      <c r="K133" s="48">
        <v>1</v>
      </c>
      <c r="L133" s="48">
        <v>1</v>
      </c>
      <c r="M133" s="52">
        <f t="shared" si="2"/>
        <v>69000</v>
      </c>
    </row>
    <row r="134" spans="1:13" ht="16.2">
      <c r="A134" s="69">
        <v>132</v>
      </c>
      <c r="B134" s="67">
        <v>41590</v>
      </c>
      <c r="C134" s="67">
        <v>41592</v>
      </c>
      <c r="D134" s="47" t="s">
        <v>448</v>
      </c>
      <c r="E134" s="47"/>
      <c r="F134" s="47" t="s">
        <v>794</v>
      </c>
      <c r="G134" s="47" t="s">
        <v>51</v>
      </c>
      <c r="H134" s="47" t="s">
        <v>369</v>
      </c>
      <c r="I134" s="48">
        <v>49</v>
      </c>
      <c r="J134" s="48">
        <v>20</v>
      </c>
      <c r="K134" s="48">
        <v>10</v>
      </c>
      <c r="L134" s="48">
        <v>10</v>
      </c>
      <c r="M134" s="52">
        <f t="shared" si="2"/>
        <v>690000</v>
      </c>
    </row>
    <row r="135" spans="1:13" ht="16.2">
      <c r="A135" s="69">
        <v>133</v>
      </c>
      <c r="B135" s="67">
        <v>41590</v>
      </c>
      <c r="C135" s="67">
        <v>41591</v>
      </c>
      <c r="D135" s="47" t="s">
        <v>392</v>
      </c>
      <c r="E135" s="47"/>
      <c r="F135" s="47" t="s">
        <v>794</v>
      </c>
      <c r="G135" s="47" t="s">
        <v>48</v>
      </c>
      <c r="H135" s="47" t="s">
        <v>23</v>
      </c>
      <c r="I135" s="48">
        <v>49</v>
      </c>
      <c r="J135" s="48">
        <v>20</v>
      </c>
      <c r="K135" s="48">
        <v>3</v>
      </c>
      <c r="L135" s="48">
        <v>3</v>
      </c>
      <c r="M135" s="52">
        <f t="shared" si="2"/>
        <v>207000</v>
      </c>
    </row>
    <row r="136" spans="1:13" ht="16.2">
      <c r="A136" s="69">
        <v>134</v>
      </c>
      <c r="B136" s="67">
        <v>41591</v>
      </c>
      <c r="C136" s="67">
        <v>41593</v>
      </c>
      <c r="D136" s="47" t="s">
        <v>473</v>
      </c>
      <c r="E136" s="47"/>
      <c r="F136" s="47" t="s">
        <v>794</v>
      </c>
      <c r="G136" s="47" t="s">
        <v>88</v>
      </c>
      <c r="H136" s="47" t="s">
        <v>388</v>
      </c>
      <c r="I136" s="48">
        <v>49</v>
      </c>
      <c r="J136" s="48">
        <v>20</v>
      </c>
      <c r="K136" s="48">
        <v>7</v>
      </c>
      <c r="L136" s="48">
        <v>7</v>
      </c>
      <c r="M136" s="52">
        <f t="shared" si="2"/>
        <v>483000</v>
      </c>
    </row>
    <row r="137" spans="1:13" ht="16.2">
      <c r="A137" s="69">
        <v>135</v>
      </c>
      <c r="B137" s="67">
        <v>41591</v>
      </c>
      <c r="C137" s="67">
        <v>41592</v>
      </c>
      <c r="D137" s="47" t="s">
        <v>429</v>
      </c>
      <c r="E137" s="47"/>
      <c r="F137" s="47" t="s">
        <v>794</v>
      </c>
      <c r="G137" s="47" t="s">
        <v>34</v>
      </c>
      <c r="H137" s="47" t="s">
        <v>369</v>
      </c>
      <c r="I137" s="48">
        <v>49</v>
      </c>
      <c r="J137" s="48">
        <v>20</v>
      </c>
      <c r="K137" s="48">
        <v>5</v>
      </c>
      <c r="L137" s="48">
        <v>5</v>
      </c>
      <c r="M137" s="52">
        <f t="shared" si="2"/>
        <v>345000</v>
      </c>
    </row>
    <row r="138" spans="1:13" ht="16.2">
      <c r="A138" s="69">
        <v>136</v>
      </c>
      <c r="B138" s="67">
        <v>41591</v>
      </c>
      <c r="C138" s="67">
        <v>41591</v>
      </c>
      <c r="D138" s="47" t="s">
        <v>834</v>
      </c>
      <c r="E138" s="47"/>
      <c r="F138" s="47" t="s">
        <v>794</v>
      </c>
      <c r="G138" s="47" t="s">
        <v>51</v>
      </c>
      <c r="H138" s="47" t="s">
        <v>320</v>
      </c>
      <c r="I138" s="48">
        <v>49</v>
      </c>
      <c r="J138" s="48">
        <v>20</v>
      </c>
      <c r="K138" s="48">
        <v>10</v>
      </c>
      <c r="L138" s="48">
        <v>10</v>
      </c>
      <c r="M138" s="52">
        <f t="shared" si="2"/>
        <v>690000</v>
      </c>
    </row>
    <row r="139" spans="1:13" ht="16.2">
      <c r="A139" s="69">
        <v>137</v>
      </c>
      <c r="B139" s="67">
        <v>41591</v>
      </c>
      <c r="C139" s="67">
        <v>41593</v>
      </c>
      <c r="D139" s="47" t="s">
        <v>211</v>
      </c>
      <c r="E139" s="47">
        <v>327</v>
      </c>
      <c r="F139" s="47" t="s">
        <v>794</v>
      </c>
      <c r="G139" s="47" t="s">
        <v>77</v>
      </c>
      <c r="H139" s="47" t="s">
        <v>23</v>
      </c>
      <c r="I139" s="48">
        <v>49</v>
      </c>
      <c r="J139" s="48">
        <v>20</v>
      </c>
      <c r="K139" s="48">
        <v>4</v>
      </c>
      <c r="L139" s="48">
        <v>4</v>
      </c>
      <c r="M139" s="52">
        <f t="shared" si="2"/>
        <v>276000</v>
      </c>
    </row>
    <row r="140" spans="1:13" ht="16.2">
      <c r="A140" s="69">
        <v>138</v>
      </c>
      <c r="B140" s="67">
        <v>41592</v>
      </c>
      <c r="C140" s="67">
        <v>41593</v>
      </c>
      <c r="D140" s="47" t="s">
        <v>835</v>
      </c>
      <c r="E140" s="47"/>
      <c r="F140" s="47" t="s">
        <v>794</v>
      </c>
      <c r="G140" s="47" t="s">
        <v>27</v>
      </c>
      <c r="H140" s="47" t="s">
        <v>23</v>
      </c>
      <c r="I140" s="48">
        <v>49</v>
      </c>
      <c r="J140" s="48">
        <v>20</v>
      </c>
      <c r="K140" s="48">
        <v>1</v>
      </c>
      <c r="L140" s="48">
        <v>1</v>
      </c>
      <c r="M140" s="52">
        <f t="shared" si="2"/>
        <v>69000</v>
      </c>
    </row>
    <row r="141" spans="1:13" ht="16.2">
      <c r="A141" s="69">
        <v>139</v>
      </c>
      <c r="B141" s="67">
        <v>41592</v>
      </c>
      <c r="C141" s="67">
        <v>41593</v>
      </c>
      <c r="D141" s="47" t="s">
        <v>409</v>
      </c>
      <c r="E141" s="47">
        <v>343</v>
      </c>
      <c r="F141" s="47" t="s">
        <v>794</v>
      </c>
      <c r="G141" s="47" t="s">
        <v>141</v>
      </c>
      <c r="H141" s="47" t="s">
        <v>388</v>
      </c>
      <c r="I141" s="48">
        <v>49</v>
      </c>
      <c r="J141" s="48">
        <v>20</v>
      </c>
      <c r="K141" s="48">
        <v>6</v>
      </c>
      <c r="L141" s="48">
        <v>6</v>
      </c>
      <c r="M141" s="52">
        <f t="shared" si="2"/>
        <v>414000</v>
      </c>
    </row>
    <row r="142" spans="1:13" ht="16.2">
      <c r="A142" s="69">
        <v>140</v>
      </c>
      <c r="B142" s="67">
        <v>41592</v>
      </c>
      <c r="C142" s="67">
        <v>41593</v>
      </c>
      <c r="D142" s="47" t="s">
        <v>336</v>
      </c>
      <c r="E142" s="47"/>
      <c r="F142" s="47" t="s">
        <v>794</v>
      </c>
      <c r="G142" s="47" t="s">
        <v>44</v>
      </c>
      <c r="H142" s="47" t="s">
        <v>320</v>
      </c>
      <c r="I142" s="48">
        <v>49</v>
      </c>
      <c r="J142" s="48">
        <v>20</v>
      </c>
      <c r="K142" s="48">
        <v>2</v>
      </c>
      <c r="L142" s="48">
        <v>2</v>
      </c>
      <c r="M142" s="52">
        <f t="shared" si="2"/>
        <v>138000</v>
      </c>
    </row>
    <row r="143" spans="1:13" ht="16.2">
      <c r="A143" s="69">
        <v>141</v>
      </c>
      <c r="B143" s="67">
        <v>41592</v>
      </c>
      <c r="C143" s="67">
        <v>41596</v>
      </c>
      <c r="D143" s="47" t="s">
        <v>836</v>
      </c>
      <c r="E143" s="47"/>
      <c r="F143" s="47" t="s">
        <v>794</v>
      </c>
      <c r="G143" s="47" t="s">
        <v>48</v>
      </c>
      <c r="H143" s="47" t="s">
        <v>338</v>
      </c>
      <c r="I143" s="48">
        <v>49</v>
      </c>
      <c r="J143" s="48">
        <v>20</v>
      </c>
      <c r="K143" s="48">
        <v>3</v>
      </c>
      <c r="L143" s="48">
        <v>3</v>
      </c>
      <c r="M143" s="52">
        <f t="shared" si="2"/>
        <v>207000</v>
      </c>
    </row>
    <row r="144" spans="1:13" ht="16.2">
      <c r="A144" s="69">
        <v>142</v>
      </c>
      <c r="B144" s="67">
        <v>41591</v>
      </c>
      <c r="C144" s="67">
        <v>41593</v>
      </c>
      <c r="D144" s="47" t="s">
        <v>389</v>
      </c>
      <c r="E144" s="47"/>
      <c r="F144" s="47" t="s">
        <v>794</v>
      </c>
      <c r="G144" s="47" t="s">
        <v>27</v>
      </c>
      <c r="H144" s="47" t="s">
        <v>388</v>
      </c>
      <c r="I144" s="48">
        <v>49</v>
      </c>
      <c r="J144" s="48">
        <v>20</v>
      </c>
      <c r="K144" s="48">
        <v>1</v>
      </c>
      <c r="L144" s="48">
        <v>1</v>
      </c>
      <c r="M144" s="52">
        <f t="shared" si="2"/>
        <v>69000</v>
      </c>
    </row>
    <row r="145" spans="1:13" ht="16.2">
      <c r="A145" s="69">
        <v>143</v>
      </c>
      <c r="B145" s="67">
        <v>41592</v>
      </c>
      <c r="C145" s="67">
        <v>41592</v>
      </c>
      <c r="D145" s="47" t="s">
        <v>837</v>
      </c>
      <c r="E145" s="47"/>
      <c r="F145" s="47" t="s">
        <v>794</v>
      </c>
      <c r="G145" s="47" t="s">
        <v>34</v>
      </c>
      <c r="H145" s="47" t="s">
        <v>320</v>
      </c>
      <c r="I145" s="48">
        <v>49</v>
      </c>
      <c r="J145" s="48">
        <v>20</v>
      </c>
      <c r="K145" s="48">
        <v>5</v>
      </c>
      <c r="L145" s="48">
        <v>5</v>
      </c>
      <c r="M145" s="52">
        <f t="shared" si="2"/>
        <v>345000</v>
      </c>
    </row>
    <row r="146" spans="1:13" ht="16.2">
      <c r="A146" s="69">
        <v>144</v>
      </c>
      <c r="B146" s="67">
        <v>41592</v>
      </c>
      <c r="C146" s="67">
        <v>41592</v>
      </c>
      <c r="D146" s="47" t="s">
        <v>838</v>
      </c>
      <c r="E146" s="47"/>
      <c r="F146" s="47" t="s">
        <v>794</v>
      </c>
      <c r="G146" s="47" t="s">
        <v>141</v>
      </c>
      <c r="H146" s="47" t="s">
        <v>320</v>
      </c>
      <c r="I146" s="48">
        <v>49</v>
      </c>
      <c r="J146" s="48">
        <v>20</v>
      </c>
      <c r="K146" s="48">
        <v>6</v>
      </c>
      <c r="L146" s="48">
        <v>6</v>
      </c>
      <c r="M146" s="52">
        <f t="shared" si="2"/>
        <v>414000</v>
      </c>
    </row>
    <row r="147" spans="1:13" ht="16.2">
      <c r="A147" s="69">
        <v>145</v>
      </c>
      <c r="B147" s="67">
        <v>41591</v>
      </c>
      <c r="C147" s="67">
        <v>41592</v>
      </c>
      <c r="D147" s="47" t="s">
        <v>701</v>
      </c>
      <c r="E147" s="47"/>
      <c r="F147" s="47" t="s">
        <v>794</v>
      </c>
      <c r="G147" s="47" t="s">
        <v>27</v>
      </c>
      <c r="H147" s="47" t="s">
        <v>388</v>
      </c>
      <c r="I147" s="48">
        <v>49</v>
      </c>
      <c r="J147" s="48">
        <v>20</v>
      </c>
      <c r="K147" s="48">
        <v>1</v>
      </c>
      <c r="L147" s="48">
        <v>1</v>
      </c>
      <c r="M147" s="52">
        <f t="shared" si="2"/>
        <v>69000</v>
      </c>
    </row>
    <row r="148" spans="1:13" ht="16.2">
      <c r="A148" s="69">
        <v>146</v>
      </c>
      <c r="B148" s="67">
        <v>41591</v>
      </c>
      <c r="C148" s="67">
        <v>41592</v>
      </c>
      <c r="D148" s="47" t="s">
        <v>839</v>
      </c>
      <c r="E148" s="47"/>
      <c r="F148" s="47" t="s">
        <v>794</v>
      </c>
      <c r="G148" s="47" t="s">
        <v>44</v>
      </c>
      <c r="H148" s="47" t="s">
        <v>388</v>
      </c>
      <c r="I148" s="48">
        <v>49</v>
      </c>
      <c r="J148" s="48">
        <v>20</v>
      </c>
      <c r="K148" s="48">
        <v>2</v>
      </c>
      <c r="L148" s="48">
        <v>2</v>
      </c>
      <c r="M148" s="52">
        <f t="shared" si="2"/>
        <v>138000</v>
      </c>
    </row>
    <row r="149" spans="1:13" ht="16.2">
      <c r="A149" s="69">
        <v>147</v>
      </c>
      <c r="B149" s="67">
        <v>41592</v>
      </c>
      <c r="C149" s="67">
        <v>41593</v>
      </c>
      <c r="D149" s="47" t="s">
        <v>122</v>
      </c>
      <c r="E149" s="47"/>
      <c r="F149" s="47" t="s">
        <v>794</v>
      </c>
      <c r="G149" s="47" t="s">
        <v>27</v>
      </c>
      <c r="H149" s="47" t="s">
        <v>369</v>
      </c>
      <c r="I149" s="48">
        <v>49</v>
      </c>
      <c r="J149" s="48">
        <v>20</v>
      </c>
      <c r="K149" s="48">
        <v>1</v>
      </c>
      <c r="L149" s="48">
        <v>1</v>
      </c>
      <c r="M149" s="52">
        <f t="shared" si="2"/>
        <v>69000</v>
      </c>
    </row>
    <row r="150" spans="1:13" ht="16.2">
      <c r="A150" s="69">
        <v>148</v>
      </c>
      <c r="B150" s="67">
        <v>41592</v>
      </c>
      <c r="C150" s="67">
        <v>41592</v>
      </c>
      <c r="D150" s="47" t="s">
        <v>840</v>
      </c>
      <c r="E150" s="47"/>
      <c r="F150" s="47" t="s">
        <v>794</v>
      </c>
      <c r="G150" s="47" t="s">
        <v>48</v>
      </c>
      <c r="H150" s="47" t="s">
        <v>59</v>
      </c>
      <c r="I150" s="48">
        <v>49</v>
      </c>
      <c r="J150" s="48">
        <v>20</v>
      </c>
      <c r="K150" s="48">
        <v>3</v>
      </c>
      <c r="L150" s="48">
        <v>3</v>
      </c>
      <c r="M150" s="52">
        <f t="shared" si="2"/>
        <v>207000</v>
      </c>
    </row>
    <row r="151" spans="1:13" ht="16.2">
      <c r="A151" s="69">
        <v>149</v>
      </c>
      <c r="B151" s="67">
        <v>41592</v>
      </c>
      <c r="C151" s="67">
        <v>41592</v>
      </c>
      <c r="D151" s="47" t="s">
        <v>139</v>
      </c>
      <c r="E151" s="47"/>
      <c r="F151" s="47" t="s">
        <v>794</v>
      </c>
      <c r="G151" s="47" t="s">
        <v>48</v>
      </c>
      <c r="H151" s="47" t="s">
        <v>59</v>
      </c>
      <c r="I151" s="48">
        <v>49</v>
      </c>
      <c r="J151" s="48">
        <v>20</v>
      </c>
      <c r="K151" s="48">
        <v>3</v>
      </c>
      <c r="L151" s="48">
        <v>3</v>
      </c>
      <c r="M151" s="52">
        <f t="shared" si="2"/>
        <v>207000</v>
      </c>
    </row>
    <row r="152" spans="1:13" ht="16.2">
      <c r="A152" s="69">
        <v>150</v>
      </c>
      <c r="B152" s="67">
        <v>41592</v>
      </c>
      <c r="C152" s="67">
        <v>41592</v>
      </c>
      <c r="D152" s="47" t="s">
        <v>841</v>
      </c>
      <c r="E152" s="47"/>
      <c r="F152" s="47" t="s">
        <v>794</v>
      </c>
      <c r="G152" s="47" t="s">
        <v>27</v>
      </c>
      <c r="H152" s="47" t="s">
        <v>59</v>
      </c>
      <c r="I152" s="48">
        <v>49</v>
      </c>
      <c r="J152" s="48">
        <v>20</v>
      </c>
      <c r="K152" s="48">
        <v>1</v>
      </c>
      <c r="L152" s="48">
        <v>1</v>
      </c>
      <c r="M152" s="52">
        <f t="shared" si="2"/>
        <v>69000</v>
      </c>
    </row>
    <row r="153" spans="1:13" ht="16.2">
      <c r="A153" s="69">
        <v>151</v>
      </c>
      <c r="B153" s="67">
        <v>41593</v>
      </c>
      <c r="C153" s="67">
        <v>41593</v>
      </c>
      <c r="D153" s="47" t="s">
        <v>285</v>
      </c>
      <c r="E153" s="47"/>
      <c r="F153" s="47" t="s">
        <v>794</v>
      </c>
      <c r="G153" s="47" t="s">
        <v>27</v>
      </c>
      <c r="H153" s="47" t="s">
        <v>23</v>
      </c>
      <c r="I153" s="48">
        <v>49</v>
      </c>
      <c r="J153" s="48">
        <v>20</v>
      </c>
      <c r="K153" s="48">
        <v>1</v>
      </c>
      <c r="L153" s="48">
        <v>1</v>
      </c>
      <c r="M153" s="52">
        <f t="shared" si="2"/>
        <v>69000</v>
      </c>
    </row>
    <row r="154" spans="1:13" ht="16.2">
      <c r="A154" s="69">
        <v>152</v>
      </c>
      <c r="B154" s="67">
        <v>41593</v>
      </c>
      <c r="C154" s="67">
        <v>41593</v>
      </c>
      <c r="D154" s="47" t="s">
        <v>668</v>
      </c>
      <c r="E154" s="47"/>
      <c r="F154" s="47" t="s">
        <v>794</v>
      </c>
      <c r="G154" s="47" t="s">
        <v>44</v>
      </c>
      <c r="H154" s="47" t="s">
        <v>23</v>
      </c>
      <c r="I154" s="48">
        <v>49</v>
      </c>
      <c r="J154" s="48">
        <v>20</v>
      </c>
      <c r="K154" s="48">
        <v>2</v>
      </c>
      <c r="L154" s="48">
        <v>2</v>
      </c>
      <c r="M154" s="52">
        <f t="shared" si="2"/>
        <v>138000</v>
      </c>
    </row>
    <row r="155" spans="1:13" ht="16.2">
      <c r="A155" s="69">
        <v>153</v>
      </c>
      <c r="B155" s="67">
        <v>41593</v>
      </c>
      <c r="C155" s="67">
        <v>41593</v>
      </c>
      <c r="D155" s="47" t="s">
        <v>101</v>
      </c>
      <c r="E155" s="47"/>
      <c r="F155" s="47" t="s">
        <v>794</v>
      </c>
      <c r="G155" s="47" t="s">
        <v>34</v>
      </c>
      <c r="H155" s="47" t="s">
        <v>23</v>
      </c>
      <c r="I155" s="48">
        <v>49</v>
      </c>
      <c r="J155" s="48">
        <v>20</v>
      </c>
      <c r="K155" s="48">
        <v>5</v>
      </c>
      <c r="L155" s="48">
        <v>5</v>
      </c>
      <c r="M155" s="52">
        <f t="shared" si="2"/>
        <v>345000</v>
      </c>
    </row>
    <row r="156" spans="1:13" ht="16.2">
      <c r="A156" s="69">
        <v>154</v>
      </c>
      <c r="B156" s="67">
        <v>41591</v>
      </c>
      <c r="C156" s="67">
        <v>41593</v>
      </c>
      <c r="D156" s="47" t="s">
        <v>445</v>
      </c>
      <c r="E156" s="47">
        <v>354</v>
      </c>
      <c r="F156" s="47" t="s">
        <v>794</v>
      </c>
      <c r="G156" s="47" t="s">
        <v>48</v>
      </c>
      <c r="H156" s="47" t="s">
        <v>23</v>
      </c>
      <c r="I156" s="48">
        <v>49</v>
      </c>
      <c r="J156" s="48">
        <v>20</v>
      </c>
      <c r="K156" s="48">
        <v>3</v>
      </c>
      <c r="L156" s="48">
        <v>3</v>
      </c>
      <c r="M156" s="52">
        <f t="shared" si="2"/>
        <v>207000</v>
      </c>
    </row>
    <row r="157" spans="1:13" ht="16.2">
      <c r="A157" s="69">
        <v>155</v>
      </c>
      <c r="B157" s="67">
        <v>41593</v>
      </c>
      <c r="C157" s="67">
        <v>41593</v>
      </c>
      <c r="D157" s="47" t="s">
        <v>23</v>
      </c>
      <c r="E157" s="47"/>
      <c r="F157" s="47" t="s">
        <v>794</v>
      </c>
      <c r="G157" s="47" t="s">
        <v>735</v>
      </c>
      <c r="H157" s="47" t="s">
        <v>23</v>
      </c>
      <c r="I157" s="48">
        <v>49</v>
      </c>
      <c r="J157" s="48">
        <v>20</v>
      </c>
      <c r="K157" s="48">
        <v>30</v>
      </c>
      <c r="L157" s="48">
        <v>30</v>
      </c>
      <c r="M157" s="52">
        <f t="shared" si="2"/>
        <v>2070000</v>
      </c>
    </row>
    <row r="158" spans="1:13" ht="16.2">
      <c r="A158" s="69">
        <v>156</v>
      </c>
      <c r="B158" s="67">
        <v>41593</v>
      </c>
      <c r="C158" s="67">
        <v>41593</v>
      </c>
      <c r="D158" s="47" t="s">
        <v>202</v>
      </c>
      <c r="E158" s="47"/>
      <c r="F158" s="47" t="s">
        <v>794</v>
      </c>
      <c r="G158" s="47" t="s">
        <v>27</v>
      </c>
      <c r="H158" s="47" t="s">
        <v>23</v>
      </c>
      <c r="I158" s="48">
        <v>49</v>
      </c>
      <c r="J158" s="48">
        <v>20</v>
      </c>
      <c r="K158" s="48">
        <v>1</v>
      </c>
      <c r="L158" s="48">
        <v>1</v>
      </c>
      <c r="M158" s="52">
        <f t="shared" si="2"/>
        <v>69000</v>
      </c>
    </row>
    <row r="159" spans="1:13" ht="16.2">
      <c r="A159" s="69">
        <v>157</v>
      </c>
      <c r="B159" s="67">
        <v>41593</v>
      </c>
      <c r="C159" s="67">
        <v>41593</v>
      </c>
      <c r="D159" s="47" t="s">
        <v>201</v>
      </c>
      <c r="E159" s="47"/>
      <c r="F159" s="47" t="s">
        <v>794</v>
      </c>
      <c r="G159" s="47" t="s">
        <v>27</v>
      </c>
      <c r="H159" s="47" t="s">
        <v>23</v>
      </c>
      <c r="I159" s="48">
        <v>49</v>
      </c>
      <c r="J159" s="48">
        <v>20</v>
      </c>
      <c r="K159" s="48">
        <v>1</v>
      </c>
      <c r="L159" s="48">
        <v>1</v>
      </c>
      <c r="M159" s="52">
        <f t="shared" si="2"/>
        <v>69000</v>
      </c>
    </row>
    <row r="160" spans="1:13" ht="16.2">
      <c r="A160" s="69">
        <v>158</v>
      </c>
      <c r="B160" s="67">
        <v>41591</v>
      </c>
      <c r="C160" s="67">
        <v>41593</v>
      </c>
      <c r="D160" s="47" t="s">
        <v>244</v>
      </c>
      <c r="E160" s="47"/>
      <c r="F160" s="47" t="s">
        <v>794</v>
      </c>
      <c r="G160" s="47" t="s">
        <v>48</v>
      </c>
      <c r="H160" s="47" t="s">
        <v>23</v>
      </c>
      <c r="I160" s="48">
        <v>49</v>
      </c>
      <c r="J160" s="48">
        <v>20</v>
      </c>
      <c r="K160" s="48">
        <v>3</v>
      </c>
      <c r="L160" s="48">
        <v>3</v>
      </c>
      <c r="M160" s="52">
        <f t="shared" si="2"/>
        <v>207000</v>
      </c>
    </row>
    <row r="161" spans="1:13" ht="16.2">
      <c r="A161" s="69">
        <v>159</v>
      </c>
      <c r="B161" s="67">
        <v>41592</v>
      </c>
      <c r="C161" s="67">
        <v>41592</v>
      </c>
      <c r="D161" s="47" t="s">
        <v>369</v>
      </c>
      <c r="E161" s="47"/>
      <c r="F161" s="47" t="s">
        <v>794</v>
      </c>
      <c r="G161" s="47" t="s">
        <v>470</v>
      </c>
      <c r="H161" s="47" t="s">
        <v>369</v>
      </c>
      <c r="I161" s="48">
        <v>49</v>
      </c>
      <c r="J161" s="48">
        <v>20</v>
      </c>
      <c r="K161" s="48">
        <v>15</v>
      </c>
      <c r="L161" s="48">
        <v>15</v>
      </c>
      <c r="M161" s="52">
        <f t="shared" si="2"/>
        <v>1035000</v>
      </c>
    </row>
    <row r="162" spans="1:13" ht="16.2">
      <c r="A162" s="69">
        <v>160</v>
      </c>
      <c r="B162" s="67">
        <v>41591</v>
      </c>
      <c r="C162" s="67">
        <v>41592</v>
      </c>
      <c r="D162" s="47" t="s">
        <v>842</v>
      </c>
      <c r="E162" s="47"/>
      <c r="F162" s="47" t="s">
        <v>794</v>
      </c>
      <c r="G162" s="47" t="s">
        <v>44</v>
      </c>
      <c r="H162" s="47" t="s">
        <v>369</v>
      </c>
      <c r="I162" s="48">
        <v>49</v>
      </c>
      <c r="J162" s="48">
        <v>20</v>
      </c>
      <c r="K162" s="48">
        <v>2</v>
      </c>
      <c r="L162" s="48">
        <v>2</v>
      </c>
      <c r="M162" s="52">
        <f t="shared" si="2"/>
        <v>138000</v>
      </c>
    </row>
    <row r="163" spans="1:13" ht="16.2">
      <c r="A163" s="69">
        <v>161</v>
      </c>
      <c r="B163" s="67">
        <v>41589</v>
      </c>
      <c r="C163" s="67">
        <v>41592</v>
      </c>
      <c r="D163" s="47" t="s">
        <v>717</v>
      </c>
      <c r="E163" s="47"/>
      <c r="F163" s="47" t="s">
        <v>794</v>
      </c>
      <c r="G163" s="47" t="s">
        <v>546</v>
      </c>
      <c r="H163" s="47" t="s">
        <v>369</v>
      </c>
      <c r="I163" s="48">
        <v>49</v>
      </c>
      <c r="J163" s="48">
        <v>20</v>
      </c>
      <c r="K163" s="48">
        <v>8</v>
      </c>
      <c r="L163" s="48">
        <v>8</v>
      </c>
      <c r="M163" s="52">
        <f t="shared" si="2"/>
        <v>552000</v>
      </c>
    </row>
    <row r="164" spans="1:13" ht="16.2">
      <c r="A164" s="69">
        <v>162</v>
      </c>
      <c r="B164" s="67">
        <v>41590</v>
      </c>
      <c r="C164" s="67">
        <v>41593</v>
      </c>
      <c r="D164" s="47" t="s">
        <v>843</v>
      </c>
      <c r="E164" s="47"/>
      <c r="F164" s="47" t="s">
        <v>794</v>
      </c>
      <c r="G164" s="47" t="s">
        <v>27</v>
      </c>
      <c r="H164" s="47" t="s">
        <v>369</v>
      </c>
      <c r="I164" s="48">
        <v>49</v>
      </c>
      <c r="J164" s="48">
        <v>20</v>
      </c>
      <c r="K164" s="48">
        <v>1</v>
      </c>
      <c r="L164" s="48">
        <v>1</v>
      </c>
      <c r="M164" s="52">
        <f t="shared" si="2"/>
        <v>69000</v>
      </c>
    </row>
    <row r="165" spans="1:13" ht="16.2">
      <c r="A165" s="69">
        <v>163</v>
      </c>
      <c r="B165" s="67">
        <v>41593</v>
      </c>
      <c r="C165" s="67">
        <v>41593</v>
      </c>
      <c r="D165" s="47" t="s">
        <v>844</v>
      </c>
      <c r="E165" s="47"/>
      <c r="F165" s="47" t="s">
        <v>794</v>
      </c>
      <c r="G165" s="47" t="s">
        <v>88</v>
      </c>
      <c r="H165" s="47" t="s">
        <v>388</v>
      </c>
      <c r="I165" s="48">
        <v>49</v>
      </c>
      <c r="J165" s="48">
        <v>20</v>
      </c>
      <c r="K165" s="48">
        <v>7</v>
      </c>
      <c r="L165" s="48">
        <v>7</v>
      </c>
      <c r="M165" s="52">
        <f t="shared" si="2"/>
        <v>483000</v>
      </c>
    </row>
    <row r="166" spans="1:13" ht="16.2">
      <c r="A166" s="69">
        <v>164</v>
      </c>
      <c r="B166" s="67">
        <v>41593</v>
      </c>
      <c r="C166" s="67">
        <v>41593</v>
      </c>
      <c r="D166" s="47" t="s">
        <v>845</v>
      </c>
      <c r="E166" s="47"/>
      <c r="F166" s="47" t="s">
        <v>794</v>
      </c>
      <c r="G166" s="47" t="s">
        <v>27</v>
      </c>
      <c r="H166" s="47" t="s">
        <v>388</v>
      </c>
      <c r="I166" s="48">
        <v>49</v>
      </c>
      <c r="J166" s="48">
        <v>20</v>
      </c>
      <c r="K166" s="48">
        <v>1</v>
      </c>
      <c r="L166" s="48">
        <v>1</v>
      </c>
      <c r="M166" s="52">
        <f t="shared" si="2"/>
        <v>69000</v>
      </c>
    </row>
    <row r="167" spans="1:13" ht="16.2">
      <c r="A167" s="69">
        <v>165</v>
      </c>
      <c r="B167" s="67">
        <v>41593</v>
      </c>
      <c r="C167" s="67">
        <v>41593</v>
      </c>
      <c r="D167" s="47" t="s">
        <v>846</v>
      </c>
      <c r="E167" s="47"/>
      <c r="F167" s="47" t="s">
        <v>794</v>
      </c>
      <c r="G167" s="47" t="s">
        <v>34</v>
      </c>
      <c r="H167" s="47" t="s">
        <v>388</v>
      </c>
      <c r="I167" s="48">
        <v>49</v>
      </c>
      <c r="J167" s="48">
        <v>20</v>
      </c>
      <c r="K167" s="48">
        <v>5</v>
      </c>
      <c r="L167" s="48">
        <v>5</v>
      </c>
      <c r="M167" s="52">
        <f t="shared" si="2"/>
        <v>345000</v>
      </c>
    </row>
    <row r="168" spans="1:13" ht="16.2">
      <c r="A168" s="69">
        <v>166</v>
      </c>
      <c r="B168" s="67">
        <v>41593</v>
      </c>
      <c r="C168" s="67">
        <v>41593</v>
      </c>
      <c r="D168" s="47" t="s">
        <v>278</v>
      </c>
      <c r="E168" s="47"/>
      <c r="F168" s="47" t="s">
        <v>794</v>
      </c>
      <c r="G168" s="47" t="s">
        <v>27</v>
      </c>
      <c r="H168" s="47" t="s">
        <v>388</v>
      </c>
      <c r="I168" s="48">
        <v>49</v>
      </c>
      <c r="J168" s="48">
        <v>20</v>
      </c>
      <c r="K168" s="48">
        <v>1</v>
      </c>
      <c r="L168" s="48">
        <v>1</v>
      </c>
      <c r="M168" s="52">
        <f t="shared" si="2"/>
        <v>69000</v>
      </c>
    </row>
    <row r="169" spans="1:13" ht="16.2">
      <c r="A169" s="69">
        <v>167</v>
      </c>
      <c r="B169" s="67">
        <v>41593</v>
      </c>
      <c r="C169" s="67">
        <v>41593</v>
      </c>
      <c r="D169" s="47" t="s">
        <v>847</v>
      </c>
      <c r="E169" s="47"/>
      <c r="F169" s="47" t="s">
        <v>794</v>
      </c>
      <c r="G169" s="47" t="s">
        <v>27</v>
      </c>
      <c r="H169" s="47" t="s">
        <v>388</v>
      </c>
      <c r="I169" s="48">
        <v>49</v>
      </c>
      <c r="J169" s="48">
        <v>20</v>
      </c>
      <c r="K169" s="48">
        <v>1</v>
      </c>
      <c r="L169" s="48">
        <v>1</v>
      </c>
      <c r="M169" s="52">
        <f t="shared" si="2"/>
        <v>69000</v>
      </c>
    </row>
    <row r="170" spans="1:13" ht="16.2">
      <c r="A170" s="69">
        <v>168</v>
      </c>
      <c r="B170" s="67">
        <v>41593</v>
      </c>
      <c r="C170" s="67">
        <v>41593</v>
      </c>
      <c r="D170" s="47" t="s">
        <v>476</v>
      </c>
      <c r="E170" s="47"/>
      <c r="F170" s="47" t="s">
        <v>794</v>
      </c>
      <c r="G170" s="47" t="s">
        <v>27</v>
      </c>
      <c r="H170" s="47" t="s">
        <v>388</v>
      </c>
      <c r="I170" s="48">
        <v>49</v>
      </c>
      <c r="J170" s="48">
        <v>20</v>
      </c>
      <c r="K170" s="48">
        <v>1</v>
      </c>
      <c r="L170" s="48">
        <v>1</v>
      </c>
      <c r="M170" s="52">
        <f t="shared" si="2"/>
        <v>69000</v>
      </c>
    </row>
    <row r="171" spans="1:13" ht="16.2">
      <c r="A171" s="69">
        <v>169</v>
      </c>
      <c r="B171" s="67">
        <v>41593</v>
      </c>
      <c r="C171" s="67">
        <v>41593</v>
      </c>
      <c r="D171" s="47" t="s">
        <v>486</v>
      </c>
      <c r="E171" s="47"/>
      <c r="F171" s="47" t="s">
        <v>794</v>
      </c>
      <c r="G171" s="47" t="s">
        <v>27</v>
      </c>
      <c r="H171" s="47" t="s">
        <v>388</v>
      </c>
      <c r="I171" s="48">
        <v>49</v>
      </c>
      <c r="J171" s="48">
        <v>20</v>
      </c>
      <c r="K171" s="48">
        <v>1</v>
      </c>
      <c r="L171" s="48">
        <v>1</v>
      </c>
      <c r="M171" s="52">
        <f t="shared" si="2"/>
        <v>69000</v>
      </c>
    </row>
    <row r="172" spans="1:13" ht="16.2">
      <c r="A172" s="69">
        <v>170</v>
      </c>
      <c r="B172" s="67">
        <v>41593</v>
      </c>
      <c r="C172" s="67">
        <v>41593</v>
      </c>
      <c r="D172" s="47" t="s">
        <v>848</v>
      </c>
      <c r="E172" s="47"/>
      <c r="F172" s="47" t="s">
        <v>794</v>
      </c>
      <c r="G172" s="47" t="s">
        <v>51</v>
      </c>
      <c r="H172" s="47" t="s">
        <v>388</v>
      </c>
      <c r="I172" s="48">
        <v>49</v>
      </c>
      <c r="J172" s="48">
        <v>20</v>
      </c>
      <c r="K172" s="48">
        <v>10</v>
      </c>
      <c r="L172" s="48">
        <v>10</v>
      </c>
      <c r="M172" s="52">
        <f t="shared" si="2"/>
        <v>690000</v>
      </c>
    </row>
    <row r="173" spans="1:13" ht="16.2">
      <c r="A173" s="69">
        <v>171</v>
      </c>
      <c r="B173" s="67">
        <v>41593</v>
      </c>
      <c r="C173" s="67">
        <v>41593</v>
      </c>
      <c r="D173" s="47" t="s">
        <v>849</v>
      </c>
      <c r="E173" s="47"/>
      <c r="F173" s="47" t="s">
        <v>794</v>
      </c>
      <c r="G173" s="47" t="s">
        <v>51</v>
      </c>
      <c r="H173" s="47" t="s">
        <v>59</v>
      </c>
      <c r="I173" s="48">
        <v>49</v>
      </c>
      <c r="J173" s="48">
        <v>20</v>
      </c>
      <c r="K173" s="48">
        <v>10</v>
      </c>
      <c r="L173" s="48">
        <v>10</v>
      </c>
      <c r="M173" s="52">
        <f t="shared" si="2"/>
        <v>690000</v>
      </c>
    </row>
    <row r="174" spans="1:13" ht="16.2">
      <c r="A174" s="69">
        <v>172</v>
      </c>
      <c r="B174" s="67">
        <v>41593</v>
      </c>
      <c r="C174" s="67">
        <v>41593</v>
      </c>
      <c r="D174" s="47" t="s">
        <v>850</v>
      </c>
      <c r="E174" s="47"/>
      <c r="F174" s="47" t="s">
        <v>794</v>
      </c>
      <c r="G174" s="47" t="s">
        <v>27</v>
      </c>
      <c r="H174" s="47" t="s">
        <v>59</v>
      </c>
      <c r="I174" s="48">
        <v>49</v>
      </c>
      <c r="J174" s="48">
        <v>20</v>
      </c>
      <c r="K174" s="48">
        <v>1</v>
      </c>
      <c r="L174" s="48">
        <v>1</v>
      </c>
      <c r="M174" s="52">
        <f t="shared" si="2"/>
        <v>69000</v>
      </c>
    </row>
    <row r="175" spans="1:13" ht="16.2">
      <c r="A175" s="69">
        <v>173</v>
      </c>
      <c r="B175" s="67">
        <v>41593</v>
      </c>
      <c r="C175" s="67">
        <v>41593</v>
      </c>
      <c r="D175" s="47" t="s">
        <v>446</v>
      </c>
      <c r="E175" s="47"/>
      <c r="F175" s="47" t="s">
        <v>794</v>
      </c>
      <c r="G175" s="47" t="s">
        <v>27</v>
      </c>
      <c r="H175" s="47" t="s">
        <v>59</v>
      </c>
      <c r="I175" s="48">
        <v>49</v>
      </c>
      <c r="J175" s="48">
        <v>20</v>
      </c>
      <c r="K175" s="48">
        <v>1</v>
      </c>
      <c r="L175" s="48">
        <v>1</v>
      </c>
      <c r="M175" s="52">
        <f t="shared" si="2"/>
        <v>69000</v>
      </c>
    </row>
    <row r="176" spans="1:13" ht="16.2">
      <c r="A176" s="69">
        <v>174</v>
      </c>
      <c r="B176" s="67">
        <v>41591</v>
      </c>
      <c r="C176" s="67">
        <v>41591</v>
      </c>
      <c r="D176" s="47" t="s">
        <v>851</v>
      </c>
      <c r="E176" s="47"/>
      <c r="F176" s="47" t="s">
        <v>794</v>
      </c>
      <c r="G176" s="47" t="s">
        <v>48</v>
      </c>
      <c r="H176" s="47" t="s">
        <v>435</v>
      </c>
      <c r="I176" s="48">
        <v>49</v>
      </c>
      <c r="J176" s="48">
        <v>20</v>
      </c>
      <c r="K176" s="48">
        <v>3</v>
      </c>
      <c r="L176" s="48">
        <v>3</v>
      </c>
      <c r="M176" s="52">
        <f t="shared" si="2"/>
        <v>207000</v>
      </c>
    </row>
    <row r="177" spans="1:13" ht="16.2">
      <c r="A177" s="69">
        <v>175</v>
      </c>
      <c r="B177" s="67">
        <v>41593</v>
      </c>
      <c r="C177" s="67">
        <v>41596</v>
      </c>
      <c r="D177" s="47" t="s">
        <v>852</v>
      </c>
      <c r="E177" s="47"/>
      <c r="F177" s="47" t="s">
        <v>794</v>
      </c>
      <c r="G177" s="47" t="s">
        <v>27</v>
      </c>
      <c r="H177" s="47" t="s">
        <v>338</v>
      </c>
      <c r="I177" s="48">
        <v>49</v>
      </c>
      <c r="J177" s="48">
        <v>20</v>
      </c>
      <c r="K177" s="48">
        <v>1</v>
      </c>
      <c r="L177" s="48">
        <v>1</v>
      </c>
      <c r="M177" s="52">
        <f t="shared" si="2"/>
        <v>69000</v>
      </c>
    </row>
    <row r="178" spans="1:13" ht="16.2">
      <c r="A178" s="69">
        <v>176</v>
      </c>
      <c r="B178" s="67">
        <v>41593</v>
      </c>
      <c r="C178" s="67">
        <v>41596</v>
      </c>
      <c r="D178" s="47" t="s">
        <v>853</v>
      </c>
      <c r="E178" s="47"/>
      <c r="F178" s="47" t="s">
        <v>794</v>
      </c>
      <c r="G178" s="47" t="s">
        <v>27</v>
      </c>
      <c r="H178" s="47" t="s">
        <v>338</v>
      </c>
      <c r="I178" s="48">
        <v>49</v>
      </c>
      <c r="J178" s="48">
        <v>20</v>
      </c>
      <c r="K178" s="48">
        <v>1</v>
      </c>
      <c r="L178" s="48">
        <v>1</v>
      </c>
      <c r="M178" s="52">
        <f t="shared" si="2"/>
        <v>69000</v>
      </c>
    </row>
    <row r="179" spans="1:13" ht="16.2">
      <c r="A179" s="69">
        <v>177</v>
      </c>
      <c r="B179" s="67">
        <v>41592</v>
      </c>
      <c r="C179" s="67">
        <v>41593</v>
      </c>
      <c r="D179" s="47" t="s">
        <v>854</v>
      </c>
      <c r="E179" s="47"/>
      <c r="F179" s="47" t="s">
        <v>794</v>
      </c>
      <c r="G179" s="47" t="s">
        <v>27</v>
      </c>
      <c r="H179" s="47" t="s">
        <v>338</v>
      </c>
      <c r="I179" s="48">
        <v>49</v>
      </c>
      <c r="J179" s="48">
        <v>20</v>
      </c>
      <c r="K179" s="48">
        <v>1</v>
      </c>
      <c r="L179" s="48">
        <v>1</v>
      </c>
      <c r="M179" s="52">
        <f t="shared" si="2"/>
        <v>69000</v>
      </c>
    </row>
    <row r="180" spans="1:13" ht="16.2">
      <c r="A180" s="69">
        <v>178</v>
      </c>
      <c r="B180" s="67">
        <v>41593</v>
      </c>
      <c r="C180" s="67">
        <v>41593</v>
      </c>
      <c r="D180" s="47" t="s">
        <v>855</v>
      </c>
      <c r="E180" s="47"/>
      <c r="F180" s="47" t="s">
        <v>794</v>
      </c>
      <c r="G180" s="47" t="s">
        <v>77</v>
      </c>
      <c r="H180" s="47" t="s">
        <v>338</v>
      </c>
      <c r="I180" s="48">
        <v>49</v>
      </c>
      <c r="J180" s="48">
        <v>20</v>
      </c>
      <c r="K180" s="48">
        <v>4</v>
      </c>
      <c r="L180" s="48">
        <v>4</v>
      </c>
      <c r="M180" s="52">
        <f t="shared" si="2"/>
        <v>276000</v>
      </c>
    </row>
    <row r="181" spans="1:13" ht="16.2">
      <c r="A181" s="69">
        <v>179</v>
      </c>
      <c r="B181" s="67">
        <v>41592</v>
      </c>
      <c r="C181" s="67">
        <v>41592</v>
      </c>
      <c r="D181" s="47" t="s">
        <v>856</v>
      </c>
      <c r="E181" s="47"/>
      <c r="F181" s="47" t="s">
        <v>794</v>
      </c>
      <c r="G181" s="47" t="s">
        <v>44</v>
      </c>
      <c r="H181" s="47" t="s">
        <v>338</v>
      </c>
      <c r="I181" s="48">
        <v>49</v>
      </c>
      <c r="J181" s="48">
        <v>20</v>
      </c>
      <c r="K181" s="48">
        <v>2</v>
      </c>
      <c r="L181" s="48">
        <v>2</v>
      </c>
      <c r="M181" s="52">
        <f t="shared" si="2"/>
        <v>138000</v>
      </c>
    </row>
    <row r="182" spans="1:13" ht="16.2">
      <c r="A182" s="69">
        <v>180</v>
      </c>
      <c r="B182" s="67">
        <v>41593</v>
      </c>
      <c r="C182" s="47"/>
      <c r="D182" s="47" t="s">
        <v>857</v>
      </c>
      <c r="E182" s="47"/>
      <c r="F182" s="47" t="s">
        <v>794</v>
      </c>
      <c r="G182" s="47" t="s">
        <v>44</v>
      </c>
      <c r="H182" s="47" t="s">
        <v>338</v>
      </c>
      <c r="I182" s="48">
        <v>49</v>
      </c>
      <c r="J182" s="48">
        <v>20</v>
      </c>
      <c r="K182" s="48">
        <v>2</v>
      </c>
      <c r="L182" s="48">
        <v>2</v>
      </c>
      <c r="M182" s="52">
        <f t="shared" si="2"/>
        <v>138000</v>
      </c>
    </row>
    <row r="183" spans="1:13" ht="16.2">
      <c r="A183" s="69">
        <v>181</v>
      </c>
      <c r="B183" s="67">
        <v>41593</v>
      </c>
      <c r="C183" s="67">
        <v>41593</v>
      </c>
      <c r="D183" s="47" t="s">
        <v>826</v>
      </c>
      <c r="E183" s="47"/>
      <c r="F183" s="47" t="s">
        <v>794</v>
      </c>
      <c r="G183" s="47" t="s">
        <v>27</v>
      </c>
      <c r="H183" s="47" t="s">
        <v>320</v>
      </c>
      <c r="I183" s="48">
        <v>49</v>
      </c>
      <c r="J183" s="48">
        <v>20</v>
      </c>
      <c r="K183" s="48">
        <v>1</v>
      </c>
      <c r="L183" s="48">
        <v>1</v>
      </c>
      <c r="M183" s="52">
        <f t="shared" si="2"/>
        <v>69000</v>
      </c>
    </row>
    <row r="184" spans="1:13" ht="16.2">
      <c r="A184" s="69">
        <v>182</v>
      </c>
      <c r="B184" s="67">
        <v>41593</v>
      </c>
      <c r="C184" s="67">
        <v>41596</v>
      </c>
      <c r="D184" s="47" t="s">
        <v>306</v>
      </c>
      <c r="E184" s="47"/>
      <c r="F184" s="47" t="s">
        <v>794</v>
      </c>
      <c r="G184" s="47" t="s">
        <v>735</v>
      </c>
      <c r="H184" s="47" t="s">
        <v>23</v>
      </c>
      <c r="I184" s="48">
        <v>49</v>
      </c>
      <c r="J184" s="48">
        <v>20</v>
      </c>
      <c r="K184" s="48">
        <v>30</v>
      </c>
      <c r="L184" s="48">
        <v>30</v>
      </c>
      <c r="M184" s="52">
        <f t="shared" si="2"/>
        <v>2070000</v>
      </c>
    </row>
    <row r="185" spans="1:13" ht="16.2">
      <c r="A185" s="69">
        <v>183</v>
      </c>
      <c r="B185" s="67">
        <v>41591</v>
      </c>
      <c r="C185" s="67">
        <v>41593</v>
      </c>
      <c r="D185" s="47" t="s">
        <v>418</v>
      </c>
      <c r="E185" s="47"/>
      <c r="F185" s="47" t="s">
        <v>794</v>
      </c>
      <c r="G185" s="47" t="s">
        <v>44</v>
      </c>
      <c r="H185" s="47" t="s">
        <v>388</v>
      </c>
      <c r="I185" s="48">
        <v>49</v>
      </c>
      <c r="J185" s="48">
        <v>20</v>
      </c>
      <c r="K185" s="48">
        <v>2</v>
      </c>
      <c r="L185" s="48">
        <v>2</v>
      </c>
      <c r="M185" s="52">
        <f t="shared" si="2"/>
        <v>138000</v>
      </c>
    </row>
    <row r="186" spans="1:13" ht="16.2">
      <c r="A186" s="69">
        <v>184</v>
      </c>
      <c r="B186" s="67">
        <v>41591</v>
      </c>
      <c r="C186" s="67">
        <v>41592</v>
      </c>
      <c r="D186" s="47" t="s">
        <v>484</v>
      </c>
      <c r="E186" s="47"/>
      <c r="F186" s="47" t="s">
        <v>794</v>
      </c>
      <c r="G186" s="47" t="s">
        <v>44</v>
      </c>
      <c r="H186" s="47" t="s">
        <v>388</v>
      </c>
      <c r="I186" s="48">
        <v>49</v>
      </c>
      <c r="J186" s="48">
        <v>20</v>
      </c>
      <c r="K186" s="48">
        <v>2</v>
      </c>
      <c r="L186" s="48">
        <v>2</v>
      </c>
      <c r="M186" s="52">
        <f t="shared" si="2"/>
        <v>138000</v>
      </c>
    </row>
    <row r="187" spans="1:13" ht="16.2">
      <c r="A187" s="69">
        <v>185</v>
      </c>
      <c r="B187" s="67">
        <v>41591</v>
      </c>
      <c r="C187" s="67">
        <v>41596</v>
      </c>
      <c r="D187" s="47" t="s">
        <v>800</v>
      </c>
      <c r="E187" s="47">
        <v>380</v>
      </c>
      <c r="F187" s="47" t="s">
        <v>794</v>
      </c>
      <c r="G187" s="47" t="s">
        <v>34</v>
      </c>
      <c r="H187" s="47" t="s">
        <v>388</v>
      </c>
      <c r="I187" s="48">
        <v>49</v>
      </c>
      <c r="J187" s="48">
        <v>20</v>
      </c>
      <c r="K187" s="48">
        <v>5</v>
      </c>
      <c r="L187" s="48">
        <v>5</v>
      </c>
      <c r="M187" s="52">
        <f t="shared" si="2"/>
        <v>345000</v>
      </c>
    </row>
    <row r="188" spans="1:13" ht="16.2">
      <c r="A188" s="69">
        <v>186</v>
      </c>
      <c r="B188" s="67">
        <v>41591</v>
      </c>
      <c r="C188" s="67">
        <v>41593</v>
      </c>
      <c r="D188" s="47" t="s">
        <v>858</v>
      </c>
      <c r="E188" s="47"/>
      <c r="F188" s="47" t="s">
        <v>794</v>
      </c>
      <c r="G188" s="47" t="s">
        <v>44</v>
      </c>
      <c r="H188" s="47" t="s">
        <v>320</v>
      </c>
      <c r="I188" s="48">
        <v>49</v>
      </c>
      <c r="J188" s="48">
        <v>20</v>
      </c>
      <c r="K188" s="48">
        <v>2</v>
      </c>
      <c r="L188" s="48">
        <v>2</v>
      </c>
      <c r="M188" s="52">
        <f t="shared" si="2"/>
        <v>138000</v>
      </c>
    </row>
    <row r="189" spans="1:13" ht="16.2">
      <c r="A189" s="69">
        <v>187</v>
      </c>
      <c r="B189" s="67">
        <v>41593</v>
      </c>
      <c r="C189" s="67">
        <v>41593</v>
      </c>
      <c r="D189" s="47" t="s">
        <v>859</v>
      </c>
      <c r="E189" s="47"/>
      <c r="F189" s="47" t="s">
        <v>794</v>
      </c>
      <c r="G189" s="47" t="s">
        <v>27</v>
      </c>
      <c r="H189" s="47" t="s">
        <v>320</v>
      </c>
      <c r="I189" s="48">
        <v>49</v>
      </c>
      <c r="J189" s="48">
        <v>20</v>
      </c>
      <c r="K189" s="48">
        <v>1</v>
      </c>
      <c r="L189" s="48">
        <v>1</v>
      </c>
      <c r="M189" s="52">
        <f t="shared" si="2"/>
        <v>69000</v>
      </c>
    </row>
    <row r="190" spans="1:13" ht="16.2">
      <c r="A190" s="69">
        <v>188</v>
      </c>
      <c r="B190" s="67">
        <v>41592</v>
      </c>
      <c r="C190" s="67">
        <v>41592</v>
      </c>
      <c r="D190" s="47" t="s">
        <v>860</v>
      </c>
      <c r="E190" s="47"/>
      <c r="F190" s="47" t="s">
        <v>794</v>
      </c>
      <c r="G190" s="47" t="s">
        <v>27</v>
      </c>
      <c r="H190" s="47" t="s">
        <v>320</v>
      </c>
      <c r="I190" s="48">
        <v>49</v>
      </c>
      <c r="J190" s="48">
        <v>20</v>
      </c>
      <c r="K190" s="48">
        <v>1</v>
      </c>
      <c r="L190" s="48">
        <v>1</v>
      </c>
      <c r="M190" s="52">
        <f t="shared" si="2"/>
        <v>69000</v>
      </c>
    </row>
    <row r="191" spans="1:13" ht="16.2">
      <c r="A191" s="69">
        <v>189</v>
      </c>
      <c r="B191" s="67">
        <v>41596</v>
      </c>
      <c r="C191" s="67">
        <v>41596</v>
      </c>
      <c r="D191" s="47" t="s">
        <v>330</v>
      </c>
      <c r="E191" s="47"/>
      <c r="F191" s="47" t="s">
        <v>794</v>
      </c>
      <c r="G191" s="47" t="s">
        <v>27</v>
      </c>
      <c r="H191" s="47" t="s">
        <v>320</v>
      </c>
      <c r="I191" s="48">
        <v>49</v>
      </c>
      <c r="J191" s="48">
        <v>20</v>
      </c>
      <c r="K191" s="48">
        <v>1</v>
      </c>
      <c r="L191" s="48">
        <v>1</v>
      </c>
      <c r="M191" s="52">
        <f t="shared" si="2"/>
        <v>69000</v>
      </c>
    </row>
    <row r="192" spans="1:13" ht="16.2">
      <c r="A192" s="69">
        <v>190</v>
      </c>
      <c r="B192" s="67">
        <v>41596</v>
      </c>
      <c r="C192" s="67">
        <v>41596</v>
      </c>
      <c r="D192" s="47" t="s">
        <v>861</v>
      </c>
      <c r="E192" s="47"/>
      <c r="F192" s="47" t="s">
        <v>794</v>
      </c>
      <c r="G192" s="47" t="s">
        <v>27</v>
      </c>
      <c r="H192" s="47" t="s">
        <v>320</v>
      </c>
      <c r="I192" s="48">
        <v>49</v>
      </c>
      <c r="J192" s="48">
        <v>20</v>
      </c>
      <c r="K192" s="48">
        <v>1</v>
      </c>
      <c r="L192" s="48">
        <v>1</v>
      </c>
      <c r="M192" s="52">
        <f t="shared" si="2"/>
        <v>69000</v>
      </c>
    </row>
    <row r="193" spans="1:13" ht="16.2">
      <c r="A193" s="69">
        <v>191</v>
      </c>
      <c r="B193" s="67">
        <v>41596</v>
      </c>
      <c r="C193" s="67">
        <v>41596</v>
      </c>
      <c r="D193" s="47" t="s">
        <v>862</v>
      </c>
      <c r="E193" s="47"/>
      <c r="F193" s="47" t="s">
        <v>794</v>
      </c>
      <c r="G193" s="47" t="s">
        <v>27</v>
      </c>
      <c r="H193" s="47" t="s">
        <v>320</v>
      </c>
      <c r="I193" s="48">
        <v>49</v>
      </c>
      <c r="J193" s="48">
        <v>20</v>
      </c>
      <c r="K193" s="48">
        <v>1</v>
      </c>
      <c r="L193" s="48">
        <v>1</v>
      </c>
      <c r="M193" s="52">
        <f t="shared" si="2"/>
        <v>69000</v>
      </c>
    </row>
    <row r="194" spans="1:13" ht="16.2">
      <c r="A194" s="69">
        <v>192</v>
      </c>
      <c r="B194" s="67">
        <v>41591</v>
      </c>
      <c r="C194" s="67">
        <v>41593</v>
      </c>
      <c r="D194" s="47" t="s">
        <v>863</v>
      </c>
      <c r="E194" s="47"/>
      <c r="F194" s="47" t="s">
        <v>794</v>
      </c>
      <c r="G194" s="47" t="s">
        <v>27</v>
      </c>
      <c r="H194" s="47" t="s">
        <v>320</v>
      </c>
      <c r="I194" s="48">
        <v>49</v>
      </c>
      <c r="J194" s="48">
        <v>20</v>
      </c>
      <c r="K194" s="48">
        <v>1</v>
      </c>
      <c r="L194" s="48">
        <v>1</v>
      </c>
      <c r="M194" s="52">
        <f t="shared" si="2"/>
        <v>69000</v>
      </c>
    </row>
    <row r="195" spans="1:13" ht="16.2">
      <c r="A195" s="69">
        <v>193</v>
      </c>
      <c r="B195" s="67">
        <v>41591</v>
      </c>
      <c r="C195" s="67">
        <v>41593</v>
      </c>
      <c r="D195" s="47" t="s">
        <v>864</v>
      </c>
      <c r="E195" s="47"/>
      <c r="F195" s="47" t="s">
        <v>794</v>
      </c>
      <c r="G195" s="47" t="s">
        <v>44</v>
      </c>
      <c r="H195" s="47" t="s">
        <v>320</v>
      </c>
      <c r="I195" s="48">
        <v>49</v>
      </c>
      <c r="J195" s="48">
        <v>20</v>
      </c>
      <c r="K195" s="48">
        <v>2</v>
      </c>
      <c r="L195" s="48">
        <v>2</v>
      </c>
      <c r="M195" s="52">
        <f t="shared" si="2"/>
        <v>138000</v>
      </c>
    </row>
    <row r="196" spans="1:13" ht="16.2">
      <c r="A196" s="69">
        <v>194</v>
      </c>
      <c r="B196" s="67">
        <v>41592</v>
      </c>
      <c r="C196" s="67">
        <v>41592</v>
      </c>
      <c r="D196" s="47" t="s">
        <v>865</v>
      </c>
      <c r="E196" s="47"/>
      <c r="F196" s="47" t="s">
        <v>794</v>
      </c>
      <c r="G196" s="47" t="s">
        <v>27</v>
      </c>
      <c r="H196" s="47" t="s">
        <v>320</v>
      </c>
      <c r="I196" s="48">
        <v>49</v>
      </c>
      <c r="J196" s="48">
        <v>20</v>
      </c>
      <c r="K196" s="48">
        <v>1</v>
      </c>
      <c r="L196" s="48">
        <v>1</v>
      </c>
      <c r="M196" s="52">
        <f t="shared" ref="M196:M230" si="3">(I196*K196+J196*L196)*1000</f>
        <v>69000</v>
      </c>
    </row>
    <row r="197" spans="1:13" ht="16.2">
      <c r="A197" s="69">
        <v>195</v>
      </c>
      <c r="B197" s="67">
        <v>41592</v>
      </c>
      <c r="C197" s="67">
        <v>41592</v>
      </c>
      <c r="D197" s="47" t="s">
        <v>866</v>
      </c>
      <c r="E197" s="47"/>
      <c r="F197" s="47" t="s">
        <v>794</v>
      </c>
      <c r="G197" s="47" t="s">
        <v>48</v>
      </c>
      <c r="H197" s="47" t="s">
        <v>320</v>
      </c>
      <c r="I197" s="48">
        <v>49</v>
      </c>
      <c r="J197" s="48">
        <v>20</v>
      </c>
      <c r="K197" s="48">
        <v>3</v>
      </c>
      <c r="L197" s="48">
        <v>3</v>
      </c>
      <c r="M197" s="52">
        <f t="shared" si="3"/>
        <v>207000</v>
      </c>
    </row>
    <row r="198" spans="1:13" ht="16.2">
      <c r="A198" s="69">
        <v>196</v>
      </c>
      <c r="B198" s="67">
        <v>41593</v>
      </c>
      <c r="C198" s="67">
        <v>41593</v>
      </c>
      <c r="D198" s="47" t="s">
        <v>867</v>
      </c>
      <c r="E198" s="47"/>
      <c r="F198" s="47" t="s">
        <v>794</v>
      </c>
      <c r="G198" s="47" t="s">
        <v>48</v>
      </c>
      <c r="H198" s="47" t="s">
        <v>320</v>
      </c>
      <c r="I198" s="48">
        <v>49</v>
      </c>
      <c r="J198" s="48">
        <v>20</v>
      </c>
      <c r="K198" s="48">
        <v>3</v>
      </c>
      <c r="L198" s="48">
        <v>3</v>
      </c>
      <c r="M198" s="52">
        <f t="shared" si="3"/>
        <v>207000</v>
      </c>
    </row>
    <row r="199" spans="1:13" ht="16.2">
      <c r="A199" s="69">
        <v>197</v>
      </c>
      <c r="B199" s="67">
        <v>41593</v>
      </c>
      <c r="C199" s="67">
        <v>41593</v>
      </c>
      <c r="D199" s="47" t="s">
        <v>345</v>
      </c>
      <c r="E199" s="47"/>
      <c r="F199" s="47" t="s">
        <v>794</v>
      </c>
      <c r="G199" s="47" t="s">
        <v>34</v>
      </c>
      <c r="H199" s="47" t="s">
        <v>320</v>
      </c>
      <c r="I199" s="48">
        <v>49</v>
      </c>
      <c r="J199" s="48">
        <v>20</v>
      </c>
      <c r="K199" s="48">
        <v>5</v>
      </c>
      <c r="L199" s="48">
        <v>5</v>
      </c>
      <c r="M199" s="52">
        <f t="shared" si="3"/>
        <v>345000</v>
      </c>
    </row>
    <row r="200" spans="1:13" ht="16.2">
      <c r="A200" s="69">
        <v>198</v>
      </c>
      <c r="B200" s="67">
        <v>41595</v>
      </c>
      <c r="C200" s="67">
        <v>41596</v>
      </c>
      <c r="D200" s="47" t="s">
        <v>868</v>
      </c>
      <c r="E200" s="47"/>
      <c r="F200" s="47" t="s">
        <v>794</v>
      </c>
      <c r="G200" s="47" t="s">
        <v>27</v>
      </c>
      <c r="H200" s="47" t="s">
        <v>338</v>
      </c>
      <c r="I200" s="48">
        <v>49</v>
      </c>
      <c r="J200" s="48">
        <v>20</v>
      </c>
      <c r="K200" s="48">
        <v>1</v>
      </c>
      <c r="L200" s="48">
        <v>1</v>
      </c>
      <c r="M200" s="52">
        <f t="shared" si="3"/>
        <v>69000</v>
      </c>
    </row>
    <row r="201" spans="1:13" ht="16.2">
      <c r="A201" s="69">
        <v>199</v>
      </c>
      <c r="B201" s="67">
        <v>41593</v>
      </c>
      <c r="C201" s="67">
        <v>41593</v>
      </c>
      <c r="D201" s="47" t="s">
        <v>323</v>
      </c>
      <c r="E201" s="47"/>
      <c r="F201" s="47" t="s">
        <v>794</v>
      </c>
      <c r="G201" s="47" t="s">
        <v>27</v>
      </c>
      <c r="H201" s="47" t="s">
        <v>320</v>
      </c>
      <c r="I201" s="48">
        <v>49</v>
      </c>
      <c r="J201" s="48">
        <v>20</v>
      </c>
      <c r="K201" s="48">
        <v>1</v>
      </c>
      <c r="L201" s="48">
        <v>1</v>
      </c>
      <c r="M201" s="52">
        <f t="shared" si="3"/>
        <v>69000</v>
      </c>
    </row>
    <row r="202" spans="1:13" ht="16.2">
      <c r="A202" s="69">
        <v>200</v>
      </c>
      <c r="B202" s="67">
        <v>41593</v>
      </c>
      <c r="C202" s="67">
        <v>41593</v>
      </c>
      <c r="D202" s="47" t="s">
        <v>367</v>
      </c>
      <c r="E202" s="47"/>
      <c r="F202" s="47" t="s">
        <v>794</v>
      </c>
      <c r="G202" s="47" t="s">
        <v>44</v>
      </c>
      <c r="H202" s="47" t="s">
        <v>320</v>
      </c>
      <c r="I202" s="48">
        <v>49</v>
      </c>
      <c r="J202" s="48">
        <v>20</v>
      </c>
      <c r="K202" s="48">
        <v>2</v>
      </c>
      <c r="L202" s="48">
        <v>2</v>
      </c>
      <c r="M202" s="52">
        <f t="shared" si="3"/>
        <v>138000</v>
      </c>
    </row>
    <row r="203" spans="1:13" ht="16.2">
      <c r="A203" s="69">
        <v>201</v>
      </c>
      <c r="B203" s="67">
        <v>41592</v>
      </c>
      <c r="C203" s="67">
        <v>41592</v>
      </c>
      <c r="D203" s="47" t="s">
        <v>869</v>
      </c>
      <c r="E203" s="47"/>
      <c r="F203" s="47" t="s">
        <v>794</v>
      </c>
      <c r="G203" s="47" t="s">
        <v>27</v>
      </c>
      <c r="H203" s="47" t="s">
        <v>320</v>
      </c>
      <c r="I203" s="48">
        <v>49</v>
      </c>
      <c r="J203" s="48">
        <v>20</v>
      </c>
      <c r="K203" s="48">
        <v>1</v>
      </c>
      <c r="L203" s="48">
        <v>1</v>
      </c>
      <c r="M203" s="52">
        <f t="shared" si="3"/>
        <v>69000</v>
      </c>
    </row>
    <row r="204" spans="1:13" ht="16.2">
      <c r="A204" s="69">
        <v>202</v>
      </c>
      <c r="B204" s="67">
        <v>41596</v>
      </c>
      <c r="C204" s="67">
        <v>41596</v>
      </c>
      <c r="D204" s="47" t="s">
        <v>535</v>
      </c>
      <c r="E204" s="47"/>
      <c r="F204" s="47" t="s">
        <v>794</v>
      </c>
      <c r="G204" s="47" t="s">
        <v>44</v>
      </c>
      <c r="H204" s="47" t="s">
        <v>23</v>
      </c>
      <c r="I204" s="48">
        <v>49</v>
      </c>
      <c r="J204" s="48">
        <v>20</v>
      </c>
      <c r="K204" s="48">
        <v>2</v>
      </c>
      <c r="L204" s="48">
        <v>2</v>
      </c>
      <c r="M204" s="52">
        <f t="shared" si="3"/>
        <v>138000</v>
      </c>
    </row>
    <row r="205" spans="1:13" ht="16.2">
      <c r="A205" s="69">
        <v>203</v>
      </c>
      <c r="B205" s="67">
        <v>41599</v>
      </c>
      <c r="C205" s="67">
        <v>41603</v>
      </c>
      <c r="D205" s="47" t="s">
        <v>839</v>
      </c>
      <c r="E205" s="47"/>
      <c r="F205" s="47" t="s">
        <v>870</v>
      </c>
      <c r="G205" s="47" t="s">
        <v>27</v>
      </c>
      <c r="H205" s="47" t="s">
        <v>388</v>
      </c>
      <c r="I205" s="48">
        <v>50</v>
      </c>
      <c r="J205" s="48">
        <v>28</v>
      </c>
      <c r="K205" s="48">
        <v>1</v>
      </c>
      <c r="L205" s="48">
        <v>1</v>
      </c>
      <c r="M205" s="52">
        <f t="shared" si="3"/>
        <v>78000</v>
      </c>
    </row>
    <row r="206" spans="1:13" ht="16.2">
      <c r="A206" s="69">
        <v>204</v>
      </c>
      <c r="B206" s="67">
        <v>41592</v>
      </c>
      <c r="C206" s="67">
        <v>41593</v>
      </c>
      <c r="D206" s="47" t="s">
        <v>871</v>
      </c>
      <c r="E206" s="47"/>
      <c r="F206" s="47" t="s">
        <v>794</v>
      </c>
      <c r="G206" s="47" t="s">
        <v>44</v>
      </c>
      <c r="H206" s="47" t="s">
        <v>338</v>
      </c>
      <c r="I206" s="48">
        <v>49</v>
      </c>
      <c r="J206" s="48">
        <v>20</v>
      </c>
      <c r="K206" s="48">
        <v>2</v>
      </c>
      <c r="L206" s="48">
        <v>2</v>
      </c>
      <c r="M206" s="52">
        <f t="shared" si="3"/>
        <v>138000</v>
      </c>
    </row>
    <row r="207" spans="1:13" ht="16.2">
      <c r="A207" s="69">
        <v>205</v>
      </c>
      <c r="B207" s="67">
        <v>41598</v>
      </c>
      <c r="C207" s="67">
        <v>41600</v>
      </c>
      <c r="D207" s="47" t="s">
        <v>872</v>
      </c>
      <c r="E207" s="47"/>
      <c r="F207" s="47" t="s">
        <v>870</v>
      </c>
      <c r="G207" s="47" t="s">
        <v>44</v>
      </c>
      <c r="H207" s="47" t="s">
        <v>338</v>
      </c>
      <c r="I207" s="48">
        <v>50</v>
      </c>
      <c r="J207" s="48">
        <v>28</v>
      </c>
      <c r="K207" s="48">
        <v>2</v>
      </c>
      <c r="L207" s="48">
        <v>2</v>
      </c>
      <c r="M207" s="52">
        <f t="shared" si="3"/>
        <v>156000</v>
      </c>
    </row>
    <row r="208" spans="1:13" ht="16.2">
      <c r="A208" s="69">
        <v>206</v>
      </c>
      <c r="B208" s="67">
        <v>41604</v>
      </c>
      <c r="C208" s="47"/>
      <c r="D208" s="47" t="s">
        <v>213</v>
      </c>
      <c r="E208" s="47"/>
      <c r="F208" s="47" t="s">
        <v>870</v>
      </c>
      <c r="G208" s="47" t="s">
        <v>27</v>
      </c>
      <c r="H208" s="47" t="s">
        <v>23</v>
      </c>
      <c r="I208" s="48">
        <v>50</v>
      </c>
      <c r="J208" s="48">
        <v>28</v>
      </c>
      <c r="K208" s="48">
        <v>1</v>
      </c>
      <c r="L208" s="48">
        <v>1</v>
      </c>
      <c r="M208" s="52">
        <f t="shared" si="3"/>
        <v>78000</v>
      </c>
    </row>
    <row r="209" spans="1:13" ht="16.2">
      <c r="A209" s="69">
        <v>207</v>
      </c>
      <c r="B209" s="67">
        <v>41605</v>
      </c>
      <c r="C209" s="67">
        <v>41593</v>
      </c>
      <c r="D209" s="47" t="s">
        <v>873</v>
      </c>
      <c r="E209" s="47"/>
      <c r="F209" s="47" t="s">
        <v>794</v>
      </c>
      <c r="G209" s="47" t="s">
        <v>51</v>
      </c>
      <c r="H209" s="47" t="s">
        <v>59</v>
      </c>
      <c r="I209" s="48">
        <v>49</v>
      </c>
      <c r="J209" s="48">
        <v>20</v>
      </c>
      <c r="K209" s="48">
        <v>10</v>
      </c>
      <c r="L209" s="48">
        <v>10</v>
      </c>
      <c r="M209" s="52">
        <f t="shared" si="3"/>
        <v>690000</v>
      </c>
    </row>
    <row r="210" spans="1:13" ht="16.2">
      <c r="A210" s="69">
        <v>208</v>
      </c>
      <c r="B210" s="67">
        <v>41593</v>
      </c>
      <c r="C210" s="67">
        <v>41593</v>
      </c>
      <c r="D210" s="47" t="s">
        <v>874</v>
      </c>
      <c r="E210" s="47"/>
      <c r="F210" s="47" t="s">
        <v>794</v>
      </c>
      <c r="G210" s="47" t="s">
        <v>48</v>
      </c>
      <c r="H210" s="47" t="s">
        <v>320</v>
      </c>
      <c r="I210" s="48">
        <v>49</v>
      </c>
      <c r="J210" s="48">
        <v>20</v>
      </c>
      <c r="K210" s="48">
        <v>3</v>
      </c>
      <c r="L210" s="48">
        <v>3</v>
      </c>
      <c r="M210" s="52">
        <f t="shared" si="3"/>
        <v>207000</v>
      </c>
    </row>
    <row r="211" spans="1:13" ht="16.2">
      <c r="A211" s="69">
        <v>209</v>
      </c>
      <c r="B211" s="67">
        <v>41593</v>
      </c>
      <c r="C211" s="67">
        <v>41593</v>
      </c>
      <c r="D211" s="47" t="s">
        <v>875</v>
      </c>
      <c r="E211" s="47"/>
      <c r="F211" s="47" t="s">
        <v>794</v>
      </c>
      <c r="G211" s="47" t="s">
        <v>48</v>
      </c>
      <c r="H211" s="47" t="s">
        <v>320</v>
      </c>
      <c r="I211" s="48">
        <v>49</v>
      </c>
      <c r="J211" s="48">
        <v>20</v>
      </c>
      <c r="K211" s="48">
        <v>3</v>
      </c>
      <c r="L211" s="48">
        <v>3</v>
      </c>
      <c r="M211" s="52">
        <f t="shared" si="3"/>
        <v>207000</v>
      </c>
    </row>
    <row r="212" spans="1:13" ht="16.2">
      <c r="A212" s="69">
        <v>210</v>
      </c>
      <c r="B212" s="67">
        <v>41592</v>
      </c>
      <c r="C212" s="67">
        <v>41593</v>
      </c>
      <c r="D212" s="47" t="s">
        <v>876</v>
      </c>
      <c r="E212" s="47"/>
      <c r="F212" s="47" t="s">
        <v>794</v>
      </c>
      <c r="G212" s="47" t="s">
        <v>27</v>
      </c>
      <c r="H212" s="47" t="s">
        <v>338</v>
      </c>
      <c r="I212" s="48">
        <v>49</v>
      </c>
      <c r="J212" s="48">
        <v>20</v>
      </c>
      <c r="K212" s="48">
        <v>1</v>
      </c>
      <c r="L212" s="48">
        <v>1</v>
      </c>
      <c r="M212" s="52">
        <f t="shared" si="3"/>
        <v>69000</v>
      </c>
    </row>
    <row r="213" spans="1:13" ht="16.2">
      <c r="A213" s="69">
        <v>211</v>
      </c>
      <c r="B213" s="67">
        <v>41598</v>
      </c>
      <c r="C213" s="67">
        <v>41596</v>
      </c>
      <c r="D213" s="47" t="s">
        <v>877</v>
      </c>
      <c r="E213" s="47"/>
      <c r="F213" s="47" t="s">
        <v>794</v>
      </c>
      <c r="G213" s="47" t="s">
        <v>27</v>
      </c>
      <c r="H213" s="47" t="s">
        <v>338</v>
      </c>
      <c r="I213" s="48">
        <v>49</v>
      </c>
      <c r="J213" s="48">
        <v>20</v>
      </c>
      <c r="K213" s="48">
        <v>1</v>
      </c>
      <c r="L213" s="48">
        <v>1</v>
      </c>
      <c r="M213" s="52">
        <f t="shared" si="3"/>
        <v>69000</v>
      </c>
    </row>
    <row r="214" spans="1:13" ht="16.2">
      <c r="A214" s="69">
        <v>212</v>
      </c>
      <c r="B214" s="67">
        <v>41604</v>
      </c>
      <c r="C214" s="67">
        <v>41605</v>
      </c>
      <c r="D214" s="47" t="s">
        <v>878</v>
      </c>
      <c r="E214" s="47"/>
      <c r="F214" s="47" t="s">
        <v>870</v>
      </c>
      <c r="G214" s="47" t="s">
        <v>27</v>
      </c>
      <c r="H214" s="47" t="s">
        <v>23</v>
      </c>
      <c r="I214" s="48">
        <v>50</v>
      </c>
      <c r="J214" s="48">
        <v>28</v>
      </c>
      <c r="K214" s="48">
        <v>1</v>
      </c>
      <c r="L214" s="48">
        <v>1</v>
      </c>
      <c r="M214" s="52">
        <f t="shared" si="3"/>
        <v>78000</v>
      </c>
    </row>
    <row r="215" spans="1:13" ht="16.2">
      <c r="A215" s="69">
        <v>213</v>
      </c>
      <c r="B215" s="67">
        <v>41590</v>
      </c>
      <c r="C215" s="67">
        <v>41593</v>
      </c>
      <c r="D215" s="47" t="s">
        <v>879</v>
      </c>
      <c r="E215" s="47"/>
      <c r="F215" s="47" t="s">
        <v>794</v>
      </c>
      <c r="G215" s="47" t="s">
        <v>27</v>
      </c>
      <c r="H215" s="47" t="s">
        <v>320</v>
      </c>
      <c r="I215" s="48">
        <v>49</v>
      </c>
      <c r="J215" s="48">
        <v>20</v>
      </c>
      <c r="K215" s="48">
        <v>1</v>
      </c>
      <c r="L215" s="48">
        <v>1</v>
      </c>
      <c r="M215" s="52">
        <f t="shared" si="3"/>
        <v>69000</v>
      </c>
    </row>
    <row r="216" spans="1:13" ht="16.2">
      <c r="A216" s="69">
        <v>214</v>
      </c>
      <c r="B216" s="67">
        <v>41593</v>
      </c>
      <c r="C216" s="67">
        <v>41593</v>
      </c>
      <c r="D216" s="47" t="s">
        <v>879</v>
      </c>
      <c r="E216" s="47"/>
      <c r="F216" s="47" t="s">
        <v>794</v>
      </c>
      <c r="G216" s="47" t="s">
        <v>27</v>
      </c>
      <c r="H216" s="47" t="s">
        <v>320</v>
      </c>
      <c r="I216" s="48">
        <v>49</v>
      </c>
      <c r="J216" s="48">
        <v>20</v>
      </c>
      <c r="K216" s="48">
        <v>1</v>
      </c>
      <c r="L216" s="48">
        <v>1</v>
      </c>
      <c r="M216" s="52">
        <f t="shared" si="3"/>
        <v>69000</v>
      </c>
    </row>
    <row r="217" spans="1:13" ht="16.2">
      <c r="A217" s="69">
        <v>215</v>
      </c>
      <c r="B217" s="67">
        <v>41590</v>
      </c>
      <c r="C217" s="67">
        <v>41596</v>
      </c>
      <c r="D217" s="47" t="s">
        <v>880</v>
      </c>
      <c r="E217" s="47"/>
      <c r="F217" s="47" t="s">
        <v>794</v>
      </c>
      <c r="G217" s="47" t="s">
        <v>44</v>
      </c>
      <c r="H217" s="47" t="s">
        <v>320</v>
      </c>
      <c r="I217" s="48">
        <v>49</v>
      </c>
      <c r="J217" s="48">
        <v>20</v>
      </c>
      <c r="K217" s="48">
        <v>2</v>
      </c>
      <c r="L217" s="48">
        <v>2</v>
      </c>
      <c r="M217" s="52">
        <f t="shared" si="3"/>
        <v>138000</v>
      </c>
    </row>
    <row r="218" spans="1:13" ht="16.2">
      <c r="A218" s="69">
        <v>216</v>
      </c>
      <c r="B218" s="67">
        <v>41607</v>
      </c>
      <c r="C218" s="67">
        <v>41617</v>
      </c>
      <c r="D218" s="47" t="s">
        <v>881</v>
      </c>
      <c r="E218" s="47"/>
      <c r="F218" s="47" t="s">
        <v>870</v>
      </c>
      <c r="G218" s="47" t="s">
        <v>27</v>
      </c>
      <c r="H218" s="47" t="s">
        <v>338</v>
      </c>
      <c r="I218" s="48">
        <v>50</v>
      </c>
      <c r="J218" s="48">
        <v>28</v>
      </c>
      <c r="K218" s="48">
        <v>1</v>
      </c>
      <c r="L218" s="48">
        <v>1</v>
      </c>
      <c r="M218" s="52">
        <f t="shared" si="3"/>
        <v>78000</v>
      </c>
    </row>
    <row r="219" spans="1:13" ht="16.2">
      <c r="A219" s="69">
        <v>217</v>
      </c>
      <c r="B219" s="67">
        <v>41611</v>
      </c>
      <c r="C219" s="67">
        <v>41611</v>
      </c>
      <c r="D219" s="47" t="s">
        <v>882</v>
      </c>
      <c r="E219" s="47"/>
      <c r="F219" s="47" t="s">
        <v>870</v>
      </c>
      <c r="G219" s="47" t="s">
        <v>27</v>
      </c>
      <c r="H219" s="47" t="s">
        <v>23</v>
      </c>
      <c r="I219" s="48">
        <v>50</v>
      </c>
      <c r="J219" s="48">
        <v>28</v>
      </c>
      <c r="K219" s="48">
        <v>1</v>
      </c>
      <c r="L219" s="48">
        <v>1</v>
      </c>
      <c r="M219" s="52">
        <f t="shared" si="3"/>
        <v>78000</v>
      </c>
    </row>
    <row r="220" spans="1:13" ht="16.2">
      <c r="A220" s="69">
        <v>218</v>
      </c>
      <c r="B220" s="67">
        <v>41610</v>
      </c>
      <c r="C220" s="67">
        <v>41612</v>
      </c>
      <c r="D220" s="47" t="s">
        <v>221</v>
      </c>
      <c r="E220" s="47"/>
      <c r="F220" s="47" t="s">
        <v>870</v>
      </c>
      <c r="G220" s="47" t="s">
        <v>48</v>
      </c>
      <c r="H220" s="47" t="s">
        <v>23</v>
      </c>
      <c r="I220" s="48">
        <v>50</v>
      </c>
      <c r="J220" s="48">
        <v>28</v>
      </c>
      <c r="K220" s="48">
        <v>3</v>
      </c>
      <c r="L220" s="48">
        <v>3</v>
      </c>
      <c r="M220" s="52">
        <f t="shared" si="3"/>
        <v>234000</v>
      </c>
    </row>
    <row r="221" spans="1:13" ht="16.2">
      <c r="A221" s="69">
        <v>219</v>
      </c>
      <c r="B221" s="67">
        <v>41611</v>
      </c>
      <c r="C221" s="47"/>
      <c r="D221" s="47" t="s">
        <v>39</v>
      </c>
      <c r="E221" s="47"/>
      <c r="F221" s="47" t="s">
        <v>870</v>
      </c>
      <c r="G221" s="47" t="s">
        <v>27</v>
      </c>
      <c r="H221" s="47" t="s">
        <v>23</v>
      </c>
      <c r="I221" s="48">
        <v>50</v>
      </c>
      <c r="J221" s="48">
        <v>28</v>
      </c>
      <c r="K221" s="48">
        <v>1</v>
      </c>
      <c r="L221" s="48">
        <v>1</v>
      </c>
      <c r="M221" s="52">
        <f t="shared" si="3"/>
        <v>78000</v>
      </c>
    </row>
    <row r="222" spans="1:13" ht="16.2">
      <c r="A222" s="69">
        <v>220</v>
      </c>
      <c r="B222" s="67">
        <v>41613</v>
      </c>
      <c r="C222" s="47"/>
      <c r="D222" s="47" t="s">
        <v>65</v>
      </c>
      <c r="E222" s="47"/>
      <c r="F222" s="47" t="s">
        <v>870</v>
      </c>
      <c r="G222" s="47" t="s">
        <v>27</v>
      </c>
      <c r="H222" s="47" t="s">
        <v>23</v>
      </c>
      <c r="I222" s="48">
        <v>50</v>
      </c>
      <c r="J222" s="48">
        <v>28</v>
      </c>
      <c r="K222" s="48">
        <v>1</v>
      </c>
      <c r="L222" s="48">
        <v>1</v>
      </c>
      <c r="M222" s="52">
        <f t="shared" si="3"/>
        <v>78000</v>
      </c>
    </row>
    <row r="223" spans="1:13" ht="16.2">
      <c r="A223" s="69">
        <v>221</v>
      </c>
      <c r="B223" s="67">
        <v>41613</v>
      </c>
      <c r="C223" s="47"/>
      <c r="D223" s="47" t="s">
        <v>883</v>
      </c>
      <c r="E223" s="47"/>
      <c r="F223" s="47" t="s">
        <v>870</v>
      </c>
      <c r="G223" s="47" t="s">
        <v>27</v>
      </c>
      <c r="H223" s="47" t="s">
        <v>23</v>
      </c>
      <c r="I223" s="48">
        <v>50</v>
      </c>
      <c r="J223" s="48">
        <v>28</v>
      </c>
      <c r="K223" s="48">
        <v>1</v>
      </c>
      <c r="L223" s="48">
        <v>1</v>
      </c>
      <c r="M223" s="52">
        <f t="shared" si="3"/>
        <v>78000</v>
      </c>
    </row>
    <row r="224" spans="1:13" ht="16.2">
      <c r="A224" s="69">
        <v>222</v>
      </c>
      <c r="B224" s="67">
        <v>41614</v>
      </c>
      <c r="C224" s="67">
        <v>41614</v>
      </c>
      <c r="D224" s="47" t="s">
        <v>430</v>
      </c>
      <c r="E224" s="47"/>
      <c r="F224" s="47" t="s">
        <v>870</v>
      </c>
      <c r="G224" s="47" t="s">
        <v>27</v>
      </c>
      <c r="H224" s="47" t="s">
        <v>388</v>
      </c>
      <c r="I224" s="48">
        <v>50</v>
      </c>
      <c r="J224" s="48">
        <v>28</v>
      </c>
      <c r="K224" s="48">
        <v>1</v>
      </c>
      <c r="L224" s="48">
        <v>1</v>
      </c>
      <c r="M224" s="52">
        <f t="shared" si="3"/>
        <v>78000</v>
      </c>
    </row>
    <row r="225" spans="1:13" ht="16.2">
      <c r="A225" s="69">
        <v>223</v>
      </c>
      <c r="B225" s="67">
        <v>41617</v>
      </c>
      <c r="C225" s="47"/>
      <c r="D225" s="47" t="s">
        <v>253</v>
      </c>
      <c r="E225" s="47"/>
      <c r="F225" s="47" t="s">
        <v>870</v>
      </c>
      <c r="G225" s="47" t="s">
        <v>27</v>
      </c>
      <c r="H225" s="47" t="s">
        <v>369</v>
      </c>
      <c r="I225" s="48">
        <v>50</v>
      </c>
      <c r="J225" s="48">
        <v>28</v>
      </c>
      <c r="K225" s="48">
        <v>1</v>
      </c>
      <c r="L225" s="48">
        <v>1</v>
      </c>
      <c r="M225" s="52">
        <f t="shared" si="3"/>
        <v>78000</v>
      </c>
    </row>
    <row r="226" spans="1:13" ht="16.2">
      <c r="A226" s="69">
        <v>224</v>
      </c>
      <c r="B226" s="67">
        <v>41617</v>
      </c>
      <c r="C226" s="47"/>
      <c r="D226" s="47" t="s">
        <v>172</v>
      </c>
      <c r="E226" s="47"/>
      <c r="F226" s="47" t="s">
        <v>870</v>
      </c>
      <c r="G226" s="47" t="s">
        <v>27</v>
      </c>
      <c r="H226" s="47" t="s">
        <v>369</v>
      </c>
      <c r="I226" s="48">
        <v>50</v>
      </c>
      <c r="J226" s="48">
        <v>28</v>
      </c>
      <c r="K226" s="48">
        <v>1</v>
      </c>
      <c r="L226" s="48">
        <v>1</v>
      </c>
      <c r="M226" s="52">
        <f t="shared" si="3"/>
        <v>78000</v>
      </c>
    </row>
    <row r="227" spans="1:13" ht="16.2">
      <c r="A227" s="69">
        <v>225</v>
      </c>
      <c r="B227" s="67">
        <v>41617</v>
      </c>
      <c r="C227" s="47"/>
      <c r="D227" s="47" t="s">
        <v>572</v>
      </c>
      <c r="E227" s="47">
        <v>389</v>
      </c>
      <c r="F227" s="47" t="s">
        <v>870</v>
      </c>
      <c r="G227" s="47" t="s">
        <v>44</v>
      </c>
      <c r="H227" s="47" t="s">
        <v>369</v>
      </c>
      <c r="I227" s="48">
        <v>50</v>
      </c>
      <c r="J227" s="48">
        <v>28</v>
      </c>
      <c r="K227" s="48">
        <v>2</v>
      </c>
      <c r="L227" s="48">
        <v>2</v>
      </c>
      <c r="M227" s="52">
        <f t="shared" si="3"/>
        <v>156000</v>
      </c>
    </row>
    <row r="228" spans="1:13" ht="16.2">
      <c r="A228" s="69">
        <v>226</v>
      </c>
      <c r="B228" s="67">
        <v>41617</v>
      </c>
      <c r="C228" s="47"/>
      <c r="D228" s="47" t="s">
        <v>884</v>
      </c>
      <c r="E228" s="47"/>
      <c r="F228" s="47" t="s">
        <v>870</v>
      </c>
      <c r="G228" s="47" t="s">
        <v>34</v>
      </c>
      <c r="H228" s="47" t="s">
        <v>388</v>
      </c>
      <c r="I228" s="48">
        <v>50</v>
      </c>
      <c r="J228" s="48">
        <v>28</v>
      </c>
      <c r="K228" s="48">
        <v>5</v>
      </c>
      <c r="L228" s="48">
        <v>5</v>
      </c>
      <c r="M228" s="52">
        <f t="shared" si="3"/>
        <v>390000</v>
      </c>
    </row>
    <row r="229" spans="1:13" ht="16.2">
      <c r="A229" s="69">
        <v>227</v>
      </c>
      <c r="B229" s="67">
        <v>41617</v>
      </c>
      <c r="C229" s="47"/>
      <c r="D229" s="47" t="s">
        <v>460</v>
      </c>
      <c r="E229" s="47"/>
      <c r="F229" s="47" t="s">
        <v>870</v>
      </c>
      <c r="G229" s="47" t="s">
        <v>44</v>
      </c>
      <c r="H229" s="47" t="s">
        <v>369</v>
      </c>
      <c r="I229" s="48">
        <v>50</v>
      </c>
      <c r="J229" s="48">
        <v>28</v>
      </c>
      <c r="K229" s="48">
        <v>2</v>
      </c>
      <c r="L229" s="48">
        <v>2</v>
      </c>
      <c r="M229" s="52">
        <f t="shared" si="3"/>
        <v>156000</v>
      </c>
    </row>
    <row r="230" spans="1:13" ht="16.8" thickBot="1">
      <c r="A230" s="75">
        <v>228</v>
      </c>
      <c r="B230" s="76">
        <v>41627</v>
      </c>
      <c r="C230" s="54"/>
      <c r="D230" s="54" t="s">
        <v>885</v>
      </c>
      <c r="E230" s="54"/>
      <c r="F230" s="54" t="s">
        <v>870</v>
      </c>
      <c r="G230" s="54" t="s">
        <v>51</v>
      </c>
      <c r="H230" s="54" t="s">
        <v>338</v>
      </c>
      <c r="I230" s="56">
        <v>50</v>
      </c>
      <c r="J230" s="56">
        <v>28</v>
      </c>
      <c r="K230" s="56">
        <v>10</v>
      </c>
      <c r="L230" s="56">
        <v>10</v>
      </c>
      <c r="M230" s="57">
        <f t="shared" si="3"/>
        <v>780000</v>
      </c>
    </row>
    <row r="231" spans="1:13" ht="15.6" thickBot="1">
      <c r="A231" s="491" t="s">
        <v>2138</v>
      </c>
      <c r="B231" s="492"/>
      <c r="C231" s="492"/>
      <c r="D231" s="492"/>
      <c r="E231" s="492"/>
      <c r="F231" s="493"/>
      <c r="G231" s="79">
        <f>SUM(K3:L230)</f>
        <v>1802</v>
      </c>
      <c r="H231" s="78"/>
      <c r="I231" s="78"/>
      <c r="J231" s="78"/>
      <c r="K231" s="78"/>
      <c r="L231" s="78"/>
      <c r="M231" s="80">
        <f>SUM(M3:M230)</f>
        <v>62629000</v>
      </c>
    </row>
    <row r="232" spans="1:13" ht="15.6" thickBot="1">
      <c r="A232" s="491" t="s">
        <v>2140</v>
      </c>
      <c r="B232" s="492"/>
      <c r="C232" s="492"/>
      <c r="D232" s="492"/>
      <c r="E232" s="492"/>
      <c r="F232" s="493"/>
      <c r="G232" s="265">
        <v>-54</v>
      </c>
      <c r="H232" s="266"/>
      <c r="I232" s="267"/>
      <c r="J232" s="268"/>
      <c r="K232" s="268"/>
      <c r="L232" s="268"/>
      <c r="M232" s="267">
        <v>-2088000</v>
      </c>
    </row>
    <row r="233" spans="1:13" ht="15.6" thickBot="1">
      <c r="A233" s="491" t="s">
        <v>2139</v>
      </c>
      <c r="B233" s="492"/>
      <c r="C233" s="492"/>
      <c r="D233" s="492"/>
      <c r="E233" s="492"/>
      <c r="F233" s="493"/>
      <c r="G233" s="79">
        <f>G231+G232</f>
        <v>1748</v>
      </c>
      <c r="H233" s="78"/>
      <c r="I233" s="4"/>
      <c r="J233" s="4"/>
      <c r="K233" s="4"/>
      <c r="L233" s="4"/>
      <c r="M233" s="79">
        <f>M231+M232</f>
        <v>60541000</v>
      </c>
    </row>
    <row r="234" spans="1:13" s="6" customFormat="1" ht="47.4" customHeight="1">
      <c r="A234" s="23" t="s">
        <v>318</v>
      </c>
      <c r="B234" s="488" t="s">
        <v>2285</v>
      </c>
      <c r="C234" s="488"/>
      <c r="D234" s="488"/>
      <c r="E234" s="488"/>
      <c r="F234" s="488"/>
      <c r="G234" s="488"/>
      <c r="H234" s="488"/>
      <c r="I234" s="488"/>
      <c r="J234" s="488"/>
      <c r="K234" s="488"/>
      <c r="L234" s="488"/>
      <c r="M234" s="488"/>
    </row>
    <row r="235" spans="1:13" s="6" customFormat="1" ht="30.6" customHeight="1">
      <c r="A235" s="17" t="s">
        <v>319</v>
      </c>
      <c r="B235" s="489" t="s">
        <v>2288</v>
      </c>
      <c r="C235" s="489"/>
      <c r="D235" s="489"/>
      <c r="E235" s="489"/>
      <c r="F235" s="489"/>
      <c r="G235" s="489"/>
      <c r="H235" s="489"/>
      <c r="I235" s="489"/>
      <c r="J235" s="489"/>
      <c r="K235" s="489"/>
      <c r="L235" s="489"/>
      <c r="M235" s="489"/>
    </row>
  </sheetData>
  <mergeCells count="5">
    <mergeCell ref="B234:M234"/>
    <mergeCell ref="B235:M235"/>
    <mergeCell ref="A231:F231"/>
    <mergeCell ref="A232:F232"/>
    <mergeCell ref="A233:F233"/>
  </mergeCells>
  <phoneticPr fontId="2" type="noConversion"/>
  <pageMargins left="0.70866141732283472" right="0.70866141732283472" top="0.74803149606299213" bottom="0.74803149606299213" header="0.31496062992125984" footer="0.31496062992125984"/>
  <pageSetup paperSize="9" orientation="portrait"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29"/>
  <sheetViews>
    <sheetView topLeftCell="A319" workbookViewId="0">
      <selection activeCell="K318" sqref="K318"/>
    </sheetView>
  </sheetViews>
  <sheetFormatPr defaultRowHeight="13.8"/>
  <cols>
    <col min="1" max="1" width="5.5546875" style="222" bestFit="1" customWidth="1"/>
    <col min="2" max="2" width="9.5546875" style="243" customWidth="1"/>
    <col min="3" max="3" width="9.5546875" style="222" bestFit="1" customWidth="1"/>
    <col min="4" max="4" width="9.33203125" style="223" bestFit="1" customWidth="1"/>
    <col min="5" max="5" width="8" style="223" bestFit="1" customWidth="1"/>
    <col min="6" max="6" width="5.33203125" style="223" bestFit="1" customWidth="1"/>
    <col min="7" max="7" width="7.77734375" style="222" bestFit="1" customWidth="1"/>
    <col min="8" max="8" width="7.33203125" style="223" bestFit="1" customWidth="1"/>
    <col min="9" max="9" width="12.5546875" style="223" bestFit="1" customWidth="1"/>
    <col min="10" max="10" width="9.44140625" style="223" bestFit="1" customWidth="1"/>
    <col min="11" max="11" width="10" style="223" bestFit="1" customWidth="1"/>
    <col min="12" max="12" width="43" style="222" bestFit="1" customWidth="1"/>
    <col min="13" max="13" width="8.88671875" style="222"/>
    <col min="14" max="14" width="31.77734375" style="222" bestFit="1" customWidth="1"/>
    <col min="15" max="16384" width="8.88671875" style="222"/>
  </cols>
  <sheetData>
    <row r="1" spans="1:12" ht="15.6" thickBot="1">
      <c r="A1" s="112" t="s">
        <v>2290</v>
      </c>
      <c r="B1" s="222"/>
      <c r="D1" s="222"/>
    </row>
    <row r="2" spans="1:12" s="223" customFormat="1" ht="15.6" thickBot="1">
      <c r="A2" s="255" t="s">
        <v>2134</v>
      </c>
      <c r="B2" s="256" t="s">
        <v>1790</v>
      </c>
      <c r="C2" s="257" t="s">
        <v>1791</v>
      </c>
      <c r="D2" s="257" t="s">
        <v>1792</v>
      </c>
      <c r="E2" s="257" t="s">
        <v>1793</v>
      </c>
      <c r="F2" s="257" t="s">
        <v>1794</v>
      </c>
      <c r="G2" s="257" t="s">
        <v>1795</v>
      </c>
      <c r="H2" s="257" t="s">
        <v>1796</v>
      </c>
      <c r="I2" s="257" t="s">
        <v>1797</v>
      </c>
      <c r="J2" s="257" t="s">
        <v>1798</v>
      </c>
      <c r="K2" s="257" t="s">
        <v>1799</v>
      </c>
      <c r="L2" s="258" t="s">
        <v>2269</v>
      </c>
    </row>
    <row r="3" spans="1:12" ht="15">
      <c r="A3" s="246">
        <v>1</v>
      </c>
      <c r="B3" s="247" t="s">
        <v>1800</v>
      </c>
      <c r="C3" s="248"/>
      <c r="D3" s="249" t="s">
        <v>475</v>
      </c>
      <c r="E3" s="249" t="s">
        <v>870</v>
      </c>
      <c r="F3" s="250">
        <v>39</v>
      </c>
      <c r="G3" s="249" t="s">
        <v>48</v>
      </c>
      <c r="H3" s="251">
        <v>6</v>
      </c>
      <c r="I3" s="252">
        <f>F3*H3*1000</f>
        <v>234000</v>
      </c>
      <c r="J3" s="253" t="s">
        <v>1801</v>
      </c>
      <c r="K3" s="249" t="s">
        <v>388</v>
      </c>
      <c r="L3" s="254" t="s">
        <v>3988</v>
      </c>
    </row>
    <row r="4" spans="1:12" ht="15">
      <c r="A4" s="244">
        <v>2</v>
      </c>
      <c r="B4" s="226" t="s">
        <v>1802</v>
      </c>
      <c r="C4" s="224"/>
      <c r="D4" s="225" t="s">
        <v>476</v>
      </c>
      <c r="E4" s="225" t="s">
        <v>870</v>
      </c>
      <c r="F4" s="227">
        <v>39</v>
      </c>
      <c r="G4" s="225" t="s">
        <v>48</v>
      </c>
      <c r="H4" s="228">
        <v>6</v>
      </c>
      <c r="I4" s="229">
        <f t="shared" ref="I4:I67" si="0">F4*H4*1000</f>
        <v>234000</v>
      </c>
      <c r="J4" s="230" t="s">
        <v>1801</v>
      </c>
      <c r="K4" s="225" t="s">
        <v>388</v>
      </c>
      <c r="L4" s="245" t="s">
        <v>3988</v>
      </c>
    </row>
    <row r="5" spans="1:12" ht="15">
      <c r="A5" s="244">
        <v>3</v>
      </c>
      <c r="B5" s="226" t="s">
        <v>1803</v>
      </c>
      <c r="C5" s="224"/>
      <c r="D5" s="225" t="s">
        <v>761</v>
      </c>
      <c r="E5" s="225" t="s">
        <v>870</v>
      </c>
      <c r="F5" s="227">
        <v>39</v>
      </c>
      <c r="G5" s="225" t="s">
        <v>27</v>
      </c>
      <c r="H5" s="228">
        <v>2</v>
      </c>
      <c r="I5" s="229">
        <f t="shared" si="0"/>
        <v>78000</v>
      </c>
      <c r="J5" s="230" t="s">
        <v>1801</v>
      </c>
      <c r="K5" s="225" t="s">
        <v>388</v>
      </c>
      <c r="L5" s="245" t="s">
        <v>3988</v>
      </c>
    </row>
    <row r="6" spans="1:12" ht="15">
      <c r="A6" s="244">
        <v>4</v>
      </c>
      <c r="B6" s="226" t="s">
        <v>1804</v>
      </c>
      <c r="C6" s="224"/>
      <c r="D6" s="225" t="s">
        <v>1805</v>
      </c>
      <c r="E6" s="225" t="s">
        <v>870</v>
      </c>
      <c r="F6" s="227">
        <v>39</v>
      </c>
      <c r="G6" s="225" t="s">
        <v>27</v>
      </c>
      <c r="H6" s="228">
        <v>2</v>
      </c>
      <c r="I6" s="229">
        <f t="shared" si="0"/>
        <v>78000</v>
      </c>
      <c r="J6" s="230" t="s">
        <v>1801</v>
      </c>
      <c r="K6" s="225" t="s">
        <v>388</v>
      </c>
      <c r="L6" s="245" t="s">
        <v>3988</v>
      </c>
    </row>
    <row r="7" spans="1:12" ht="15">
      <c r="A7" s="244">
        <v>5</v>
      </c>
      <c r="B7" s="226" t="s">
        <v>1806</v>
      </c>
      <c r="C7" s="224"/>
      <c r="D7" s="225" t="s">
        <v>1807</v>
      </c>
      <c r="E7" s="225" t="s">
        <v>870</v>
      </c>
      <c r="F7" s="227">
        <v>39</v>
      </c>
      <c r="G7" s="225" t="s">
        <v>470</v>
      </c>
      <c r="H7" s="228">
        <v>30</v>
      </c>
      <c r="I7" s="229">
        <f t="shared" si="0"/>
        <v>1170000</v>
      </c>
      <c r="J7" s="230" t="s">
        <v>1801</v>
      </c>
      <c r="K7" s="225" t="s">
        <v>388</v>
      </c>
      <c r="L7" s="245" t="s">
        <v>3988</v>
      </c>
    </row>
    <row r="8" spans="1:12" ht="15">
      <c r="A8" s="244">
        <v>6</v>
      </c>
      <c r="B8" s="226" t="s">
        <v>1806</v>
      </c>
      <c r="C8" s="224"/>
      <c r="D8" s="225" t="s">
        <v>297</v>
      </c>
      <c r="E8" s="225" t="s">
        <v>870</v>
      </c>
      <c r="F8" s="227">
        <v>39</v>
      </c>
      <c r="G8" s="225" t="s">
        <v>470</v>
      </c>
      <c r="H8" s="228">
        <v>30</v>
      </c>
      <c r="I8" s="229">
        <f t="shared" si="0"/>
        <v>1170000</v>
      </c>
      <c r="J8" s="230" t="s">
        <v>1801</v>
      </c>
      <c r="K8" s="225" t="s">
        <v>388</v>
      </c>
      <c r="L8" s="245" t="s">
        <v>3988</v>
      </c>
    </row>
    <row r="9" spans="1:12" ht="15">
      <c r="A9" s="244">
        <v>7</v>
      </c>
      <c r="B9" s="226" t="s">
        <v>1808</v>
      </c>
      <c r="C9" s="224"/>
      <c r="D9" s="225" t="s">
        <v>473</v>
      </c>
      <c r="E9" s="225" t="s">
        <v>870</v>
      </c>
      <c r="F9" s="227">
        <v>39</v>
      </c>
      <c r="G9" s="225" t="s">
        <v>77</v>
      </c>
      <c r="H9" s="228">
        <v>8</v>
      </c>
      <c r="I9" s="229">
        <f t="shared" si="0"/>
        <v>312000</v>
      </c>
      <c r="J9" s="230" t="s">
        <v>1801</v>
      </c>
      <c r="K9" s="225" t="s">
        <v>388</v>
      </c>
      <c r="L9" s="245" t="s">
        <v>3988</v>
      </c>
    </row>
    <row r="10" spans="1:12" ht="15">
      <c r="A10" s="244">
        <v>8</v>
      </c>
      <c r="B10" s="226" t="s">
        <v>1809</v>
      </c>
      <c r="C10" s="224"/>
      <c r="D10" s="225" t="s">
        <v>902</v>
      </c>
      <c r="E10" s="225" t="s">
        <v>870</v>
      </c>
      <c r="F10" s="227">
        <v>39</v>
      </c>
      <c r="G10" s="225" t="s">
        <v>27</v>
      </c>
      <c r="H10" s="228">
        <v>2</v>
      </c>
      <c r="I10" s="229">
        <f t="shared" si="0"/>
        <v>78000</v>
      </c>
      <c r="J10" s="230" t="s">
        <v>1801</v>
      </c>
      <c r="K10" s="225" t="s">
        <v>388</v>
      </c>
      <c r="L10" s="245" t="s">
        <v>3988</v>
      </c>
    </row>
    <row r="11" spans="1:12" ht="15">
      <c r="A11" s="244">
        <v>9</v>
      </c>
      <c r="B11" s="226" t="s">
        <v>1810</v>
      </c>
      <c r="C11" s="224"/>
      <c r="D11" s="225" t="s">
        <v>616</v>
      </c>
      <c r="E11" s="225" t="s">
        <v>870</v>
      </c>
      <c r="F11" s="227">
        <v>39</v>
      </c>
      <c r="G11" s="225" t="s">
        <v>48</v>
      </c>
      <c r="H11" s="228">
        <v>6</v>
      </c>
      <c r="I11" s="229">
        <f t="shared" si="0"/>
        <v>234000</v>
      </c>
      <c r="J11" s="230" t="s">
        <v>1801</v>
      </c>
      <c r="K11" s="225" t="s">
        <v>388</v>
      </c>
      <c r="L11" s="245" t="s">
        <v>3988</v>
      </c>
    </row>
    <row r="12" spans="1:12" ht="15">
      <c r="A12" s="244">
        <v>10</v>
      </c>
      <c r="B12" s="226" t="s">
        <v>1811</v>
      </c>
      <c r="C12" s="226" t="s">
        <v>1812</v>
      </c>
      <c r="D12" s="225" t="s">
        <v>1813</v>
      </c>
      <c r="E12" s="225" t="s">
        <v>870</v>
      </c>
      <c r="F12" s="227">
        <v>39</v>
      </c>
      <c r="G12" s="225" t="s">
        <v>34</v>
      </c>
      <c r="H12" s="228">
        <v>10</v>
      </c>
      <c r="I12" s="229">
        <f t="shared" si="0"/>
        <v>390000</v>
      </c>
      <c r="J12" s="230" t="s">
        <v>1801</v>
      </c>
      <c r="K12" s="225" t="s">
        <v>388</v>
      </c>
      <c r="L12" s="245" t="s">
        <v>3988</v>
      </c>
    </row>
    <row r="13" spans="1:12" ht="15">
      <c r="A13" s="244">
        <v>11</v>
      </c>
      <c r="B13" s="226" t="s">
        <v>1814</v>
      </c>
      <c r="C13" s="224"/>
      <c r="D13" s="225" t="s">
        <v>417</v>
      </c>
      <c r="E13" s="225" t="s">
        <v>870</v>
      </c>
      <c r="F13" s="227">
        <v>39</v>
      </c>
      <c r="G13" s="225" t="s">
        <v>27</v>
      </c>
      <c r="H13" s="228">
        <v>2</v>
      </c>
      <c r="I13" s="229">
        <f t="shared" si="0"/>
        <v>78000</v>
      </c>
      <c r="J13" s="230" t="s">
        <v>1801</v>
      </c>
      <c r="K13" s="225" t="s">
        <v>388</v>
      </c>
      <c r="L13" s="245" t="s">
        <v>3988</v>
      </c>
    </row>
    <row r="14" spans="1:12" ht="15">
      <c r="A14" s="244">
        <v>12</v>
      </c>
      <c r="B14" s="226" t="s">
        <v>1814</v>
      </c>
      <c r="C14" s="224"/>
      <c r="D14" s="225" t="s">
        <v>482</v>
      </c>
      <c r="E14" s="225" t="s">
        <v>870</v>
      </c>
      <c r="F14" s="227">
        <v>39</v>
      </c>
      <c r="G14" s="225" t="s">
        <v>27</v>
      </c>
      <c r="H14" s="228">
        <v>2</v>
      </c>
      <c r="I14" s="229">
        <f t="shared" si="0"/>
        <v>78000</v>
      </c>
      <c r="J14" s="230" t="s">
        <v>1801</v>
      </c>
      <c r="K14" s="225" t="s">
        <v>388</v>
      </c>
      <c r="L14" s="245" t="s">
        <v>3988</v>
      </c>
    </row>
    <row r="15" spans="1:12" ht="15">
      <c r="A15" s="244">
        <v>13</v>
      </c>
      <c r="B15" s="226" t="s">
        <v>1815</v>
      </c>
      <c r="C15" s="224"/>
      <c r="D15" s="225" t="s">
        <v>846</v>
      </c>
      <c r="E15" s="225" t="s">
        <v>1816</v>
      </c>
      <c r="F15" s="227">
        <v>39</v>
      </c>
      <c r="G15" s="225" t="s">
        <v>34</v>
      </c>
      <c r="H15" s="228">
        <v>10</v>
      </c>
      <c r="I15" s="229">
        <f t="shared" si="0"/>
        <v>390000</v>
      </c>
      <c r="J15" s="230" t="s">
        <v>1801</v>
      </c>
      <c r="K15" s="225" t="s">
        <v>388</v>
      </c>
      <c r="L15" s="245" t="s">
        <v>3988</v>
      </c>
    </row>
    <row r="16" spans="1:12" ht="15">
      <c r="A16" s="244">
        <v>14</v>
      </c>
      <c r="B16" s="226" t="s">
        <v>1817</v>
      </c>
      <c r="C16" s="224"/>
      <c r="D16" s="225" t="s">
        <v>803</v>
      </c>
      <c r="E16" s="225" t="s">
        <v>870</v>
      </c>
      <c r="F16" s="227">
        <v>39</v>
      </c>
      <c r="G16" s="225" t="s">
        <v>51</v>
      </c>
      <c r="H16" s="228">
        <v>20</v>
      </c>
      <c r="I16" s="229">
        <f t="shared" si="0"/>
        <v>780000</v>
      </c>
      <c r="J16" s="230" t="s">
        <v>1801</v>
      </c>
      <c r="K16" s="225" t="s">
        <v>388</v>
      </c>
      <c r="L16" s="245" t="s">
        <v>3988</v>
      </c>
    </row>
    <row r="17" spans="1:12" ht="15">
      <c r="A17" s="244">
        <v>15</v>
      </c>
      <c r="B17" s="226" t="s">
        <v>1818</v>
      </c>
      <c r="C17" s="224"/>
      <c r="D17" s="225" t="s">
        <v>463</v>
      </c>
      <c r="E17" s="225" t="s">
        <v>870</v>
      </c>
      <c r="F17" s="227">
        <v>39</v>
      </c>
      <c r="G17" s="225" t="s">
        <v>44</v>
      </c>
      <c r="H17" s="228">
        <v>4</v>
      </c>
      <c r="I17" s="229">
        <f t="shared" si="0"/>
        <v>156000</v>
      </c>
      <c r="J17" s="230" t="s">
        <v>1801</v>
      </c>
      <c r="K17" s="225" t="s">
        <v>388</v>
      </c>
      <c r="L17" s="245" t="s">
        <v>3988</v>
      </c>
    </row>
    <row r="18" spans="1:12" ht="15">
      <c r="A18" s="244">
        <v>16</v>
      </c>
      <c r="B18" s="226" t="s">
        <v>1819</v>
      </c>
      <c r="C18" s="224"/>
      <c r="D18" s="225" t="s">
        <v>1820</v>
      </c>
      <c r="E18" s="225" t="s">
        <v>870</v>
      </c>
      <c r="F18" s="227">
        <v>39</v>
      </c>
      <c r="G18" s="225" t="s">
        <v>34</v>
      </c>
      <c r="H18" s="228">
        <v>10</v>
      </c>
      <c r="I18" s="229">
        <f t="shared" si="0"/>
        <v>390000</v>
      </c>
      <c r="J18" s="230" t="s">
        <v>1801</v>
      </c>
      <c r="K18" s="225" t="s">
        <v>388</v>
      </c>
      <c r="L18" s="245" t="s">
        <v>3988</v>
      </c>
    </row>
    <row r="19" spans="1:12" ht="15">
      <c r="A19" s="244">
        <v>17</v>
      </c>
      <c r="B19" s="226" t="s">
        <v>1821</v>
      </c>
      <c r="C19" s="224"/>
      <c r="D19" s="225" t="s">
        <v>1822</v>
      </c>
      <c r="E19" s="225" t="s">
        <v>870</v>
      </c>
      <c r="F19" s="227">
        <v>39</v>
      </c>
      <c r="G19" s="225" t="s">
        <v>119</v>
      </c>
      <c r="H19" s="228">
        <v>40</v>
      </c>
      <c r="I19" s="229">
        <f t="shared" si="0"/>
        <v>1560000</v>
      </c>
      <c r="J19" s="230" t="s">
        <v>1801</v>
      </c>
      <c r="K19" s="225" t="s">
        <v>388</v>
      </c>
      <c r="L19" s="245" t="s">
        <v>3988</v>
      </c>
    </row>
    <row r="20" spans="1:12" ht="15">
      <c r="A20" s="244">
        <v>18</v>
      </c>
      <c r="B20" s="226" t="s">
        <v>1821</v>
      </c>
      <c r="C20" s="224"/>
      <c r="D20" s="225" t="s">
        <v>1823</v>
      </c>
      <c r="E20" s="225" t="s">
        <v>870</v>
      </c>
      <c r="F20" s="227">
        <v>39</v>
      </c>
      <c r="G20" s="225" t="s">
        <v>34</v>
      </c>
      <c r="H20" s="228">
        <v>10</v>
      </c>
      <c r="I20" s="229">
        <f t="shared" si="0"/>
        <v>390000</v>
      </c>
      <c r="J20" s="230" t="s">
        <v>1801</v>
      </c>
      <c r="K20" s="225" t="s">
        <v>388</v>
      </c>
      <c r="L20" s="245" t="s">
        <v>3988</v>
      </c>
    </row>
    <row r="21" spans="1:12" ht="15">
      <c r="A21" s="244">
        <v>19</v>
      </c>
      <c r="B21" s="226" t="s">
        <v>1824</v>
      </c>
      <c r="C21" s="226" t="s">
        <v>1825</v>
      </c>
      <c r="D21" s="225" t="s">
        <v>2167</v>
      </c>
      <c r="E21" s="225" t="s">
        <v>870</v>
      </c>
      <c r="F21" s="227">
        <v>39</v>
      </c>
      <c r="G21" s="225" t="s">
        <v>27</v>
      </c>
      <c r="H21" s="228">
        <v>2</v>
      </c>
      <c r="I21" s="229">
        <f t="shared" si="0"/>
        <v>78000</v>
      </c>
      <c r="J21" s="230" t="s">
        <v>1801</v>
      </c>
      <c r="K21" s="225" t="s">
        <v>388</v>
      </c>
      <c r="L21" s="245" t="s">
        <v>3988</v>
      </c>
    </row>
    <row r="22" spans="1:12" ht="15">
      <c r="A22" s="244">
        <v>20</v>
      </c>
      <c r="B22" s="226" t="s">
        <v>1766</v>
      </c>
      <c r="C22" s="224"/>
      <c r="D22" s="225" t="s">
        <v>1827</v>
      </c>
      <c r="E22" s="225" t="s">
        <v>870</v>
      </c>
      <c r="F22" s="227">
        <v>39</v>
      </c>
      <c r="G22" s="225" t="s">
        <v>44</v>
      </c>
      <c r="H22" s="228">
        <v>4</v>
      </c>
      <c r="I22" s="229">
        <f t="shared" si="0"/>
        <v>156000</v>
      </c>
      <c r="J22" s="230" t="s">
        <v>1801</v>
      </c>
      <c r="K22" s="225" t="s">
        <v>388</v>
      </c>
      <c r="L22" s="245" t="s">
        <v>3988</v>
      </c>
    </row>
    <row r="23" spans="1:12" ht="15">
      <c r="A23" s="244">
        <v>21</v>
      </c>
      <c r="B23" s="226" t="s">
        <v>1828</v>
      </c>
      <c r="C23" s="224"/>
      <c r="D23" s="225" t="s">
        <v>1829</v>
      </c>
      <c r="E23" s="225" t="s">
        <v>870</v>
      </c>
      <c r="F23" s="227">
        <v>39</v>
      </c>
      <c r="G23" s="225" t="s">
        <v>44</v>
      </c>
      <c r="H23" s="228">
        <v>4</v>
      </c>
      <c r="I23" s="229">
        <f t="shared" si="0"/>
        <v>156000</v>
      </c>
      <c r="J23" s="230" t="s">
        <v>1801</v>
      </c>
      <c r="K23" s="225" t="s">
        <v>388</v>
      </c>
      <c r="L23" s="245" t="s">
        <v>3988</v>
      </c>
    </row>
    <row r="24" spans="1:12" ht="15">
      <c r="A24" s="244">
        <v>22</v>
      </c>
      <c r="B24" s="226" t="s">
        <v>1830</v>
      </c>
      <c r="C24" s="224"/>
      <c r="D24" s="225" t="s">
        <v>844</v>
      </c>
      <c r="E24" s="225" t="s">
        <v>870</v>
      </c>
      <c r="F24" s="227">
        <v>39</v>
      </c>
      <c r="G24" s="225" t="s">
        <v>546</v>
      </c>
      <c r="H24" s="228">
        <v>16</v>
      </c>
      <c r="I24" s="229">
        <f t="shared" si="0"/>
        <v>624000</v>
      </c>
      <c r="J24" s="230" t="s">
        <v>1801</v>
      </c>
      <c r="K24" s="225" t="s">
        <v>388</v>
      </c>
      <c r="L24" s="245" t="s">
        <v>3988</v>
      </c>
    </row>
    <row r="25" spans="1:12" ht="15">
      <c r="A25" s="244">
        <v>23</v>
      </c>
      <c r="B25" s="226" t="s">
        <v>1767</v>
      </c>
      <c r="C25" s="224"/>
      <c r="D25" s="225" t="s">
        <v>697</v>
      </c>
      <c r="E25" s="225" t="s">
        <v>870</v>
      </c>
      <c r="F25" s="227">
        <v>39</v>
      </c>
      <c r="G25" s="225" t="s">
        <v>27</v>
      </c>
      <c r="H25" s="228">
        <v>2</v>
      </c>
      <c r="I25" s="229">
        <f t="shared" si="0"/>
        <v>78000</v>
      </c>
      <c r="J25" s="230" t="s">
        <v>1801</v>
      </c>
      <c r="K25" s="225" t="s">
        <v>388</v>
      </c>
      <c r="L25" s="245" t="s">
        <v>3988</v>
      </c>
    </row>
    <row r="26" spans="1:12" ht="15">
      <c r="A26" s="244">
        <v>24</v>
      </c>
      <c r="B26" s="226" t="s">
        <v>1831</v>
      </c>
      <c r="C26" s="224"/>
      <c r="D26" s="225" t="s">
        <v>1832</v>
      </c>
      <c r="E26" s="225" t="s">
        <v>870</v>
      </c>
      <c r="F26" s="227">
        <v>39</v>
      </c>
      <c r="G26" s="225" t="s">
        <v>48</v>
      </c>
      <c r="H26" s="228">
        <v>6</v>
      </c>
      <c r="I26" s="229">
        <f t="shared" si="0"/>
        <v>234000</v>
      </c>
      <c r="J26" s="230" t="s">
        <v>1801</v>
      </c>
      <c r="K26" s="225" t="s">
        <v>388</v>
      </c>
      <c r="L26" s="245" t="s">
        <v>3988</v>
      </c>
    </row>
    <row r="27" spans="1:12" ht="15">
      <c r="A27" s="244">
        <v>25</v>
      </c>
      <c r="B27" s="226" t="s">
        <v>1833</v>
      </c>
      <c r="C27" s="224"/>
      <c r="D27" s="225" t="s">
        <v>1832</v>
      </c>
      <c r="E27" s="225" t="s">
        <v>870</v>
      </c>
      <c r="F27" s="227">
        <v>39</v>
      </c>
      <c r="G27" s="225" t="s">
        <v>27</v>
      </c>
      <c r="H27" s="228">
        <v>2</v>
      </c>
      <c r="I27" s="229">
        <f t="shared" si="0"/>
        <v>78000</v>
      </c>
      <c r="J27" s="230" t="s">
        <v>1801</v>
      </c>
      <c r="K27" s="225" t="s">
        <v>388</v>
      </c>
      <c r="L27" s="245" t="s">
        <v>3988</v>
      </c>
    </row>
    <row r="28" spans="1:12" ht="15">
      <c r="A28" s="244">
        <v>26</v>
      </c>
      <c r="B28" s="226" t="s">
        <v>1834</v>
      </c>
      <c r="C28" s="224"/>
      <c r="D28" s="225" t="s">
        <v>1835</v>
      </c>
      <c r="E28" s="225" t="s">
        <v>870</v>
      </c>
      <c r="F28" s="227">
        <v>39</v>
      </c>
      <c r="G28" s="225" t="s">
        <v>48</v>
      </c>
      <c r="H28" s="228">
        <v>6</v>
      </c>
      <c r="I28" s="229">
        <f t="shared" si="0"/>
        <v>234000</v>
      </c>
      <c r="J28" s="230" t="s">
        <v>1801</v>
      </c>
      <c r="K28" s="225" t="s">
        <v>388</v>
      </c>
      <c r="L28" s="245" t="s">
        <v>3988</v>
      </c>
    </row>
    <row r="29" spans="1:12" ht="15">
      <c r="A29" s="244">
        <v>27</v>
      </c>
      <c r="B29" s="226" t="s">
        <v>1836</v>
      </c>
      <c r="C29" s="224"/>
      <c r="D29" s="225" t="s">
        <v>1837</v>
      </c>
      <c r="E29" s="225" t="s">
        <v>870</v>
      </c>
      <c r="F29" s="227">
        <v>39</v>
      </c>
      <c r="G29" s="225" t="s">
        <v>48</v>
      </c>
      <c r="H29" s="228">
        <v>6</v>
      </c>
      <c r="I29" s="229">
        <f t="shared" si="0"/>
        <v>234000</v>
      </c>
      <c r="J29" s="230" t="s">
        <v>1801</v>
      </c>
      <c r="K29" s="225" t="s">
        <v>388</v>
      </c>
      <c r="L29" s="245" t="s">
        <v>3988</v>
      </c>
    </row>
    <row r="30" spans="1:12" ht="15">
      <c r="A30" s="244">
        <v>28</v>
      </c>
      <c r="B30" s="226" t="s">
        <v>1836</v>
      </c>
      <c r="C30" s="224"/>
      <c r="D30" s="225" t="s">
        <v>1838</v>
      </c>
      <c r="E30" s="225" t="s">
        <v>870</v>
      </c>
      <c r="F30" s="227">
        <v>39</v>
      </c>
      <c r="G30" s="225" t="s">
        <v>27</v>
      </c>
      <c r="H30" s="228">
        <v>2</v>
      </c>
      <c r="I30" s="229">
        <f t="shared" si="0"/>
        <v>78000</v>
      </c>
      <c r="J30" s="230" t="s">
        <v>1801</v>
      </c>
      <c r="K30" s="225" t="s">
        <v>388</v>
      </c>
      <c r="L30" s="245" t="s">
        <v>3988</v>
      </c>
    </row>
    <row r="31" spans="1:12" ht="15">
      <c r="A31" s="244">
        <v>29</v>
      </c>
      <c r="B31" s="226" t="s">
        <v>1836</v>
      </c>
      <c r="C31" s="224"/>
      <c r="D31" s="225" t="s">
        <v>687</v>
      </c>
      <c r="E31" s="225" t="s">
        <v>870</v>
      </c>
      <c r="F31" s="227">
        <v>39</v>
      </c>
      <c r="G31" s="225" t="s">
        <v>27</v>
      </c>
      <c r="H31" s="228">
        <v>2</v>
      </c>
      <c r="I31" s="229">
        <f t="shared" si="0"/>
        <v>78000</v>
      </c>
      <c r="J31" s="230" t="s">
        <v>1801</v>
      </c>
      <c r="K31" s="225" t="s">
        <v>388</v>
      </c>
      <c r="L31" s="245" t="s">
        <v>3988</v>
      </c>
    </row>
    <row r="32" spans="1:12" ht="15">
      <c r="A32" s="244">
        <v>30</v>
      </c>
      <c r="B32" s="226" t="s">
        <v>1839</v>
      </c>
      <c r="C32" s="224"/>
      <c r="D32" s="225" t="s">
        <v>839</v>
      </c>
      <c r="E32" s="225" t="s">
        <v>870</v>
      </c>
      <c r="F32" s="227">
        <v>39</v>
      </c>
      <c r="G32" s="225" t="s">
        <v>27</v>
      </c>
      <c r="H32" s="228">
        <v>2</v>
      </c>
      <c r="I32" s="229">
        <f t="shared" si="0"/>
        <v>78000</v>
      </c>
      <c r="J32" s="230" t="s">
        <v>1801</v>
      </c>
      <c r="K32" s="225" t="s">
        <v>388</v>
      </c>
      <c r="L32" s="245" t="s">
        <v>3988</v>
      </c>
    </row>
    <row r="33" spans="1:12" ht="15">
      <c r="A33" s="244">
        <v>31</v>
      </c>
      <c r="B33" s="226" t="s">
        <v>1840</v>
      </c>
      <c r="C33" s="224"/>
      <c r="D33" s="225" t="s">
        <v>1841</v>
      </c>
      <c r="E33" s="225" t="s">
        <v>870</v>
      </c>
      <c r="F33" s="227">
        <v>39</v>
      </c>
      <c r="G33" s="225" t="s">
        <v>34</v>
      </c>
      <c r="H33" s="228">
        <v>10</v>
      </c>
      <c r="I33" s="229">
        <f t="shared" si="0"/>
        <v>390000</v>
      </c>
      <c r="J33" s="230" t="s">
        <v>1801</v>
      </c>
      <c r="K33" s="225" t="s">
        <v>388</v>
      </c>
      <c r="L33" s="245" t="s">
        <v>3988</v>
      </c>
    </row>
    <row r="34" spans="1:12" ht="15">
      <c r="A34" s="244">
        <v>32</v>
      </c>
      <c r="B34" s="226" t="s">
        <v>1842</v>
      </c>
      <c r="C34" s="224"/>
      <c r="D34" s="225" t="s">
        <v>418</v>
      </c>
      <c r="E34" s="225" t="s">
        <v>870</v>
      </c>
      <c r="F34" s="227">
        <v>39</v>
      </c>
      <c r="G34" s="225" t="s">
        <v>27</v>
      </c>
      <c r="H34" s="228">
        <v>2</v>
      </c>
      <c r="I34" s="229">
        <f t="shared" si="0"/>
        <v>78000</v>
      </c>
      <c r="J34" s="230" t="s">
        <v>1801</v>
      </c>
      <c r="K34" s="225" t="s">
        <v>388</v>
      </c>
      <c r="L34" s="245" t="s">
        <v>3988</v>
      </c>
    </row>
    <row r="35" spans="1:12" ht="15">
      <c r="A35" s="244">
        <v>33</v>
      </c>
      <c r="B35" s="226" t="s">
        <v>1843</v>
      </c>
      <c r="C35" s="224"/>
      <c r="D35" s="225" t="s">
        <v>1805</v>
      </c>
      <c r="E35" s="225" t="s">
        <v>870</v>
      </c>
      <c r="F35" s="227">
        <v>39</v>
      </c>
      <c r="G35" s="225" t="s">
        <v>27</v>
      </c>
      <c r="H35" s="228">
        <v>2</v>
      </c>
      <c r="I35" s="229">
        <f t="shared" si="0"/>
        <v>78000</v>
      </c>
      <c r="J35" s="230" t="s">
        <v>1801</v>
      </c>
      <c r="K35" s="225" t="s">
        <v>388</v>
      </c>
      <c r="L35" s="245" t="s">
        <v>3988</v>
      </c>
    </row>
    <row r="36" spans="1:12" ht="15">
      <c r="A36" s="244">
        <v>34</v>
      </c>
      <c r="B36" s="226" t="s">
        <v>1844</v>
      </c>
      <c r="C36" s="224"/>
      <c r="D36" s="225" t="s">
        <v>1845</v>
      </c>
      <c r="E36" s="225" t="s">
        <v>870</v>
      </c>
      <c r="F36" s="227">
        <v>39</v>
      </c>
      <c r="G36" s="225" t="s">
        <v>27</v>
      </c>
      <c r="H36" s="228">
        <v>2</v>
      </c>
      <c r="I36" s="229">
        <f t="shared" si="0"/>
        <v>78000</v>
      </c>
      <c r="J36" s="230" t="s">
        <v>1801</v>
      </c>
      <c r="K36" s="225" t="s">
        <v>388</v>
      </c>
      <c r="L36" s="245" t="s">
        <v>3988</v>
      </c>
    </row>
    <row r="37" spans="1:12" ht="15">
      <c r="A37" s="244">
        <v>35</v>
      </c>
      <c r="B37" s="226" t="s">
        <v>1844</v>
      </c>
      <c r="C37" s="224"/>
      <c r="D37" s="225" t="s">
        <v>1846</v>
      </c>
      <c r="E37" s="225" t="s">
        <v>870</v>
      </c>
      <c r="F37" s="227">
        <v>39</v>
      </c>
      <c r="G37" s="225" t="s">
        <v>27</v>
      </c>
      <c r="H37" s="228">
        <v>2</v>
      </c>
      <c r="I37" s="229">
        <f t="shared" si="0"/>
        <v>78000</v>
      </c>
      <c r="J37" s="230" t="s">
        <v>1801</v>
      </c>
      <c r="K37" s="225" t="s">
        <v>388</v>
      </c>
      <c r="L37" s="245" t="s">
        <v>3988</v>
      </c>
    </row>
    <row r="38" spans="1:12" ht="15">
      <c r="A38" s="244">
        <v>36</v>
      </c>
      <c r="B38" s="226" t="s">
        <v>1847</v>
      </c>
      <c r="C38" s="224"/>
      <c r="D38" s="225" t="s">
        <v>1841</v>
      </c>
      <c r="E38" s="225" t="s">
        <v>870</v>
      </c>
      <c r="F38" s="227">
        <v>39</v>
      </c>
      <c r="G38" s="225" t="s">
        <v>34</v>
      </c>
      <c r="H38" s="228">
        <v>10</v>
      </c>
      <c r="I38" s="229">
        <f t="shared" si="0"/>
        <v>390000</v>
      </c>
      <c r="J38" s="230" t="s">
        <v>1801</v>
      </c>
      <c r="K38" s="225" t="s">
        <v>388</v>
      </c>
      <c r="L38" s="245" t="s">
        <v>3988</v>
      </c>
    </row>
    <row r="39" spans="1:12" ht="15">
      <c r="A39" s="244">
        <v>37</v>
      </c>
      <c r="B39" s="226" t="s">
        <v>1848</v>
      </c>
      <c r="C39" s="224"/>
      <c r="D39" s="225" t="s">
        <v>800</v>
      </c>
      <c r="E39" s="225" t="s">
        <v>870</v>
      </c>
      <c r="F39" s="227">
        <v>39</v>
      </c>
      <c r="G39" s="225" t="s">
        <v>44</v>
      </c>
      <c r="H39" s="228">
        <v>4</v>
      </c>
      <c r="I39" s="229">
        <f t="shared" si="0"/>
        <v>156000</v>
      </c>
      <c r="J39" s="230" t="s">
        <v>1801</v>
      </c>
      <c r="K39" s="225" t="s">
        <v>388</v>
      </c>
      <c r="L39" s="245" t="s">
        <v>3988</v>
      </c>
    </row>
    <row r="40" spans="1:12" ht="15">
      <c r="A40" s="244">
        <v>38</v>
      </c>
      <c r="B40" s="226" t="s">
        <v>1848</v>
      </c>
      <c r="C40" s="224"/>
      <c r="D40" s="225" t="s">
        <v>1826</v>
      </c>
      <c r="E40" s="225" t="s">
        <v>870</v>
      </c>
      <c r="F40" s="227">
        <v>39</v>
      </c>
      <c r="G40" s="225" t="s">
        <v>573</v>
      </c>
      <c r="H40" s="228">
        <v>24</v>
      </c>
      <c r="I40" s="229">
        <f t="shared" si="0"/>
        <v>936000</v>
      </c>
      <c r="J40" s="230" t="s">
        <v>1801</v>
      </c>
      <c r="K40" s="225" t="s">
        <v>388</v>
      </c>
      <c r="L40" s="245" t="s">
        <v>3988</v>
      </c>
    </row>
    <row r="41" spans="1:12" ht="15">
      <c r="A41" s="244">
        <v>39</v>
      </c>
      <c r="B41" s="226" t="s">
        <v>1848</v>
      </c>
      <c r="C41" s="224"/>
      <c r="D41" s="225" t="s">
        <v>486</v>
      </c>
      <c r="E41" s="225" t="s">
        <v>870</v>
      </c>
      <c r="F41" s="227">
        <v>39</v>
      </c>
      <c r="G41" s="225" t="s">
        <v>27</v>
      </c>
      <c r="H41" s="228">
        <v>2</v>
      </c>
      <c r="I41" s="229">
        <f t="shared" si="0"/>
        <v>78000</v>
      </c>
      <c r="J41" s="230" t="s">
        <v>1801</v>
      </c>
      <c r="K41" s="225" t="s">
        <v>388</v>
      </c>
      <c r="L41" s="245" t="s">
        <v>3988</v>
      </c>
    </row>
    <row r="42" spans="1:12" ht="15">
      <c r="A42" s="244">
        <v>40</v>
      </c>
      <c r="B42" s="226" t="s">
        <v>1849</v>
      </c>
      <c r="C42" s="224"/>
      <c r="D42" s="225" t="s">
        <v>1832</v>
      </c>
      <c r="E42" s="225" t="s">
        <v>870</v>
      </c>
      <c r="F42" s="227">
        <v>39</v>
      </c>
      <c r="G42" s="225" t="s">
        <v>27</v>
      </c>
      <c r="H42" s="228">
        <v>2</v>
      </c>
      <c r="I42" s="229">
        <f t="shared" si="0"/>
        <v>78000</v>
      </c>
      <c r="J42" s="230" t="s">
        <v>1801</v>
      </c>
      <c r="K42" s="225" t="s">
        <v>388</v>
      </c>
      <c r="L42" s="245" t="s">
        <v>3989</v>
      </c>
    </row>
    <row r="43" spans="1:12" ht="15">
      <c r="A43" s="244">
        <v>41</v>
      </c>
      <c r="B43" s="226" t="s">
        <v>1849</v>
      </c>
      <c r="C43" s="224"/>
      <c r="D43" s="225" t="s">
        <v>380</v>
      </c>
      <c r="E43" s="225" t="s">
        <v>870</v>
      </c>
      <c r="F43" s="227">
        <v>39</v>
      </c>
      <c r="G43" s="225" t="s">
        <v>44</v>
      </c>
      <c r="H43" s="228">
        <v>4</v>
      </c>
      <c r="I43" s="229">
        <f t="shared" si="0"/>
        <v>156000</v>
      </c>
      <c r="J43" s="230" t="s">
        <v>1801</v>
      </c>
      <c r="K43" s="225" t="s">
        <v>388</v>
      </c>
      <c r="L43" s="245" t="s">
        <v>3989</v>
      </c>
    </row>
    <row r="44" spans="1:12" ht="15">
      <c r="A44" s="244">
        <v>42</v>
      </c>
      <c r="B44" s="226" t="s">
        <v>1849</v>
      </c>
      <c r="C44" s="224"/>
      <c r="D44" s="225" t="s">
        <v>1850</v>
      </c>
      <c r="E44" s="225" t="s">
        <v>870</v>
      </c>
      <c r="F44" s="227">
        <v>39</v>
      </c>
      <c r="G44" s="225" t="s">
        <v>34</v>
      </c>
      <c r="H44" s="228">
        <v>10</v>
      </c>
      <c r="I44" s="229">
        <f t="shared" si="0"/>
        <v>390000</v>
      </c>
      <c r="J44" s="230" t="s">
        <v>1801</v>
      </c>
      <c r="K44" s="225" t="s">
        <v>388</v>
      </c>
      <c r="L44" s="245" t="s">
        <v>3989</v>
      </c>
    </row>
    <row r="45" spans="1:12" ht="15">
      <c r="A45" s="244">
        <v>43</v>
      </c>
      <c r="B45" s="226" t="s">
        <v>1851</v>
      </c>
      <c r="C45" s="224"/>
      <c r="D45" s="225" t="s">
        <v>428</v>
      </c>
      <c r="E45" s="225" t="s">
        <v>870</v>
      </c>
      <c r="F45" s="227">
        <v>39</v>
      </c>
      <c r="G45" s="225" t="s">
        <v>27</v>
      </c>
      <c r="H45" s="228">
        <v>2</v>
      </c>
      <c r="I45" s="229">
        <f t="shared" si="0"/>
        <v>78000</v>
      </c>
      <c r="J45" s="230" t="s">
        <v>1801</v>
      </c>
      <c r="K45" s="225" t="s">
        <v>388</v>
      </c>
      <c r="L45" s="245" t="s">
        <v>3989</v>
      </c>
    </row>
    <row r="46" spans="1:12" ht="15">
      <c r="A46" s="244">
        <v>44</v>
      </c>
      <c r="B46" s="226" t="s">
        <v>1851</v>
      </c>
      <c r="C46" s="224"/>
      <c r="D46" s="225" t="s">
        <v>604</v>
      </c>
      <c r="E46" s="225" t="s">
        <v>870</v>
      </c>
      <c r="F46" s="227">
        <v>39</v>
      </c>
      <c r="G46" s="225" t="s">
        <v>44</v>
      </c>
      <c r="H46" s="228">
        <v>4</v>
      </c>
      <c r="I46" s="229">
        <f t="shared" si="0"/>
        <v>156000</v>
      </c>
      <c r="J46" s="230" t="s">
        <v>1801</v>
      </c>
      <c r="K46" s="225" t="s">
        <v>388</v>
      </c>
      <c r="L46" s="245" t="s">
        <v>3989</v>
      </c>
    </row>
    <row r="47" spans="1:12" ht="15">
      <c r="A47" s="244">
        <v>45</v>
      </c>
      <c r="B47" s="226" t="s">
        <v>1852</v>
      </c>
      <c r="C47" s="224"/>
      <c r="D47" s="225" t="s">
        <v>1853</v>
      </c>
      <c r="E47" s="225" t="s">
        <v>870</v>
      </c>
      <c r="F47" s="227">
        <v>39</v>
      </c>
      <c r="G47" s="225" t="s">
        <v>546</v>
      </c>
      <c r="H47" s="228">
        <v>16</v>
      </c>
      <c r="I47" s="229">
        <f t="shared" si="0"/>
        <v>624000</v>
      </c>
      <c r="J47" s="230" t="s">
        <v>1854</v>
      </c>
      <c r="K47" s="225" t="s">
        <v>388</v>
      </c>
      <c r="L47" s="245" t="s">
        <v>3989</v>
      </c>
    </row>
    <row r="48" spans="1:12" ht="15">
      <c r="A48" s="244">
        <v>46</v>
      </c>
      <c r="B48" s="226" t="s">
        <v>1855</v>
      </c>
      <c r="C48" s="224"/>
      <c r="D48" s="225" t="s">
        <v>1856</v>
      </c>
      <c r="E48" s="225" t="s">
        <v>870</v>
      </c>
      <c r="F48" s="227">
        <v>39</v>
      </c>
      <c r="G48" s="225" t="s">
        <v>27</v>
      </c>
      <c r="H48" s="228">
        <v>2</v>
      </c>
      <c r="I48" s="229">
        <f t="shared" si="0"/>
        <v>78000</v>
      </c>
      <c r="J48" s="230" t="s">
        <v>1801</v>
      </c>
      <c r="K48" s="225" t="s">
        <v>1857</v>
      </c>
      <c r="L48" s="245" t="s">
        <v>3989</v>
      </c>
    </row>
    <row r="49" spans="1:12" ht="15">
      <c r="A49" s="244">
        <v>47</v>
      </c>
      <c r="B49" s="226" t="s">
        <v>1858</v>
      </c>
      <c r="C49" s="224"/>
      <c r="D49" s="225" t="s">
        <v>1859</v>
      </c>
      <c r="E49" s="225" t="s">
        <v>870</v>
      </c>
      <c r="F49" s="227">
        <v>39</v>
      </c>
      <c r="G49" s="225" t="s">
        <v>44</v>
      </c>
      <c r="H49" s="228">
        <v>4</v>
      </c>
      <c r="I49" s="229">
        <f t="shared" si="0"/>
        <v>156000</v>
      </c>
      <c r="J49" s="230" t="s">
        <v>1854</v>
      </c>
      <c r="K49" s="225" t="s">
        <v>388</v>
      </c>
      <c r="L49" s="245" t="s">
        <v>3989</v>
      </c>
    </row>
    <row r="50" spans="1:12" ht="15">
      <c r="A50" s="244">
        <v>48</v>
      </c>
      <c r="B50" s="226" t="s">
        <v>1860</v>
      </c>
      <c r="C50" s="224"/>
      <c r="D50" s="225" t="s">
        <v>284</v>
      </c>
      <c r="E50" s="225" t="s">
        <v>870</v>
      </c>
      <c r="F50" s="227">
        <v>39</v>
      </c>
      <c r="G50" s="225" t="s">
        <v>27</v>
      </c>
      <c r="H50" s="228">
        <v>2</v>
      </c>
      <c r="I50" s="229">
        <f t="shared" si="0"/>
        <v>78000</v>
      </c>
      <c r="J50" s="230" t="s">
        <v>1801</v>
      </c>
      <c r="K50" s="225" t="s">
        <v>388</v>
      </c>
      <c r="L50" s="245" t="s">
        <v>3989</v>
      </c>
    </row>
    <row r="51" spans="1:12" ht="15">
      <c r="A51" s="244">
        <v>49</v>
      </c>
      <c r="B51" s="226" t="s">
        <v>1861</v>
      </c>
      <c r="C51" s="224"/>
      <c r="D51" s="225" t="s">
        <v>1862</v>
      </c>
      <c r="E51" s="225" t="s">
        <v>870</v>
      </c>
      <c r="F51" s="227">
        <v>39</v>
      </c>
      <c r="G51" s="225" t="s">
        <v>27</v>
      </c>
      <c r="H51" s="228">
        <v>1</v>
      </c>
      <c r="I51" s="229">
        <f t="shared" si="0"/>
        <v>39000</v>
      </c>
      <c r="J51" s="230" t="s">
        <v>1801</v>
      </c>
      <c r="K51" s="225" t="s">
        <v>388</v>
      </c>
      <c r="L51" s="245" t="s">
        <v>3989</v>
      </c>
    </row>
    <row r="52" spans="1:12" ht="15">
      <c r="A52" s="244">
        <v>50</v>
      </c>
      <c r="B52" s="226" t="s">
        <v>1863</v>
      </c>
      <c r="C52" s="224"/>
      <c r="D52" s="225" t="s">
        <v>1864</v>
      </c>
      <c r="E52" s="225" t="s">
        <v>870</v>
      </c>
      <c r="F52" s="227">
        <v>39</v>
      </c>
      <c r="G52" s="225" t="s">
        <v>27</v>
      </c>
      <c r="H52" s="228">
        <v>2</v>
      </c>
      <c r="I52" s="229">
        <f t="shared" si="0"/>
        <v>78000</v>
      </c>
      <c r="J52" s="230" t="s">
        <v>1801</v>
      </c>
      <c r="K52" s="225" t="s">
        <v>388</v>
      </c>
      <c r="L52" s="245" t="s">
        <v>3989</v>
      </c>
    </row>
    <row r="53" spans="1:12" ht="15">
      <c r="A53" s="244">
        <v>51</v>
      </c>
      <c r="B53" s="226" t="s">
        <v>1865</v>
      </c>
      <c r="C53" s="224"/>
      <c r="D53" s="225" t="s">
        <v>1866</v>
      </c>
      <c r="E53" s="225" t="s">
        <v>870</v>
      </c>
      <c r="F53" s="227">
        <v>39</v>
      </c>
      <c r="G53" s="225" t="s">
        <v>27</v>
      </c>
      <c r="H53" s="228">
        <v>2</v>
      </c>
      <c r="I53" s="229">
        <f t="shared" si="0"/>
        <v>78000</v>
      </c>
      <c r="J53" s="230" t="s">
        <v>1801</v>
      </c>
      <c r="K53" s="225" t="s">
        <v>388</v>
      </c>
      <c r="L53" s="245" t="s">
        <v>3989</v>
      </c>
    </row>
    <row r="54" spans="1:12" ht="15">
      <c r="A54" s="244">
        <v>52</v>
      </c>
      <c r="B54" s="226" t="s">
        <v>1867</v>
      </c>
      <c r="C54" s="224"/>
      <c r="D54" s="225" t="s">
        <v>1868</v>
      </c>
      <c r="E54" s="225" t="s">
        <v>870</v>
      </c>
      <c r="F54" s="227">
        <v>39</v>
      </c>
      <c r="G54" s="225" t="s">
        <v>27</v>
      </c>
      <c r="H54" s="228">
        <v>2</v>
      </c>
      <c r="I54" s="229">
        <f t="shared" si="0"/>
        <v>78000</v>
      </c>
      <c r="J54" s="230" t="s">
        <v>1801</v>
      </c>
      <c r="K54" s="225" t="s">
        <v>388</v>
      </c>
      <c r="L54" s="245" t="s">
        <v>3989</v>
      </c>
    </row>
    <row r="55" spans="1:12" ht="15">
      <c r="A55" s="244">
        <v>53</v>
      </c>
      <c r="B55" s="226" t="s">
        <v>1869</v>
      </c>
      <c r="C55" s="224"/>
      <c r="D55" s="225" t="s">
        <v>1870</v>
      </c>
      <c r="E55" s="225" t="s">
        <v>870</v>
      </c>
      <c r="F55" s="227">
        <v>39</v>
      </c>
      <c r="G55" s="225" t="s">
        <v>48</v>
      </c>
      <c r="H55" s="228">
        <v>6</v>
      </c>
      <c r="I55" s="229">
        <f t="shared" si="0"/>
        <v>234000</v>
      </c>
      <c r="J55" s="230" t="s">
        <v>1801</v>
      </c>
      <c r="K55" s="225" t="s">
        <v>1857</v>
      </c>
      <c r="L55" s="245" t="s">
        <v>3989</v>
      </c>
    </row>
    <row r="56" spans="1:12" ht="15">
      <c r="A56" s="244">
        <v>54</v>
      </c>
      <c r="B56" s="226" t="s">
        <v>1871</v>
      </c>
      <c r="C56" s="224"/>
      <c r="D56" s="225" t="s">
        <v>474</v>
      </c>
      <c r="E56" s="225" t="s">
        <v>870</v>
      </c>
      <c r="F56" s="227">
        <v>39</v>
      </c>
      <c r="G56" s="225" t="s">
        <v>77</v>
      </c>
      <c r="H56" s="228">
        <v>8</v>
      </c>
      <c r="I56" s="229">
        <f t="shared" si="0"/>
        <v>312000</v>
      </c>
      <c r="J56" s="230" t="s">
        <v>1801</v>
      </c>
      <c r="K56" s="225" t="s">
        <v>388</v>
      </c>
      <c r="L56" s="245" t="s">
        <v>3989</v>
      </c>
    </row>
    <row r="57" spans="1:12" ht="15">
      <c r="A57" s="244">
        <v>55</v>
      </c>
      <c r="B57" s="226" t="s">
        <v>1872</v>
      </c>
      <c r="C57" s="224"/>
      <c r="D57" s="225" t="s">
        <v>1866</v>
      </c>
      <c r="E57" s="225" t="s">
        <v>870</v>
      </c>
      <c r="F57" s="227">
        <v>39</v>
      </c>
      <c r="G57" s="225" t="s">
        <v>44</v>
      </c>
      <c r="H57" s="228">
        <v>4</v>
      </c>
      <c r="I57" s="229">
        <f t="shared" si="0"/>
        <v>156000</v>
      </c>
      <c r="J57" s="230" t="s">
        <v>1801</v>
      </c>
      <c r="K57" s="225" t="s">
        <v>388</v>
      </c>
      <c r="L57" s="245" t="s">
        <v>3989</v>
      </c>
    </row>
    <row r="58" spans="1:12" ht="15">
      <c r="A58" s="244">
        <v>56</v>
      </c>
      <c r="B58" s="226" t="s">
        <v>1873</v>
      </c>
      <c r="C58" s="224"/>
      <c r="D58" s="225" t="s">
        <v>1870</v>
      </c>
      <c r="E58" s="225" t="s">
        <v>870</v>
      </c>
      <c r="F58" s="227">
        <v>39</v>
      </c>
      <c r="G58" s="225" t="s">
        <v>48</v>
      </c>
      <c r="H58" s="228">
        <v>6</v>
      </c>
      <c r="I58" s="229">
        <f t="shared" si="0"/>
        <v>234000</v>
      </c>
      <c r="J58" s="230" t="s">
        <v>1801</v>
      </c>
      <c r="K58" s="225" t="s">
        <v>388</v>
      </c>
      <c r="L58" s="245" t="s">
        <v>3989</v>
      </c>
    </row>
    <row r="59" spans="1:12" ht="15">
      <c r="A59" s="244">
        <v>57</v>
      </c>
      <c r="B59" s="226" t="s">
        <v>1874</v>
      </c>
      <c r="C59" s="224"/>
      <c r="D59" s="225" t="s">
        <v>717</v>
      </c>
      <c r="E59" s="225" t="s">
        <v>870</v>
      </c>
      <c r="F59" s="227">
        <v>39</v>
      </c>
      <c r="G59" s="225" t="s">
        <v>44</v>
      </c>
      <c r="H59" s="228">
        <v>4</v>
      </c>
      <c r="I59" s="229">
        <f t="shared" si="0"/>
        <v>156000</v>
      </c>
      <c r="J59" s="230" t="s">
        <v>1801</v>
      </c>
      <c r="K59" s="225" t="s">
        <v>1857</v>
      </c>
      <c r="L59" s="245" t="s">
        <v>3989</v>
      </c>
    </row>
    <row r="60" spans="1:12" ht="15">
      <c r="A60" s="244">
        <v>58</v>
      </c>
      <c r="B60" s="226" t="s">
        <v>1875</v>
      </c>
      <c r="C60" s="224"/>
      <c r="D60" s="225" t="s">
        <v>1876</v>
      </c>
      <c r="E60" s="225" t="s">
        <v>870</v>
      </c>
      <c r="F60" s="227">
        <v>39</v>
      </c>
      <c r="G60" s="225" t="s">
        <v>27</v>
      </c>
      <c r="H60" s="228">
        <v>2</v>
      </c>
      <c r="I60" s="229">
        <f t="shared" si="0"/>
        <v>78000</v>
      </c>
      <c r="J60" s="225" t="s">
        <v>1801</v>
      </c>
      <c r="K60" s="225" t="s">
        <v>320</v>
      </c>
      <c r="L60" s="245" t="s">
        <v>3990</v>
      </c>
    </row>
    <row r="61" spans="1:12" ht="15">
      <c r="A61" s="244">
        <v>59</v>
      </c>
      <c r="B61" s="226" t="s">
        <v>1763</v>
      </c>
      <c r="C61" s="224"/>
      <c r="D61" s="225" t="s">
        <v>1877</v>
      </c>
      <c r="E61" s="225" t="s">
        <v>870</v>
      </c>
      <c r="F61" s="227">
        <v>39</v>
      </c>
      <c r="G61" s="225" t="s">
        <v>44</v>
      </c>
      <c r="H61" s="228">
        <v>4</v>
      </c>
      <c r="I61" s="229">
        <f t="shared" si="0"/>
        <v>156000</v>
      </c>
      <c r="J61" s="225" t="s">
        <v>1801</v>
      </c>
      <c r="K61" s="225" t="s">
        <v>320</v>
      </c>
      <c r="L61" s="245" t="s">
        <v>3990</v>
      </c>
    </row>
    <row r="62" spans="1:12" ht="15">
      <c r="A62" s="244">
        <v>60</v>
      </c>
      <c r="B62" s="226" t="s">
        <v>1763</v>
      </c>
      <c r="C62" s="224"/>
      <c r="D62" s="225" t="s">
        <v>1878</v>
      </c>
      <c r="E62" s="225" t="s">
        <v>870</v>
      </c>
      <c r="F62" s="227">
        <v>39</v>
      </c>
      <c r="G62" s="225" t="s">
        <v>34</v>
      </c>
      <c r="H62" s="228">
        <v>10</v>
      </c>
      <c r="I62" s="229">
        <f t="shared" si="0"/>
        <v>390000</v>
      </c>
      <c r="J62" s="225" t="s">
        <v>1801</v>
      </c>
      <c r="K62" s="225" t="s">
        <v>320</v>
      </c>
      <c r="L62" s="245" t="s">
        <v>3990</v>
      </c>
    </row>
    <row r="63" spans="1:12" ht="15">
      <c r="A63" s="244">
        <v>61</v>
      </c>
      <c r="B63" s="226" t="s">
        <v>1763</v>
      </c>
      <c r="C63" s="224"/>
      <c r="D63" s="225" t="s">
        <v>1879</v>
      </c>
      <c r="E63" s="225" t="s">
        <v>870</v>
      </c>
      <c r="F63" s="227">
        <v>39</v>
      </c>
      <c r="G63" s="225" t="s">
        <v>77</v>
      </c>
      <c r="H63" s="228">
        <v>8</v>
      </c>
      <c r="I63" s="229">
        <f t="shared" si="0"/>
        <v>312000</v>
      </c>
      <c r="J63" s="225" t="s">
        <v>1801</v>
      </c>
      <c r="K63" s="225" t="s">
        <v>320</v>
      </c>
      <c r="L63" s="245" t="s">
        <v>3990</v>
      </c>
    </row>
    <row r="64" spans="1:12" ht="15">
      <c r="A64" s="244">
        <v>62</v>
      </c>
      <c r="B64" s="226" t="s">
        <v>1763</v>
      </c>
      <c r="C64" s="224"/>
      <c r="D64" s="225" t="s">
        <v>599</v>
      </c>
      <c r="E64" s="225" t="s">
        <v>1816</v>
      </c>
      <c r="F64" s="227">
        <v>39</v>
      </c>
      <c r="G64" s="225" t="s">
        <v>34</v>
      </c>
      <c r="H64" s="228">
        <v>10</v>
      </c>
      <c r="I64" s="229">
        <f t="shared" si="0"/>
        <v>390000</v>
      </c>
      <c r="J64" s="225" t="s">
        <v>1801</v>
      </c>
      <c r="K64" s="225" t="s">
        <v>320</v>
      </c>
      <c r="L64" s="245" t="s">
        <v>3990</v>
      </c>
    </row>
    <row r="65" spans="1:12" ht="15">
      <c r="A65" s="244">
        <v>63</v>
      </c>
      <c r="B65" s="226" t="s">
        <v>1800</v>
      </c>
      <c r="C65" s="224"/>
      <c r="D65" s="225" t="s">
        <v>1880</v>
      </c>
      <c r="E65" s="225" t="s">
        <v>1816</v>
      </c>
      <c r="F65" s="227">
        <v>39</v>
      </c>
      <c r="G65" s="225" t="s">
        <v>141</v>
      </c>
      <c r="H65" s="228">
        <v>12</v>
      </c>
      <c r="I65" s="229">
        <f t="shared" si="0"/>
        <v>468000</v>
      </c>
      <c r="J65" s="225" t="s">
        <v>1801</v>
      </c>
      <c r="K65" s="225" t="s">
        <v>320</v>
      </c>
      <c r="L65" s="245" t="s">
        <v>3990</v>
      </c>
    </row>
    <row r="66" spans="1:12" ht="15">
      <c r="A66" s="244">
        <v>64</v>
      </c>
      <c r="B66" s="226" t="s">
        <v>1802</v>
      </c>
      <c r="C66" s="224"/>
      <c r="D66" s="225" t="s">
        <v>1881</v>
      </c>
      <c r="E66" s="225" t="s">
        <v>870</v>
      </c>
      <c r="F66" s="227">
        <v>39</v>
      </c>
      <c r="G66" s="225" t="s">
        <v>509</v>
      </c>
      <c r="H66" s="228">
        <v>22</v>
      </c>
      <c r="I66" s="229">
        <f t="shared" si="0"/>
        <v>858000</v>
      </c>
      <c r="J66" s="225" t="s">
        <v>1801</v>
      </c>
      <c r="K66" s="225" t="s">
        <v>320</v>
      </c>
      <c r="L66" s="245" t="s">
        <v>3990</v>
      </c>
    </row>
    <row r="67" spans="1:12" ht="15">
      <c r="A67" s="244">
        <v>65</v>
      </c>
      <c r="B67" s="231">
        <v>41649</v>
      </c>
      <c r="C67" s="224"/>
      <c r="D67" s="225" t="s">
        <v>1882</v>
      </c>
      <c r="E67" s="225" t="s">
        <v>870</v>
      </c>
      <c r="F67" s="227">
        <v>39</v>
      </c>
      <c r="G67" s="225" t="s">
        <v>34</v>
      </c>
      <c r="H67" s="228">
        <v>10</v>
      </c>
      <c r="I67" s="229">
        <f t="shared" si="0"/>
        <v>390000</v>
      </c>
      <c r="J67" s="225" t="s">
        <v>1801</v>
      </c>
      <c r="K67" s="225" t="s">
        <v>320</v>
      </c>
      <c r="L67" s="245" t="s">
        <v>3990</v>
      </c>
    </row>
    <row r="68" spans="1:12" ht="15">
      <c r="A68" s="244">
        <v>66</v>
      </c>
      <c r="B68" s="226" t="s">
        <v>1883</v>
      </c>
      <c r="C68" s="224"/>
      <c r="D68" s="225" t="s">
        <v>599</v>
      </c>
      <c r="E68" s="225" t="s">
        <v>870</v>
      </c>
      <c r="F68" s="227">
        <v>39</v>
      </c>
      <c r="G68" s="225" t="s">
        <v>34</v>
      </c>
      <c r="H68" s="228">
        <v>10</v>
      </c>
      <c r="I68" s="229">
        <f t="shared" ref="I68:I131" si="1">F68*H68*1000</f>
        <v>390000</v>
      </c>
      <c r="J68" s="225" t="s">
        <v>1801</v>
      </c>
      <c r="K68" s="225" t="s">
        <v>320</v>
      </c>
      <c r="L68" s="245" t="s">
        <v>3990</v>
      </c>
    </row>
    <row r="69" spans="1:12" ht="15">
      <c r="A69" s="244">
        <v>67</v>
      </c>
      <c r="B69" s="226" t="s">
        <v>1884</v>
      </c>
      <c r="C69" s="224"/>
      <c r="D69" s="225" t="s">
        <v>1885</v>
      </c>
      <c r="E69" s="225" t="s">
        <v>870</v>
      </c>
      <c r="F69" s="227">
        <v>39</v>
      </c>
      <c r="G69" s="225" t="s">
        <v>1886</v>
      </c>
      <c r="H69" s="228">
        <v>56</v>
      </c>
      <c r="I69" s="229">
        <f t="shared" si="1"/>
        <v>2184000</v>
      </c>
      <c r="J69" s="225" t="s">
        <v>1801</v>
      </c>
      <c r="K69" s="225" t="s">
        <v>320</v>
      </c>
      <c r="L69" s="245" t="s">
        <v>3990</v>
      </c>
    </row>
    <row r="70" spans="1:12" ht="15">
      <c r="A70" s="244">
        <v>68</v>
      </c>
      <c r="B70" s="226" t="s">
        <v>1887</v>
      </c>
      <c r="C70" s="224"/>
      <c r="D70" s="225" t="s">
        <v>1888</v>
      </c>
      <c r="E70" s="225" t="s">
        <v>870</v>
      </c>
      <c r="F70" s="227">
        <v>39</v>
      </c>
      <c r="G70" s="225" t="s">
        <v>77</v>
      </c>
      <c r="H70" s="228">
        <v>8</v>
      </c>
      <c r="I70" s="229">
        <f t="shared" si="1"/>
        <v>312000</v>
      </c>
      <c r="J70" s="225" t="s">
        <v>1801</v>
      </c>
      <c r="K70" s="225" t="s">
        <v>320</v>
      </c>
      <c r="L70" s="245" t="s">
        <v>3990</v>
      </c>
    </row>
    <row r="71" spans="1:12" ht="15">
      <c r="A71" s="244">
        <v>69</v>
      </c>
      <c r="B71" s="226" t="s">
        <v>1806</v>
      </c>
      <c r="C71" s="224"/>
      <c r="D71" s="225" t="s">
        <v>1889</v>
      </c>
      <c r="E71" s="225" t="s">
        <v>870</v>
      </c>
      <c r="F71" s="227">
        <v>39</v>
      </c>
      <c r="G71" s="225" t="s">
        <v>34</v>
      </c>
      <c r="H71" s="228">
        <v>10</v>
      </c>
      <c r="I71" s="229">
        <f t="shared" si="1"/>
        <v>390000</v>
      </c>
      <c r="J71" s="225" t="s">
        <v>1801</v>
      </c>
      <c r="K71" s="225" t="s">
        <v>320</v>
      </c>
      <c r="L71" s="245" t="s">
        <v>3990</v>
      </c>
    </row>
    <row r="72" spans="1:12" ht="15">
      <c r="A72" s="244">
        <v>70</v>
      </c>
      <c r="B72" s="226" t="s">
        <v>1890</v>
      </c>
      <c r="C72" s="224"/>
      <c r="D72" s="225" t="s">
        <v>1891</v>
      </c>
      <c r="E72" s="225" t="s">
        <v>870</v>
      </c>
      <c r="F72" s="227">
        <v>39</v>
      </c>
      <c r="G72" s="225" t="s">
        <v>34</v>
      </c>
      <c r="H72" s="228">
        <v>10</v>
      </c>
      <c r="I72" s="229">
        <f t="shared" si="1"/>
        <v>390000</v>
      </c>
      <c r="J72" s="225" t="s">
        <v>1801</v>
      </c>
      <c r="K72" s="225" t="s">
        <v>320</v>
      </c>
      <c r="L72" s="245" t="s">
        <v>3990</v>
      </c>
    </row>
    <row r="73" spans="1:12" ht="15">
      <c r="A73" s="244">
        <v>71</v>
      </c>
      <c r="B73" s="226" t="s">
        <v>1809</v>
      </c>
      <c r="C73" s="226" t="s">
        <v>1810</v>
      </c>
      <c r="D73" s="225" t="s">
        <v>2168</v>
      </c>
      <c r="E73" s="225" t="s">
        <v>870</v>
      </c>
      <c r="F73" s="227">
        <v>39</v>
      </c>
      <c r="G73" s="225" t="s">
        <v>27</v>
      </c>
      <c r="H73" s="228">
        <v>2</v>
      </c>
      <c r="I73" s="229">
        <f t="shared" si="1"/>
        <v>78000</v>
      </c>
      <c r="J73" s="225" t="s">
        <v>1801</v>
      </c>
      <c r="K73" s="225" t="s">
        <v>320</v>
      </c>
      <c r="L73" s="245" t="s">
        <v>3990</v>
      </c>
    </row>
    <row r="74" spans="1:12" ht="15">
      <c r="A74" s="244">
        <v>72</v>
      </c>
      <c r="B74" s="226" t="s">
        <v>1809</v>
      </c>
      <c r="C74" s="224"/>
      <c r="D74" s="225" t="s">
        <v>1892</v>
      </c>
      <c r="E74" s="225" t="s">
        <v>870</v>
      </c>
      <c r="F74" s="227">
        <v>39</v>
      </c>
      <c r="G74" s="225" t="s">
        <v>48</v>
      </c>
      <c r="H74" s="228">
        <v>6</v>
      </c>
      <c r="I74" s="229">
        <f t="shared" si="1"/>
        <v>234000</v>
      </c>
      <c r="J74" s="225" t="s">
        <v>1801</v>
      </c>
      <c r="K74" s="225" t="s">
        <v>320</v>
      </c>
      <c r="L74" s="245" t="s">
        <v>3990</v>
      </c>
    </row>
    <row r="75" spans="1:12" ht="15">
      <c r="A75" s="244">
        <v>73</v>
      </c>
      <c r="B75" s="226" t="s">
        <v>1893</v>
      </c>
      <c r="C75" s="224"/>
      <c r="D75" s="225" t="s">
        <v>1882</v>
      </c>
      <c r="E75" s="225" t="s">
        <v>870</v>
      </c>
      <c r="F75" s="227">
        <v>39</v>
      </c>
      <c r="G75" s="225" t="s">
        <v>34</v>
      </c>
      <c r="H75" s="228">
        <v>10</v>
      </c>
      <c r="I75" s="229">
        <f t="shared" si="1"/>
        <v>390000</v>
      </c>
      <c r="J75" s="225" t="s">
        <v>1801</v>
      </c>
      <c r="K75" s="225" t="s">
        <v>320</v>
      </c>
      <c r="L75" s="245" t="s">
        <v>3990</v>
      </c>
    </row>
    <row r="76" spans="1:12" ht="15">
      <c r="A76" s="244">
        <v>74</v>
      </c>
      <c r="B76" s="226" t="s">
        <v>1893</v>
      </c>
      <c r="C76" s="224"/>
      <c r="D76" s="225" t="s">
        <v>1894</v>
      </c>
      <c r="E76" s="225" t="s">
        <v>870</v>
      </c>
      <c r="F76" s="227">
        <v>39</v>
      </c>
      <c r="G76" s="225" t="s">
        <v>34</v>
      </c>
      <c r="H76" s="228">
        <v>10</v>
      </c>
      <c r="I76" s="229">
        <f t="shared" si="1"/>
        <v>390000</v>
      </c>
      <c r="J76" s="225" t="s">
        <v>1801</v>
      </c>
      <c r="K76" s="225" t="s">
        <v>320</v>
      </c>
      <c r="L76" s="245" t="s">
        <v>3990</v>
      </c>
    </row>
    <row r="77" spans="1:12" ht="15">
      <c r="A77" s="244">
        <v>75</v>
      </c>
      <c r="B77" s="231">
        <v>41691</v>
      </c>
      <c r="C77" s="224"/>
      <c r="D77" s="225" t="s">
        <v>1895</v>
      </c>
      <c r="E77" s="225" t="s">
        <v>870</v>
      </c>
      <c r="F77" s="227">
        <v>39</v>
      </c>
      <c r="G77" s="225" t="s">
        <v>34</v>
      </c>
      <c r="H77" s="228">
        <v>10</v>
      </c>
      <c r="I77" s="229">
        <f t="shared" si="1"/>
        <v>390000</v>
      </c>
      <c r="J77" s="225" t="s">
        <v>1801</v>
      </c>
      <c r="K77" s="225" t="s">
        <v>320</v>
      </c>
      <c r="L77" s="245" t="s">
        <v>3990</v>
      </c>
    </row>
    <row r="78" spans="1:12" ht="15">
      <c r="A78" s="244">
        <v>76</v>
      </c>
      <c r="B78" s="226" t="s">
        <v>1896</v>
      </c>
      <c r="C78" s="224"/>
      <c r="D78" s="225" t="s">
        <v>350</v>
      </c>
      <c r="E78" s="225" t="s">
        <v>870</v>
      </c>
      <c r="F78" s="227">
        <v>39</v>
      </c>
      <c r="G78" s="225" t="s">
        <v>502</v>
      </c>
      <c r="H78" s="228">
        <v>50</v>
      </c>
      <c r="I78" s="229">
        <f t="shared" si="1"/>
        <v>1950000</v>
      </c>
      <c r="J78" s="225" t="s">
        <v>1801</v>
      </c>
      <c r="K78" s="225" t="s">
        <v>320</v>
      </c>
      <c r="L78" s="245" t="s">
        <v>3990</v>
      </c>
    </row>
    <row r="79" spans="1:12" ht="15">
      <c r="A79" s="244">
        <v>77</v>
      </c>
      <c r="B79" s="226" t="s">
        <v>1896</v>
      </c>
      <c r="C79" s="224"/>
      <c r="D79" s="225" t="s">
        <v>1897</v>
      </c>
      <c r="E79" s="225" t="s">
        <v>870</v>
      </c>
      <c r="F79" s="227">
        <v>39</v>
      </c>
      <c r="G79" s="225" t="s">
        <v>27</v>
      </c>
      <c r="H79" s="228">
        <v>2</v>
      </c>
      <c r="I79" s="229">
        <f t="shared" si="1"/>
        <v>78000</v>
      </c>
      <c r="J79" s="225" t="s">
        <v>1801</v>
      </c>
      <c r="K79" s="225" t="s">
        <v>320</v>
      </c>
      <c r="L79" s="245" t="s">
        <v>3990</v>
      </c>
    </row>
    <row r="80" spans="1:12" ht="15">
      <c r="A80" s="244">
        <v>78</v>
      </c>
      <c r="B80" s="226" t="s">
        <v>1898</v>
      </c>
      <c r="C80" s="224"/>
      <c r="D80" s="225" t="s">
        <v>1899</v>
      </c>
      <c r="E80" s="225" t="s">
        <v>870</v>
      </c>
      <c r="F80" s="227">
        <v>39</v>
      </c>
      <c r="G80" s="225" t="s">
        <v>34</v>
      </c>
      <c r="H80" s="228">
        <v>10</v>
      </c>
      <c r="I80" s="229">
        <f t="shared" si="1"/>
        <v>390000</v>
      </c>
      <c r="J80" s="225" t="s">
        <v>1801</v>
      </c>
      <c r="K80" s="225" t="s">
        <v>320</v>
      </c>
      <c r="L80" s="245" t="s">
        <v>3990</v>
      </c>
    </row>
    <row r="81" spans="1:12" ht="15">
      <c r="A81" s="244">
        <v>79</v>
      </c>
      <c r="B81" s="226" t="s">
        <v>1815</v>
      </c>
      <c r="C81" s="224"/>
      <c r="D81" s="225" t="s">
        <v>1900</v>
      </c>
      <c r="E81" s="225" t="s">
        <v>870</v>
      </c>
      <c r="F81" s="227">
        <v>39</v>
      </c>
      <c r="G81" s="225" t="s">
        <v>27</v>
      </c>
      <c r="H81" s="228">
        <v>2</v>
      </c>
      <c r="I81" s="229">
        <f t="shared" si="1"/>
        <v>78000</v>
      </c>
      <c r="J81" s="225" t="s">
        <v>1801</v>
      </c>
      <c r="K81" s="225" t="s">
        <v>320</v>
      </c>
      <c r="L81" s="245" t="s">
        <v>3990</v>
      </c>
    </row>
    <row r="82" spans="1:12" ht="15">
      <c r="A82" s="244">
        <v>80</v>
      </c>
      <c r="B82" s="232">
        <v>41705</v>
      </c>
      <c r="C82" s="224"/>
      <c r="D82" s="225" t="s">
        <v>1889</v>
      </c>
      <c r="E82" s="225" t="s">
        <v>870</v>
      </c>
      <c r="F82" s="227">
        <v>39</v>
      </c>
      <c r="G82" s="225" t="s">
        <v>48</v>
      </c>
      <c r="H82" s="228">
        <v>6</v>
      </c>
      <c r="I82" s="229">
        <f t="shared" si="1"/>
        <v>234000</v>
      </c>
      <c r="J82" s="225" t="s">
        <v>1801</v>
      </c>
      <c r="K82" s="225" t="s">
        <v>320</v>
      </c>
      <c r="L82" s="245" t="s">
        <v>3990</v>
      </c>
    </row>
    <row r="83" spans="1:12" ht="15">
      <c r="A83" s="244">
        <v>81</v>
      </c>
      <c r="B83" s="231">
        <v>41711</v>
      </c>
      <c r="C83" s="224"/>
      <c r="D83" s="225" t="s">
        <v>330</v>
      </c>
      <c r="E83" s="225" t="s">
        <v>870</v>
      </c>
      <c r="F83" s="227">
        <v>39</v>
      </c>
      <c r="G83" s="225" t="s">
        <v>27</v>
      </c>
      <c r="H83" s="228">
        <v>2</v>
      </c>
      <c r="I83" s="229">
        <f t="shared" si="1"/>
        <v>78000</v>
      </c>
      <c r="J83" s="225" t="s">
        <v>1801</v>
      </c>
      <c r="K83" s="225" t="s">
        <v>320</v>
      </c>
      <c r="L83" s="245" t="s">
        <v>3990</v>
      </c>
    </row>
    <row r="84" spans="1:12" ht="15">
      <c r="A84" s="244">
        <v>82</v>
      </c>
      <c r="B84" s="226" t="s">
        <v>1765</v>
      </c>
      <c r="C84" s="224"/>
      <c r="D84" s="225" t="s">
        <v>330</v>
      </c>
      <c r="E84" s="225" t="s">
        <v>870</v>
      </c>
      <c r="F84" s="227">
        <v>39</v>
      </c>
      <c r="G84" s="225" t="s">
        <v>44</v>
      </c>
      <c r="H84" s="228">
        <v>4</v>
      </c>
      <c r="I84" s="229">
        <f t="shared" si="1"/>
        <v>156000</v>
      </c>
      <c r="J84" s="225" t="s">
        <v>1801</v>
      </c>
      <c r="K84" s="225" t="s">
        <v>320</v>
      </c>
      <c r="L84" s="245" t="s">
        <v>3990</v>
      </c>
    </row>
    <row r="85" spans="1:12" ht="15">
      <c r="A85" s="244">
        <v>83</v>
      </c>
      <c r="B85" s="226" t="s">
        <v>1818</v>
      </c>
      <c r="C85" s="224"/>
      <c r="D85" s="225" t="s">
        <v>325</v>
      </c>
      <c r="E85" s="225" t="s">
        <v>870</v>
      </c>
      <c r="F85" s="227">
        <v>39</v>
      </c>
      <c r="G85" s="225" t="s">
        <v>88</v>
      </c>
      <c r="H85" s="228">
        <v>14</v>
      </c>
      <c r="I85" s="229">
        <f t="shared" si="1"/>
        <v>546000</v>
      </c>
      <c r="J85" s="225" t="s">
        <v>1801</v>
      </c>
      <c r="K85" s="225" t="s">
        <v>320</v>
      </c>
      <c r="L85" s="245" t="s">
        <v>3990</v>
      </c>
    </row>
    <row r="86" spans="1:12" ht="15">
      <c r="A86" s="244">
        <v>84</v>
      </c>
      <c r="B86" s="226" t="s">
        <v>1901</v>
      </c>
      <c r="C86" s="224"/>
      <c r="D86" s="225" t="s">
        <v>1902</v>
      </c>
      <c r="E86" s="225" t="s">
        <v>870</v>
      </c>
      <c r="F86" s="227">
        <v>39</v>
      </c>
      <c r="G86" s="225" t="s">
        <v>51</v>
      </c>
      <c r="H86" s="228">
        <v>20</v>
      </c>
      <c r="I86" s="229">
        <f t="shared" si="1"/>
        <v>780000</v>
      </c>
      <c r="J86" s="225" t="s">
        <v>1801</v>
      </c>
      <c r="K86" s="225" t="s">
        <v>320</v>
      </c>
      <c r="L86" s="245" t="s">
        <v>3990</v>
      </c>
    </row>
    <row r="87" spans="1:12" ht="15">
      <c r="A87" s="244">
        <v>85</v>
      </c>
      <c r="B87" s="226" t="s">
        <v>1901</v>
      </c>
      <c r="C87" s="224"/>
      <c r="D87" s="225" t="s">
        <v>1903</v>
      </c>
      <c r="E87" s="225" t="s">
        <v>870</v>
      </c>
      <c r="F87" s="227">
        <v>39</v>
      </c>
      <c r="G87" s="225" t="s">
        <v>193</v>
      </c>
      <c r="H87" s="228">
        <v>80</v>
      </c>
      <c r="I87" s="229">
        <f t="shared" si="1"/>
        <v>3120000</v>
      </c>
      <c r="J87" s="225" t="s">
        <v>1801</v>
      </c>
      <c r="K87" s="225" t="s">
        <v>320</v>
      </c>
      <c r="L87" s="245" t="s">
        <v>3990</v>
      </c>
    </row>
    <row r="88" spans="1:12" ht="15">
      <c r="A88" s="244">
        <v>86</v>
      </c>
      <c r="B88" s="226" t="s">
        <v>1904</v>
      </c>
      <c r="C88" s="224"/>
      <c r="D88" s="233" t="s">
        <v>1905</v>
      </c>
      <c r="E88" s="225" t="s">
        <v>870</v>
      </c>
      <c r="F88" s="227">
        <v>39</v>
      </c>
      <c r="G88" s="225" t="s">
        <v>27</v>
      </c>
      <c r="H88" s="228">
        <v>2</v>
      </c>
      <c r="I88" s="229">
        <f t="shared" si="1"/>
        <v>78000</v>
      </c>
      <c r="J88" s="225" t="s">
        <v>1801</v>
      </c>
      <c r="K88" s="225" t="s">
        <v>320</v>
      </c>
      <c r="L88" s="245" t="s">
        <v>3990</v>
      </c>
    </row>
    <row r="89" spans="1:12" ht="15">
      <c r="A89" s="244">
        <v>87</v>
      </c>
      <c r="B89" s="226" t="s">
        <v>1906</v>
      </c>
      <c r="C89" s="224"/>
      <c r="D89" s="225" t="s">
        <v>1907</v>
      </c>
      <c r="E89" s="225" t="s">
        <v>870</v>
      </c>
      <c r="F89" s="227">
        <v>39</v>
      </c>
      <c r="G89" s="225" t="s">
        <v>34</v>
      </c>
      <c r="H89" s="228">
        <v>10</v>
      </c>
      <c r="I89" s="229">
        <f t="shared" si="1"/>
        <v>390000</v>
      </c>
      <c r="J89" s="225" t="s">
        <v>1801</v>
      </c>
      <c r="K89" s="225" t="s">
        <v>320</v>
      </c>
      <c r="L89" s="245" t="s">
        <v>3990</v>
      </c>
    </row>
    <row r="90" spans="1:12" ht="15">
      <c r="A90" s="244">
        <v>88</v>
      </c>
      <c r="B90" s="226" t="s">
        <v>1908</v>
      </c>
      <c r="C90" s="224"/>
      <c r="D90" s="225" t="s">
        <v>1909</v>
      </c>
      <c r="E90" s="225" t="s">
        <v>870</v>
      </c>
      <c r="F90" s="227">
        <v>39</v>
      </c>
      <c r="G90" s="225" t="s">
        <v>77</v>
      </c>
      <c r="H90" s="228">
        <v>8</v>
      </c>
      <c r="I90" s="229">
        <f t="shared" si="1"/>
        <v>312000</v>
      </c>
      <c r="J90" s="225" t="s">
        <v>1801</v>
      </c>
      <c r="K90" s="225" t="s">
        <v>320</v>
      </c>
      <c r="L90" s="245" t="s">
        <v>3990</v>
      </c>
    </row>
    <row r="91" spans="1:12" ht="15">
      <c r="A91" s="244">
        <v>89</v>
      </c>
      <c r="B91" s="226" t="s">
        <v>1824</v>
      </c>
      <c r="C91" s="224"/>
      <c r="D91" s="225" t="s">
        <v>1910</v>
      </c>
      <c r="E91" s="225" t="s">
        <v>870</v>
      </c>
      <c r="F91" s="227">
        <v>39</v>
      </c>
      <c r="G91" s="225" t="s">
        <v>51</v>
      </c>
      <c r="H91" s="228">
        <v>20</v>
      </c>
      <c r="I91" s="229">
        <f t="shared" si="1"/>
        <v>780000</v>
      </c>
      <c r="J91" s="225" t="s">
        <v>1801</v>
      </c>
      <c r="K91" s="225" t="s">
        <v>320</v>
      </c>
      <c r="L91" s="245" t="s">
        <v>3990</v>
      </c>
    </row>
    <row r="92" spans="1:12" ht="15">
      <c r="A92" s="244">
        <v>90</v>
      </c>
      <c r="B92" s="226" t="s">
        <v>1911</v>
      </c>
      <c r="C92" s="224"/>
      <c r="D92" s="225" t="s">
        <v>1912</v>
      </c>
      <c r="E92" s="225" t="s">
        <v>870</v>
      </c>
      <c r="F92" s="227">
        <v>39</v>
      </c>
      <c r="G92" s="225" t="s">
        <v>546</v>
      </c>
      <c r="H92" s="228">
        <v>16</v>
      </c>
      <c r="I92" s="229">
        <f t="shared" si="1"/>
        <v>624000</v>
      </c>
      <c r="J92" s="225" t="s">
        <v>1801</v>
      </c>
      <c r="K92" s="225" t="s">
        <v>320</v>
      </c>
      <c r="L92" s="245" t="s">
        <v>3990</v>
      </c>
    </row>
    <row r="93" spans="1:12" ht="15">
      <c r="A93" s="244">
        <v>91</v>
      </c>
      <c r="B93" s="226" t="s">
        <v>1911</v>
      </c>
      <c r="C93" s="224"/>
      <c r="D93" s="225" t="s">
        <v>1903</v>
      </c>
      <c r="E93" s="225" t="s">
        <v>870</v>
      </c>
      <c r="F93" s="227">
        <v>39</v>
      </c>
      <c r="G93" s="225" t="s">
        <v>1913</v>
      </c>
      <c r="H93" s="228">
        <v>130</v>
      </c>
      <c r="I93" s="229">
        <f t="shared" si="1"/>
        <v>5070000</v>
      </c>
      <c r="J93" s="225" t="s">
        <v>1801</v>
      </c>
      <c r="K93" s="225" t="s">
        <v>320</v>
      </c>
      <c r="L93" s="245" t="s">
        <v>3990</v>
      </c>
    </row>
    <row r="94" spans="1:12" ht="15">
      <c r="A94" s="244">
        <v>92</v>
      </c>
      <c r="B94" s="226" t="s">
        <v>1914</v>
      </c>
      <c r="C94" s="224"/>
      <c r="D94" s="225" t="s">
        <v>875</v>
      </c>
      <c r="E94" s="225" t="s">
        <v>870</v>
      </c>
      <c r="F94" s="227">
        <v>39</v>
      </c>
      <c r="G94" s="225" t="s">
        <v>546</v>
      </c>
      <c r="H94" s="228">
        <v>16</v>
      </c>
      <c r="I94" s="229">
        <f t="shared" si="1"/>
        <v>624000</v>
      </c>
      <c r="J94" s="225" t="s">
        <v>1801</v>
      </c>
      <c r="K94" s="225" t="s">
        <v>320</v>
      </c>
      <c r="L94" s="245" t="s">
        <v>3990</v>
      </c>
    </row>
    <row r="95" spans="1:12" ht="15">
      <c r="A95" s="244">
        <v>93</v>
      </c>
      <c r="B95" s="226" t="s">
        <v>1915</v>
      </c>
      <c r="C95" s="224"/>
      <c r="D95" s="225" t="s">
        <v>1916</v>
      </c>
      <c r="E95" s="225" t="s">
        <v>870</v>
      </c>
      <c r="F95" s="227">
        <v>39</v>
      </c>
      <c r="G95" s="225" t="s">
        <v>27</v>
      </c>
      <c r="H95" s="228">
        <v>2</v>
      </c>
      <c r="I95" s="229">
        <f t="shared" si="1"/>
        <v>78000</v>
      </c>
      <c r="J95" s="225" t="s">
        <v>1801</v>
      </c>
      <c r="K95" s="225" t="s">
        <v>320</v>
      </c>
      <c r="L95" s="245" t="s">
        <v>3990</v>
      </c>
    </row>
    <row r="96" spans="1:12" ht="15">
      <c r="A96" s="244">
        <v>94</v>
      </c>
      <c r="B96" s="226" t="s">
        <v>1812</v>
      </c>
      <c r="C96" s="224"/>
      <c r="D96" s="225" t="s">
        <v>1917</v>
      </c>
      <c r="E96" s="225" t="s">
        <v>870</v>
      </c>
      <c r="F96" s="227">
        <v>39</v>
      </c>
      <c r="G96" s="225" t="s">
        <v>27</v>
      </c>
      <c r="H96" s="228">
        <v>2</v>
      </c>
      <c r="I96" s="229">
        <f t="shared" si="1"/>
        <v>78000</v>
      </c>
      <c r="J96" s="225" t="s">
        <v>1801</v>
      </c>
      <c r="K96" s="225" t="s">
        <v>320</v>
      </c>
      <c r="L96" s="245" t="s">
        <v>3990</v>
      </c>
    </row>
    <row r="97" spans="1:12" ht="15">
      <c r="A97" s="244">
        <v>95</v>
      </c>
      <c r="B97" s="226" t="s">
        <v>1918</v>
      </c>
      <c r="C97" s="224"/>
      <c r="D97" s="225" t="s">
        <v>1919</v>
      </c>
      <c r="E97" s="225" t="s">
        <v>870</v>
      </c>
      <c r="F97" s="227">
        <v>39</v>
      </c>
      <c r="G97" s="225" t="s">
        <v>44</v>
      </c>
      <c r="H97" s="228">
        <v>4</v>
      </c>
      <c r="I97" s="229">
        <f t="shared" si="1"/>
        <v>156000</v>
      </c>
      <c r="J97" s="225" t="s">
        <v>1801</v>
      </c>
      <c r="K97" s="225" t="s">
        <v>320</v>
      </c>
      <c r="L97" s="245" t="s">
        <v>3990</v>
      </c>
    </row>
    <row r="98" spans="1:12" ht="15">
      <c r="A98" s="244">
        <v>96</v>
      </c>
      <c r="B98" s="226" t="s">
        <v>1918</v>
      </c>
      <c r="C98" s="224"/>
      <c r="D98" s="225" t="s">
        <v>1920</v>
      </c>
      <c r="E98" s="225" t="s">
        <v>870</v>
      </c>
      <c r="F98" s="227">
        <v>39</v>
      </c>
      <c r="G98" s="225" t="s">
        <v>1921</v>
      </c>
      <c r="H98" s="228">
        <v>2</v>
      </c>
      <c r="I98" s="229">
        <f t="shared" si="1"/>
        <v>78000</v>
      </c>
      <c r="J98" s="225" t="s">
        <v>1801</v>
      </c>
      <c r="K98" s="225" t="s">
        <v>320</v>
      </c>
      <c r="L98" s="245" t="s">
        <v>3990</v>
      </c>
    </row>
    <row r="99" spans="1:12" ht="15">
      <c r="A99" s="244">
        <v>97</v>
      </c>
      <c r="B99" s="226" t="s">
        <v>1828</v>
      </c>
      <c r="C99" s="224"/>
      <c r="D99" s="225" t="s">
        <v>1922</v>
      </c>
      <c r="E99" s="225" t="s">
        <v>870</v>
      </c>
      <c r="F99" s="227">
        <v>39</v>
      </c>
      <c r="G99" s="225" t="s">
        <v>771</v>
      </c>
      <c r="H99" s="228">
        <v>28</v>
      </c>
      <c r="I99" s="229">
        <f t="shared" si="1"/>
        <v>1092000</v>
      </c>
      <c r="J99" s="225" t="s">
        <v>1801</v>
      </c>
      <c r="K99" s="225" t="s">
        <v>320</v>
      </c>
      <c r="L99" s="245" t="s">
        <v>3990</v>
      </c>
    </row>
    <row r="100" spans="1:12" ht="15">
      <c r="A100" s="244">
        <v>98</v>
      </c>
      <c r="B100" s="226" t="s">
        <v>1831</v>
      </c>
      <c r="C100" s="224"/>
      <c r="D100" s="225" t="s">
        <v>829</v>
      </c>
      <c r="E100" s="225" t="s">
        <v>870</v>
      </c>
      <c r="F100" s="227">
        <v>39</v>
      </c>
      <c r="G100" s="225" t="s">
        <v>48</v>
      </c>
      <c r="H100" s="228">
        <v>6</v>
      </c>
      <c r="I100" s="229">
        <f t="shared" si="1"/>
        <v>234000</v>
      </c>
      <c r="J100" s="225" t="s">
        <v>1801</v>
      </c>
      <c r="K100" s="225" t="s">
        <v>320</v>
      </c>
      <c r="L100" s="245" t="s">
        <v>3990</v>
      </c>
    </row>
    <row r="101" spans="1:12" ht="15">
      <c r="A101" s="244">
        <v>99</v>
      </c>
      <c r="B101" s="226" t="s">
        <v>1923</v>
      </c>
      <c r="C101" s="224"/>
      <c r="D101" s="225" t="s">
        <v>1924</v>
      </c>
      <c r="E101" s="225" t="s">
        <v>870</v>
      </c>
      <c r="F101" s="227">
        <v>39</v>
      </c>
      <c r="G101" s="225" t="s">
        <v>470</v>
      </c>
      <c r="H101" s="228">
        <v>30</v>
      </c>
      <c r="I101" s="229">
        <f t="shared" si="1"/>
        <v>1170000</v>
      </c>
      <c r="J101" s="225" t="s">
        <v>1801</v>
      </c>
      <c r="K101" s="225" t="s">
        <v>320</v>
      </c>
      <c r="L101" s="245" t="s">
        <v>3991</v>
      </c>
    </row>
    <row r="102" spans="1:12" ht="15">
      <c r="A102" s="244">
        <v>100</v>
      </c>
      <c r="B102" s="226" t="s">
        <v>1840</v>
      </c>
      <c r="C102" s="224"/>
      <c r="D102" s="225" t="s">
        <v>1922</v>
      </c>
      <c r="E102" s="225" t="s">
        <v>870</v>
      </c>
      <c r="F102" s="227">
        <v>39</v>
      </c>
      <c r="G102" s="225" t="s">
        <v>34</v>
      </c>
      <c r="H102" s="228">
        <v>10</v>
      </c>
      <c r="I102" s="229">
        <f t="shared" si="1"/>
        <v>390000</v>
      </c>
      <c r="J102" s="225" t="s">
        <v>1801</v>
      </c>
      <c r="K102" s="225" t="s">
        <v>320</v>
      </c>
      <c r="L102" s="245" t="s">
        <v>3991</v>
      </c>
    </row>
    <row r="103" spans="1:12" ht="15">
      <c r="A103" s="244">
        <v>101</v>
      </c>
      <c r="B103" s="226" t="s">
        <v>1840</v>
      </c>
      <c r="C103" s="224"/>
      <c r="D103" s="225" t="s">
        <v>1922</v>
      </c>
      <c r="E103" s="225" t="s">
        <v>870</v>
      </c>
      <c r="F103" s="227">
        <v>39</v>
      </c>
      <c r="G103" s="225" t="s">
        <v>573</v>
      </c>
      <c r="H103" s="228">
        <v>24</v>
      </c>
      <c r="I103" s="229">
        <f t="shared" si="1"/>
        <v>936000</v>
      </c>
      <c r="J103" s="225" t="s">
        <v>1801</v>
      </c>
      <c r="K103" s="225" t="s">
        <v>320</v>
      </c>
      <c r="L103" s="245" t="s">
        <v>3991</v>
      </c>
    </row>
    <row r="104" spans="1:12" ht="15">
      <c r="A104" s="244">
        <v>102</v>
      </c>
      <c r="B104" s="226" t="s">
        <v>1842</v>
      </c>
      <c r="C104" s="224"/>
      <c r="D104" s="225" t="s">
        <v>1925</v>
      </c>
      <c r="E104" s="225" t="s">
        <v>870</v>
      </c>
      <c r="F104" s="227">
        <v>39</v>
      </c>
      <c r="G104" s="225" t="s">
        <v>48</v>
      </c>
      <c r="H104" s="228">
        <v>6</v>
      </c>
      <c r="I104" s="229">
        <f t="shared" si="1"/>
        <v>234000</v>
      </c>
      <c r="J104" s="225" t="s">
        <v>1801</v>
      </c>
      <c r="K104" s="225" t="s">
        <v>320</v>
      </c>
      <c r="L104" s="245" t="s">
        <v>3991</v>
      </c>
    </row>
    <row r="105" spans="1:12" ht="15">
      <c r="A105" s="244">
        <v>103</v>
      </c>
      <c r="B105" s="226" t="s">
        <v>1926</v>
      </c>
      <c r="C105" s="224"/>
      <c r="D105" s="225" t="s">
        <v>341</v>
      </c>
      <c r="E105" s="225" t="s">
        <v>870</v>
      </c>
      <c r="F105" s="227">
        <v>39</v>
      </c>
      <c r="G105" s="225" t="s">
        <v>1927</v>
      </c>
      <c r="H105" s="228">
        <v>38</v>
      </c>
      <c r="I105" s="229">
        <f t="shared" si="1"/>
        <v>1482000</v>
      </c>
      <c r="J105" s="225" t="s">
        <v>1801</v>
      </c>
      <c r="K105" s="225" t="s">
        <v>320</v>
      </c>
      <c r="L105" s="245" t="s">
        <v>3991</v>
      </c>
    </row>
    <row r="106" spans="1:12" ht="15">
      <c r="A106" s="244">
        <v>104</v>
      </c>
      <c r="B106" s="226" t="s">
        <v>1928</v>
      </c>
      <c r="C106" s="224"/>
      <c r="D106" s="225" t="s">
        <v>332</v>
      </c>
      <c r="E106" s="225" t="s">
        <v>870</v>
      </c>
      <c r="F106" s="227">
        <v>39</v>
      </c>
      <c r="G106" s="225" t="s">
        <v>549</v>
      </c>
      <c r="H106" s="228">
        <v>18</v>
      </c>
      <c r="I106" s="229">
        <f t="shared" si="1"/>
        <v>702000</v>
      </c>
      <c r="J106" s="225" t="s">
        <v>1801</v>
      </c>
      <c r="K106" s="225" t="s">
        <v>320</v>
      </c>
      <c r="L106" s="245" t="s">
        <v>3991</v>
      </c>
    </row>
    <row r="107" spans="1:12" ht="15">
      <c r="A107" s="244">
        <v>105</v>
      </c>
      <c r="B107" s="226" t="s">
        <v>1929</v>
      </c>
      <c r="C107" s="224"/>
      <c r="D107" s="225" t="s">
        <v>1930</v>
      </c>
      <c r="E107" s="225" t="s">
        <v>870</v>
      </c>
      <c r="F107" s="227">
        <v>39</v>
      </c>
      <c r="G107" s="225" t="s">
        <v>27</v>
      </c>
      <c r="H107" s="228">
        <v>2</v>
      </c>
      <c r="I107" s="229">
        <f t="shared" si="1"/>
        <v>78000</v>
      </c>
      <c r="J107" s="225" t="s">
        <v>1801</v>
      </c>
      <c r="K107" s="225" t="s">
        <v>320</v>
      </c>
      <c r="L107" s="245" t="s">
        <v>3991</v>
      </c>
    </row>
    <row r="108" spans="1:12" ht="15">
      <c r="A108" s="244">
        <v>106</v>
      </c>
      <c r="B108" s="226" t="s">
        <v>1844</v>
      </c>
      <c r="C108" s="224"/>
      <c r="D108" s="225" t="s">
        <v>875</v>
      </c>
      <c r="E108" s="225" t="s">
        <v>870</v>
      </c>
      <c r="F108" s="227">
        <v>39</v>
      </c>
      <c r="G108" s="225" t="s">
        <v>731</v>
      </c>
      <c r="H108" s="228">
        <v>70</v>
      </c>
      <c r="I108" s="229">
        <f t="shared" si="1"/>
        <v>2730000</v>
      </c>
      <c r="J108" s="225" t="s">
        <v>1801</v>
      </c>
      <c r="K108" s="225" t="s">
        <v>320</v>
      </c>
      <c r="L108" s="245" t="s">
        <v>3991</v>
      </c>
    </row>
    <row r="109" spans="1:12" ht="15">
      <c r="A109" s="244">
        <v>107</v>
      </c>
      <c r="B109" s="226" t="s">
        <v>1931</v>
      </c>
      <c r="C109" s="224"/>
      <c r="D109" s="225" t="s">
        <v>875</v>
      </c>
      <c r="E109" s="225" t="s">
        <v>870</v>
      </c>
      <c r="F109" s="227">
        <v>39</v>
      </c>
      <c r="G109" s="225" t="s">
        <v>509</v>
      </c>
      <c r="H109" s="228">
        <v>22</v>
      </c>
      <c r="I109" s="229">
        <f t="shared" si="1"/>
        <v>858000</v>
      </c>
      <c r="J109" s="225" t="s">
        <v>1801</v>
      </c>
      <c r="K109" s="225" t="s">
        <v>320</v>
      </c>
      <c r="L109" s="245" t="s">
        <v>3991</v>
      </c>
    </row>
    <row r="110" spans="1:12" ht="15">
      <c r="A110" s="244">
        <v>108</v>
      </c>
      <c r="B110" s="226" t="s">
        <v>1932</v>
      </c>
      <c r="C110" s="224"/>
      <c r="D110" s="225" t="s">
        <v>1933</v>
      </c>
      <c r="E110" s="225" t="s">
        <v>870</v>
      </c>
      <c r="F110" s="227">
        <v>39</v>
      </c>
      <c r="G110" s="225" t="s">
        <v>34</v>
      </c>
      <c r="H110" s="228">
        <v>10</v>
      </c>
      <c r="I110" s="229">
        <f t="shared" si="1"/>
        <v>390000</v>
      </c>
      <c r="J110" s="225" t="s">
        <v>1801</v>
      </c>
      <c r="K110" s="225" t="s">
        <v>320</v>
      </c>
      <c r="L110" s="245" t="s">
        <v>3991</v>
      </c>
    </row>
    <row r="111" spans="1:12" ht="15">
      <c r="A111" s="244">
        <v>109</v>
      </c>
      <c r="B111" s="226" t="s">
        <v>1934</v>
      </c>
      <c r="C111" s="224"/>
      <c r="D111" s="225" t="s">
        <v>1935</v>
      </c>
      <c r="E111" s="225" t="s">
        <v>870</v>
      </c>
      <c r="F111" s="227">
        <v>39</v>
      </c>
      <c r="G111" s="225" t="s">
        <v>27</v>
      </c>
      <c r="H111" s="228">
        <v>2</v>
      </c>
      <c r="I111" s="229">
        <f t="shared" si="1"/>
        <v>78000</v>
      </c>
      <c r="J111" s="225" t="s">
        <v>1801</v>
      </c>
      <c r="K111" s="225" t="s">
        <v>320</v>
      </c>
      <c r="L111" s="245" t="s">
        <v>3991</v>
      </c>
    </row>
    <row r="112" spans="1:12" ht="15">
      <c r="A112" s="244">
        <v>110</v>
      </c>
      <c r="B112" s="226" t="s">
        <v>1936</v>
      </c>
      <c r="C112" s="224"/>
      <c r="D112" s="225" t="s">
        <v>1935</v>
      </c>
      <c r="E112" s="225" t="s">
        <v>870</v>
      </c>
      <c r="F112" s="227">
        <v>39</v>
      </c>
      <c r="G112" s="225" t="s">
        <v>44</v>
      </c>
      <c r="H112" s="228">
        <v>4</v>
      </c>
      <c r="I112" s="229">
        <f t="shared" si="1"/>
        <v>156000</v>
      </c>
      <c r="J112" s="225" t="s">
        <v>1801</v>
      </c>
      <c r="K112" s="225" t="s">
        <v>320</v>
      </c>
      <c r="L112" s="245" t="s">
        <v>3991</v>
      </c>
    </row>
    <row r="113" spans="1:12" ht="15">
      <c r="A113" s="244">
        <v>111</v>
      </c>
      <c r="B113" s="226" t="s">
        <v>1937</v>
      </c>
      <c r="C113" s="224"/>
      <c r="D113" s="225" t="s">
        <v>1938</v>
      </c>
      <c r="E113" s="225" t="s">
        <v>870</v>
      </c>
      <c r="F113" s="227">
        <v>39</v>
      </c>
      <c r="G113" s="225" t="s">
        <v>1921</v>
      </c>
      <c r="H113" s="228">
        <v>2</v>
      </c>
      <c r="I113" s="229">
        <f t="shared" si="1"/>
        <v>78000</v>
      </c>
      <c r="J113" s="225" t="s">
        <v>1801</v>
      </c>
      <c r="K113" s="225" t="s">
        <v>320</v>
      </c>
      <c r="L113" s="245" t="s">
        <v>3991</v>
      </c>
    </row>
    <row r="114" spans="1:12" ht="15">
      <c r="A114" s="244">
        <v>112</v>
      </c>
      <c r="B114" s="226" t="s">
        <v>1847</v>
      </c>
      <c r="C114" s="224"/>
      <c r="D114" s="225" t="s">
        <v>1903</v>
      </c>
      <c r="E114" s="225" t="s">
        <v>870</v>
      </c>
      <c r="F114" s="227">
        <v>39</v>
      </c>
      <c r="G114" s="225" t="s">
        <v>34</v>
      </c>
      <c r="H114" s="228">
        <v>10</v>
      </c>
      <c r="I114" s="229">
        <f t="shared" si="1"/>
        <v>390000</v>
      </c>
      <c r="J114" s="225" t="s">
        <v>1801</v>
      </c>
      <c r="K114" s="225" t="s">
        <v>320</v>
      </c>
      <c r="L114" s="245" t="s">
        <v>3991</v>
      </c>
    </row>
    <row r="115" spans="1:12" ht="15">
      <c r="A115" s="244">
        <v>113</v>
      </c>
      <c r="B115" s="226" t="s">
        <v>1939</v>
      </c>
      <c r="C115" s="224"/>
      <c r="D115" s="225" t="s">
        <v>1940</v>
      </c>
      <c r="E115" s="225" t="s">
        <v>870</v>
      </c>
      <c r="F115" s="227">
        <v>39</v>
      </c>
      <c r="G115" s="225" t="s">
        <v>34</v>
      </c>
      <c r="H115" s="228">
        <v>10</v>
      </c>
      <c r="I115" s="229">
        <f t="shared" si="1"/>
        <v>390000</v>
      </c>
      <c r="J115" s="225" t="s">
        <v>1801</v>
      </c>
      <c r="K115" s="225" t="s">
        <v>320</v>
      </c>
      <c r="L115" s="245" t="s">
        <v>3991</v>
      </c>
    </row>
    <row r="116" spans="1:12" ht="15">
      <c r="A116" s="244">
        <v>114</v>
      </c>
      <c r="B116" s="226" t="s">
        <v>1939</v>
      </c>
      <c r="C116" s="224"/>
      <c r="D116" s="225" t="s">
        <v>1940</v>
      </c>
      <c r="E116" s="225" t="s">
        <v>870</v>
      </c>
      <c r="F116" s="227">
        <v>39</v>
      </c>
      <c r="G116" s="225" t="s">
        <v>34</v>
      </c>
      <c r="H116" s="228">
        <v>10</v>
      </c>
      <c r="I116" s="229">
        <f t="shared" si="1"/>
        <v>390000</v>
      </c>
      <c r="J116" s="225" t="s">
        <v>1801</v>
      </c>
      <c r="K116" s="225" t="s">
        <v>320</v>
      </c>
      <c r="L116" s="245" t="s">
        <v>3991</v>
      </c>
    </row>
    <row r="117" spans="1:12" ht="15">
      <c r="A117" s="244">
        <v>115</v>
      </c>
      <c r="B117" s="226" t="s">
        <v>1941</v>
      </c>
      <c r="C117" s="224"/>
      <c r="D117" s="225" t="s">
        <v>1942</v>
      </c>
      <c r="E117" s="225" t="s">
        <v>870</v>
      </c>
      <c r="F117" s="227">
        <v>39</v>
      </c>
      <c r="G117" s="225" t="s">
        <v>470</v>
      </c>
      <c r="H117" s="228">
        <v>30</v>
      </c>
      <c r="I117" s="229">
        <f t="shared" si="1"/>
        <v>1170000</v>
      </c>
      <c r="J117" s="225" t="s">
        <v>1801</v>
      </c>
      <c r="K117" s="225" t="s">
        <v>320</v>
      </c>
      <c r="L117" s="245" t="s">
        <v>3991</v>
      </c>
    </row>
    <row r="118" spans="1:12" ht="15">
      <c r="A118" s="244">
        <v>116</v>
      </c>
      <c r="B118" s="226" t="s">
        <v>1943</v>
      </c>
      <c r="C118" s="224"/>
      <c r="D118" s="225" t="s">
        <v>1940</v>
      </c>
      <c r="E118" s="225" t="s">
        <v>870</v>
      </c>
      <c r="F118" s="227">
        <v>39</v>
      </c>
      <c r="G118" s="225" t="s">
        <v>34</v>
      </c>
      <c r="H118" s="228">
        <v>10</v>
      </c>
      <c r="I118" s="229">
        <f t="shared" si="1"/>
        <v>390000</v>
      </c>
      <c r="J118" s="225" t="s">
        <v>1801</v>
      </c>
      <c r="K118" s="225" t="s">
        <v>320</v>
      </c>
      <c r="L118" s="245" t="s">
        <v>3991</v>
      </c>
    </row>
    <row r="119" spans="1:12" ht="15">
      <c r="A119" s="244">
        <v>117</v>
      </c>
      <c r="B119" s="226" t="s">
        <v>1944</v>
      </c>
      <c r="C119" s="224"/>
      <c r="D119" s="225" t="s">
        <v>875</v>
      </c>
      <c r="E119" s="225" t="s">
        <v>870</v>
      </c>
      <c r="F119" s="227">
        <v>39</v>
      </c>
      <c r="G119" s="225" t="s">
        <v>523</v>
      </c>
      <c r="H119" s="228">
        <v>36</v>
      </c>
      <c r="I119" s="229">
        <f t="shared" si="1"/>
        <v>1404000</v>
      </c>
      <c r="J119" s="225" t="s">
        <v>1801</v>
      </c>
      <c r="K119" s="225" t="s">
        <v>320</v>
      </c>
      <c r="L119" s="245" t="s">
        <v>3991</v>
      </c>
    </row>
    <row r="120" spans="1:12" ht="15">
      <c r="A120" s="244">
        <v>118</v>
      </c>
      <c r="B120" s="226" t="s">
        <v>1849</v>
      </c>
      <c r="C120" s="224"/>
      <c r="D120" s="225" t="s">
        <v>1945</v>
      </c>
      <c r="E120" s="225" t="s">
        <v>870</v>
      </c>
      <c r="F120" s="227">
        <v>39</v>
      </c>
      <c r="G120" s="225" t="s">
        <v>27</v>
      </c>
      <c r="H120" s="228">
        <v>2</v>
      </c>
      <c r="I120" s="229">
        <f t="shared" si="1"/>
        <v>78000</v>
      </c>
      <c r="J120" s="225" t="s">
        <v>1801</v>
      </c>
      <c r="K120" s="225" t="s">
        <v>320</v>
      </c>
      <c r="L120" s="245" t="s">
        <v>3991</v>
      </c>
    </row>
    <row r="121" spans="1:12" ht="15">
      <c r="A121" s="244">
        <v>119</v>
      </c>
      <c r="B121" s="226" t="s">
        <v>1849</v>
      </c>
      <c r="C121" s="224"/>
      <c r="D121" s="225" t="s">
        <v>1945</v>
      </c>
      <c r="E121" s="225" t="s">
        <v>870</v>
      </c>
      <c r="F121" s="227">
        <v>39</v>
      </c>
      <c r="G121" s="225" t="s">
        <v>27</v>
      </c>
      <c r="H121" s="228">
        <v>2</v>
      </c>
      <c r="I121" s="229">
        <f t="shared" si="1"/>
        <v>78000</v>
      </c>
      <c r="J121" s="225" t="s">
        <v>1801</v>
      </c>
      <c r="K121" s="225" t="s">
        <v>320</v>
      </c>
      <c r="L121" s="245" t="s">
        <v>3991</v>
      </c>
    </row>
    <row r="122" spans="1:12" ht="15">
      <c r="A122" s="244">
        <v>120</v>
      </c>
      <c r="B122" s="226" t="s">
        <v>1769</v>
      </c>
      <c r="C122" s="224"/>
      <c r="D122" s="225" t="s">
        <v>1946</v>
      </c>
      <c r="E122" s="225" t="s">
        <v>870</v>
      </c>
      <c r="F122" s="227">
        <v>39</v>
      </c>
      <c r="G122" s="225" t="s">
        <v>44</v>
      </c>
      <c r="H122" s="228">
        <v>4</v>
      </c>
      <c r="I122" s="229">
        <f t="shared" si="1"/>
        <v>156000</v>
      </c>
      <c r="J122" s="225" t="s">
        <v>1801</v>
      </c>
      <c r="K122" s="225" t="s">
        <v>320</v>
      </c>
      <c r="L122" s="245" t="s">
        <v>3991</v>
      </c>
    </row>
    <row r="123" spans="1:12" ht="15">
      <c r="A123" s="244">
        <v>121</v>
      </c>
      <c r="B123" s="226" t="s">
        <v>1863</v>
      </c>
      <c r="C123" s="224"/>
      <c r="D123" s="225" t="s">
        <v>1917</v>
      </c>
      <c r="E123" s="225" t="s">
        <v>870</v>
      </c>
      <c r="F123" s="227">
        <v>39</v>
      </c>
      <c r="G123" s="225" t="s">
        <v>44</v>
      </c>
      <c r="H123" s="228">
        <v>4</v>
      </c>
      <c r="I123" s="229">
        <f t="shared" si="1"/>
        <v>156000</v>
      </c>
      <c r="J123" s="225" t="s">
        <v>1801</v>
      </c>
      <c r="K123" s="225" t="s">
        <v>320</v>
      </c>
      <c r="L123" s="245" t="s">
        <v>3991</v>
      </c>
    </row>
    <row r="124" spans="1:12" ht="15">
      <c r="A124" s="244">
        <v>122</v>
      </c>
      <c r="B124" s="226" t="s">
        <v>1947</v>
      </c>
      <c r="C124" s="224"/>
      <c r="D124" s="225" t="s">
        <v>1948</v>
      </c>
      <c r="E124" s="225" t="s">
        <v>870</v>
      </c>
      <c r="F124" s="227">
        <v>39</v>
      </c>
      <c r="G124" s="225" t="s">
        <v>709</v>
      </c>
      <c r="H124" s="228">
        <v>26</v>
      </c>
      <c r="I124" s="229">
        <f t="shared" si="1"/>
        <v>1014000</v>
      </c>
      <c r="J124" s="225" t="s">
        <v>1801</v>
      </c>
      <c r="K124" s="225" t="s">
        <v>320</v>
      </c>
      <c r="L124" s="245" t="s">
        <v>3991</v>
      </c>
    </row>
    <row r="125" spans="1:12" ht="15">
      <c r="A125" s="244">
        <v>123</v>
      </c>
      <c r="B125" s="226" t="s">
        <v>1947</v>
      </c>
      <c r="C125" s="224"/>
      <c r="D125" s="225" t="s">
        <v>342</v>
      </c>
      <c r="E125" s="225" t="s">
        <v>870</v>
      </c>
      <c r="F125" s="227">
        <v>39</v>
      </c>
      <c r="G125" s="225" t="s">
        <v>34</v>
      </c>
      <c r="H125" s="228">
        <v>10</v>
      </c>
      <c r="I125" s="229">
        <f t="shared" si="1"/>
        <v>390000</v>
      </c>
      <c r="J125" s="225" t="s">
        <v>1801</v>
      </c>
      <c r="K125" s="225" t="s">
        <v>320</v>
      </c>
      <c r="L125" s="245" t="s">
        <v>3991</v>
      </c>
    </row>
    <row r="126" spans="1:12" ht="15">
      <c r="A126" s="244">
        <v>124</v>
      </c>
      <c r="B126" s="226" t="s">
        <v>1947</v>
      </c>
      <c r="C126" s="224"/>
      <c r="D126" s="225" t="s">
        <v>365</v>
      </c>
      <c r="E126" s="225" t="s">
        <v>870</v>
      </c>
      <c r="F126" s="227">
        <v>39</v>
      </c>
      <c r="G126" s="225" t="s">
        <v>470</v>
      </c>
      <c r="H126" s="228">
        <v>30</v>
      </c>
      <c r="I126" s="229">
        <f t="shared" si="1"/>
        <v>1170000</v>
      </c>
      <c r="J126" s="225" t="s">
        <v>1801</v>
      </c>
      <c r="K126" s="225" t="s">
        <v>320</v>
      </c>
      <c r="L126" s="245" t="s">
        <v>3991</v>
      </c>
    </row>
    <row r="127" spans="1:12" ht="15">
      <c r="A127" s="244">
        <v>125</v>
      </c>
      <c r="B127" s="226" t="s">
        <v>1949</v>
      </c>
      <c r="C127" s="224"/>
      <c r="D127" s="225" t="s">
        <v>1950</v>
      </c>
      <c r="E127" s="225" t="s">
        <v>870</v>
      </c>
      <c r="F127" s="227">
        <v>39</v>
      </c>
      <c r="G127" s="225" t="s">
        <v>44</v>
      </c>
      <c r="H127" s="228">
        <v>4</v>
      </c>
      <c r="I127" s="229">
        <f t="shared" si="1"/>
        <v>156000</v>
      </c>
      <c r="J127" s="225" t="s">
        <v>1801</v>
      </c>
      <c r="K127" s="225" t="s">
        <v>320</v>
      </c>
      <c r="L127" s="245" t="s">
        <v>3991</v>
      </c>
    </row>
    <row r="128" spans="1:12" ht="15">
      <c r="A128" s="244">
        <v>126</v>
      </c>
      <c r="B128" s="226" t="s">
        <v>1949</v>
      </c>
      <c r="C128" s="224"/>
      <c r="D128" s="225" t="s">
        <v>1951</v>
      </c>
      <c r="E128" s="225" t="s">
        <v>870</v>
      </c>
      <c r="F128" s="227">
        <v>39</v>
      </c>
      <c r="G128" s="225" t="s">
        <v>27</v>
      </c>
      <c r="H128" s="228">
        <v>2</v>
      </c>
      <c r="I128" s="229">
        <f t="shared" si="1"/>
        <v>78000</v>
      </c>
      <c r="J128" s="225" t="s">
        <v>1801</v>
      </c>
      <c r="K128" s="225" t="s">
        <v>320</v>
      </c>
      <c r="L128" s="245" t="s">
        <v>3991</v>
      </c>
    </row>
    <row r="129" spans="1:12" ht="15">
      <c r="A129" s="244">
        <v>127</v>
      </c>
      <c r="B129" s="226" t="s">
        <v>1952</v>
      </c>
      <c r="C129" s="224"/>
      <c r="D129" s="225" t="s">
        <v>1953</v>
      </c>
      <c r="E129" s="225" t="s">
        <v>870</v>
      </c>
      <c r="F129" s="227">
        <v>39</v>
      </c>
      <c r="G129" s="225" t="s">
        <v>44</v>
      </c>
      <c r="H129" s="228">
        <v>4</v>
      </c>
      <c r="I129" s="229">
        <f t="shared" si="1"/>
        <v>156000</v>
      </c>
      <c r="J129" s="225" t="s">
        <v>1801</v>
      </c>
      <c r="K129" s="225" t="s">
        <v>320</v>
      </c>
      <c r="L129" s="245" t="s">
        <v>3991</v>
      </c>
    </row>
    <row r="130" spans="1:12" ht="15">
      <c r="A130" s="244">
        <v>128</v>
      </c>
      <c r="B130" s="226" t="s">
        <v>1954</v>
      </c>
      <c r="C130" s="224"/>
      <c r="D130" s="225" t="s">
        <v>1955</v>
      </c>
      <c r="E130" s="225" t="s">
        <v>870</v>
      </c>
      <c r="F130" s="227">
        <v>39</v>
      </c>
      <c r="G130" s="225" t="s">
        <v>546</v>
      </c>
      <c r="H130" s="228">
        <v>16</v>
      </c>
      <c r="I130" s="229">
        <f t="shared" si="1"/>
        <v>624000</v>
      </c>
      <c r="J130" s="225" t="s">
        <v>1801</v>
      </c>
      <c r="K130" s="225" t="s">
        <v>320</v>
      </c>
      <c r="L130" s="245" t="s">
        <v>3991</v>
      </c>
    </row>
    <row r="131" spans="1:12" ht="15">
      <c r="A131" s="244">
        <v>129</v>
      </c>
      <c r="B131" s="231">
        <v>41963</v>
      </c>
      <c r="C131" s="224"/>
      <c r="D131" s="225" t="s">
        <v>1956</v>
      </c>
      <c r="E131" s="225" t="s">
        <v>870</v>
      </c>
      <c r="F131" s="227">
        <v>39</v>
      </c>
      <c r="G131" s="225" t="s">
        <v>77</v>
      </c>
      <c r="H131" s="228">
        <v>8</v>
      </c>
      <c r="I131" s="229">
        <f t="shared" si="1"/>
        <v>312000</v>
      </c>
      <c r="J131" s="225" t="s">
        <v>1801</v>
      </c>
      <c r="K131" s="225" t="s">
        <v>320</v>
      </c>
      <c r="L131" s="245" t="s">
        <v>3991</v>
      </c>
    </row>
    <row r="132" spans="1:12" ht="15">
      <c r="A132" s="244">
        <v>130</v>
      </c>
      <c r="B132" s="226" t="s">
        <v>1770</v>
      </c>
      <c r="C132" s="224"/>
      <c r="D132" s="225" t="s">
        <v>365</v>
      </c>
      <c r="E132" s="225" t="s">
        <v>870</v>
      </c>
      <c r="F132" s="227">
        <v>39</v>
      </c>
      <c r="G132" s="225" t="s">
        <v>731</v>
      </c>
      <c r="H132" s="228">
        <v>70</v>
      </c>
      <c r="I132" s="229">
        <f t="shared" ref="I132:I195" si="2">F132*H132*1000</f>
        <v>2730000</v>
      </c>
      <c r="J132" s="225" t="s">
        <v>1801</v>
      </c>
      <c r="K132" s="225" t="s">
        <v>320</v>
      </c>
      <c r="L132" s="245" t="s">
        <v>3991</v>
      </c>
    </row>
    <row r="133" spans="1:12" ht="15">
      <c r="A133" s="244">
        <v>131</v>
      </c>
      <c r="B133" s="226" t="s">
        <v>1957</v>
      </c>
      <c r="C133" s="224"/>
      <c r="D133" s="225" t="s">
        <v>1958</v>
      </c>
      <c r="E133" s="225" t="s">
        <v>870</v>
      </c>
      <c r="F133" s="227">
        <v>39</v>
      </c>
      <c r="G133" s="225" t="s">
        <v>27</v>
      </c>
      <c r="H133" s="228">
        <v>2</v>
      </c>
      <c r="I133" s="229">
        <f t="shared" si="2"/>
        <v>78000</v>
      </c>
      <c r="J133" s="225" t="s">
        <v>1801</v>
      </c>
      <c r="K133" s="225" t="s">
        <v>320</v>
      </c>
      <c r="L133" s="245" t="s">
        <v>3991</v>
      </c>
    </row>
    <row r="134" spans="1:12" ht="15">
      <c r="A134" s="244">
        <v>132</v>
      </c>
      <c r="B134" s="226" t="s">
        <v>1957</v>
      </c>
      <c r="C134" s="224"/>
      <c r="D134" s="225" t="s">
        <v>1959</v>
      </c>
      <c r="E134" s="225" t="s">
        <v>870</v>
      </c>
      <c r="F134" s="227">
        <v>39</v>
      </c>
      <c r="G134" s="225" t="s">
        <v>27</v>
      </c>
      <c r="H134" s="228">
        <v>2</v>
      </c>
      <c r="I134" s="229">
        <f t="shared" si="2"/>
        <v>78000</v>
      </c>
      <c r="J134" s="225" t="s">
        <v>1801</v>
      </c>
      <c r="K134" s="225" t="s">
        <v>320</v>
      </c>
      <c r="L134" s="245" t="s">
        <v>3991</v>
      </c>
    </row>
    <row r="135" spans="1:12" ht="15">
      <c r="A135" s="244">
        <v>133</v>
      </c>
      <c r="B135" s="226" t="s">
        <v>1960</v>
      </c>
      <c r="C135" s="224"/>
      <c r="D135" s="225" t="s">
        <v>1961</v>
      </c>
      <c r="E135" s="225" t="s">
        <v>870</v>
      </c>
      <c r="F135" s="227">
        <v>39</v>
      </c>
      <c r="G135" s="225" t="s">
        <v>44</v>
      </c>
      <c r="H135" s="228">
        <v>4</v>
      </c>
      <c r="I135" s="229">
        <f t="shared" si="2"/>
        <v>156000</v>
      </c>
      <c r="J135" s="225" t="s">
        <v>1801</v>
      </c>
      <c r="K135" s="225" t="s">
        <v>320</v>
      </c>
      <c r="L135" s="245" t="s">
        <v>3991</v>
      </c>
    </row>
    <row r="136" spans="1:12" ht="15">
      <c r="A136" s="244">
        <v>134</v>
      </c>
      <c r="B136" s="226" t="s">
        <v>1962</v>
      </c>
      <c r="C136" s="224"/>
      <c r="D136" s="225" t="s">
        <v>1963</v>
      </c>
      <c r="E136" s="225" t="s">
        <v>870</v>
      </c>
      <c r="F136" s="227">
        <v>39</v>
      </c>
      <c r="G136" s="225" t="s">
        <v>34</v>
      </c>
      <c r="H136" s="228">
        <v>10</v>
      </c>
      <c r="I136" s="229">
        <f t="shared" si="2"/>
        <v>390000</v>
      </c>
      <c r="J136" s="225" t="s">
        <v>1801</v>
      </c>
      <c r="K136" s="225" t="s">
        <v>320</v>
      </c>
      <c r="L136" s="245" t="s">
        <v>3991</v>
      </c>
    </row>
    <row r="137" spans="1:12" ht="15">
      <c r="A137" s="244">
        <v>135</v>
      </c>
      <c r="B137" s="226" t="s">
        <v>1964</v>
      </c>
      <c r="C137" s="224"/>
      <c r="D137" s="225" t="s">
        <v>1961</v>
      </c>
      <c r="E137" s="225" t="s">
        <v>870</v>
      </c>
      <c r="F137" s="227">
        <v>39</v>
      </c>
      <c r="G137" s="225" t="s">
        <v>27</v>
      </c>
      <c r="H137" s="228">
        <v>2</v>
      </c>
      <c r="I137" s="229">
        <f t="shared" si="2"/>
        <v>78000</v>
      </c>
      <c r="J137" s="225" t="s">
        <v>1965</v>
      </c>
      <c r="K137" s="225" t="s">
        <v>320</v>
      </c>
      <c r="L137" s="245" t="s">
        <v>3991</v>
      </c>
    </row>
    <row r="138" spans="1:12" ht="15">
      <c r="A138" s="244">
        <v>136</v>
      </c>
      <c r="B138" s="226" t="s">
        <v>1966</v>
      </c>
      <c r="C138" s="224"/>
      <c r="D138" s="225" t="s">
        <v>1922</v>
      </c>
      <c r="E138" s="225" t="s">
        <v>870</v>
      </c>
      <c r="F138" s="227">
        <v>39</v>
      </c>
      <c r="G138" s="225" t="s">
        <v>34</v>
      </c>
      <c r="H138" s="228">
        <v>10</v>
      </c>
      <c r="I138" s="229">
        <f t="shared" si="2"/>
        <v>390000</v>
      </c>
      <c r="J138" s="225" t="s">
        <v>1801</v>
      </c>
      <c r="K138" s="225" t="s">
        <v>320</v>
      </c>
      <c r="L138" s="245" t="s">
        <v>3991</v>
      </c>
    </row>
    <row r="139" spans="1:12" ht="15">
      <c r="A139" s="244">
        <v>137</v>
      </c>
      <c r="B139" s="226" t="s">
        <v>1966</v>
      </c>
      <c r="C139" s="224"/>
      <c r="D139" s="225" t="s">
        <v>1967</v>
      </c>
      <c r="E139" s="225" t="s">
        <v>870</v>
      </c>
      <c r="F139" s="227">
        <v>39</v>
      </c>
      <c r="G139" s="225" t="s">
        <v>27</v>
      </c>
      <c r="H139" s="228">
        <v>2</v>
      </c>
      <c r="I139" s="229">
        <f t="shared" si="2"/>
        <v>78000</v>
      </c>
      <c r="J139" s="225" t="s">
        <v>1801</v>
      </c>
      <c r="K139" s="225" t="s">
        <v>320</v>
      </c>
      <c r="L139" s="245" t="s">
        <v>3991</v>
      </c>
    </row>
    <row r="140" spans="1:12" ht="15">
      <c r="A140" s="244">
        <v>138</v>
      </c>
      <c r="B140" s="226" t="s">
        <v>1966</v>
      </c>
      <c r="C140" s="224"/>
      <c r="D140" s="225" t="s">
        <v>1968</v>
      </c>
      <c r="E140" s="225" t="s">
        <v>870</v>
      </c>
      <c r="F140" s="227">
        <v>39</v>
      </c>
      <c r="G140" s="225" t="s">
        <v>27</v>
      </c>
      <c r="H140" s="228">
        <v>2</v>
      </c>
      <c r="I140" s="229">
        <f t="shared" si="2"/>
        <v>78000</v>
      </c>
      <c r="J140" s="225" t="s">
        <v>1801</v>
      </c>
      <c r="K140" s="225" t="s">
        <v>320</v>
      </c>
      <c r="L140" s="245" t="s">
        <v>3991</v>
      </c>
    </row>
    <row r="141" spans="1:12" ht="15">
      <c r="A141" s="244">
        <v>139</v>
      </c>
      <c r="B141" s="226" t="s">
        <v>1981</v>
      </c>
      <c r="C141" s="224"/>
      <c r="D141" s="225" t="s">
        <v>672</v>
      </c>
      <c r="E141" s="225" t="s">
        <v>870</v>
      </c>
      <c r="F141" s="227">
        <v>39</v>
      </c>
      <c r="G141" s="225" t="s">
        <v>77</v>
      </c>
      <c r="H141" s="228">
        <v>8</v>
      </c>
      <c r="I141" s="229">
        <f t="shared" si="2"/>
        <v>312000</v>
      </c>
      <c r="J141" s="225" t="s">
        <v>1801</v>
      </c>
      <c r="K141" s="225" t="s">
        <v>23</v>
      </c>
      <c r="L141" s="245" t="s">
        <v>3992</v>
      </c>
    </row>
    <row r="142" spans="1:12" ht="15">
      <c r="A142" s="244">
        <v>140</v>
      </c>
      <c r="B142" s="226" t="s">
        <v>1763</v>
      </c>
      <c r="C142" s="224"/>
      <c r="D142" s="225" t="s">
        <v>29</v>
      </c>
      <c r="E142" s="225" t="s">
        <v>870</v>
      </c>
      <c r="F142" s="227">
        <v>39</v>
      </c>
      <c r="G142" s="225" t="s">
        <v>44</v>
      </c>
      <c r="H142" s="228">
        <v>4</v>
      </c>
      <c r="I142" s="229">
        <f t="shared" si="2"/>
        <v>156000</v>
      </c>
      <c r="J142" s="225" t="s">
        <v>1801</v>
      </c>
      <c r="K142" s="225" t="s">
        <v>23</v>
      </c>
      <c r="L142" s="245" t="s">
        <v>3992</v>
      </c>
    </row>
    <row r="143" spans="1:12" ht="15">
      <c r="A143" s="244">
        <v>141</v>
      </c>
      <c r="B143" s="226" t="s">
        <v>1800</v>
      </c>
      <c r="C143" s="224"/>
      <c r="D143" s="225" t="s">
        <v>727</v>
      </c>
      <c r="E143" s="225" t="s">
        <v>870</v>
      </c>
      <c r="F143" s="227">
        <v>39</v>
      </c>
      <c r="G143" s="225" t="s">
        <v>77</v>
      </c>
      <c r="H143" s="228">
        <v>8</v>
      </c>
      <c r="I143" s="229">
        <f t="shared" si="2"/>
        <v>312000</v>
      </c>
      <c r="J143" s="225" t="s">
        <v>1801</v>
      </c>
      <c r="K143" s="225" t="s">
        <v>23</v>
      </c>
      <c r="L143" s="245" t="s">
        <v>3992</v>
      </c>
    </row>
    <row r="144" spans="1:12" ht="15">
      <c r="A144" s="244">
        <v>142</v>
      </c>
      <c r="B144" s="226" t="s">
        <v>1800</v>
      </c>
      <c r="C144" s="224"/>
      <c r="D144" s="225" t="s">
        <v>279</v>
      </c>
      <c r="E144" s="225" t="s">
        <v>870</v>
      </c>
      <c r="F144" s="227">
        <v>39</v>
      </c>
      <c r="G144" s="225" t="s">
        <v>34</v>
      </c>
      <c r="H144" s="228">
        <v>10</v>
      </c>
      <c r="I144" s="229">
        <f t="shared" si="2"/>
        <v>390000</v>
      </c>
      <c r="J144" s="225" t="s">
        <v>1801</v>
      </c>
      <c r="K144" s="225" t="s">
        <v>23</v>
      </c>
      <c r="L144" s="245" t="s">
        <v>3992</v>
      </c>
    </row>
    <row r="145" spans="1:12" ht="15">
      <c r="A145" s="244">
        <v>143</v>
      </c>
      <c r="B145" s="226" t="s">
        <v>1802</v>
      </c>
      <c r="C145" s="224"/>
      <c r="D145" s="225" t="s">
        <v>1982</v>
      </c>
      <c r="E145" s="225" t="s">
        <v>870</v>
      </c>
      <c r="F145" s="227">
        <v>39</v>
      </c>
      <c r="G145" s="225" t="s">
        <v>34</v>
      </c>
      <c r="H145" s="228">
        <v>10</v>
      </c>
      <c r="I145" s="229">
        <f t="shared" si="2"/>
        <v>390000</v>
      </c>
      <c r="J145" s="225" t="s">
        <v>1801</v>
      </c>
      <c r="K145" s="225" t="s">
        <v>23</v>
      </c>
      <c r="L145" s="245" t="s">
        <v>3992</v>
      </c>
    </row>
    <row r="146" spans="1:12" ht="15">
      <c r="A146" s="244">
        <v>144</v>
      </c>
      <c r="B146" s="226" t="s">
        <v>1802</v>
      </c>
      <c r="C146" s="224"/>
      <c r="D146" s="225" t="s">
        <v>1983</v>
      </c>
      <c r="E146" s="225" t="s">
        <v>870</v>
      </c>
      <c r="F146" s="227">
        <v>39</v>
      </c>
      <c r="G146" s="225" t="s">
        <v>34</v>
      </c>
      <c r="H146" s="228">
        <v>10</v>
      </c>
      <c r="I146" s="229">
        <f t="shared" si="2"/>
        <v>390000</v>
      </c>
      <c r="J146" s="225" t="s">
        <v>1801</v>
      </c>
      <c r="K146" s="225" t="s">
        <v>23</v>
      </c>
      <c r="L146" s="245" t="s">
        <v>3992</v>
      </c>
    </row>
    <row r="147" spans="1:12" ht="15">
      <c r="A147" s="244">
        <v>145</v>
      </c>
      <c r="B147" s="226" t="s">
        <v>1984</v>
      </c>
      <c r="C147" s="224"/>
      <c r="D147" s="225" t="s">
        <v>214</v>
      </c>
      <c r="E147" s="225" t="s">
        <v>870</v>
      </c>
      <c r="F147" s="227">
        <v>39</v>
      </c>
      <c r="G147" s="225" t="s">
        <v>48</v>
      </c>
      <c r="H147" s="228">
        <v>6</v>
      </c>
      <c r="I147" s="229">
        <f t="shared" si="2"/>
        <v>234000</v>
      </c>
      <c r="J147" s="225" t="s">
        <v>1801</v>
      </c>
      <c r="K147" s="225" t="s">
        <v>23</v>
      </c>
      <c r="L147" s="245" t="s">
        <v>3992</v>
      </c>
    </row>
    <row r="148" spans="1:12" ht="15">
      <c r="A148" s="244">
        <v>146</v>
      </c>
      <c r="B148" s="226" t="s">
        <v>1984</v>
      </c>
      <c r="C148" s="224"/>
      <c r="D148" s="225" t="s">
        <v>216</v>
      </c>
      <c r="E148" s="225" t="s">
        <v>870</v>
      </c>
      <c r="F148" s="227">
        <v>39</v>
      </c>
      <c r="G148" s="225" t="s">
        <v>44</v>
      </c>
      <c r="H148" s="228">
        <v>4</v>
      </c>
      <c r="I148" s="229">
        <f t="shared" si="2"/>
        <v>156000</v>
      </c>
      <c r="J148" s="225" t="s">
        <v>1801</v>
      </c>
      <c r="K148" s="225" t="s">
        <v>23</v>
      </c>
      <c r="L148" s="245" t="s">
        <v>3992</v>
      </c>
    </row>
    <row r="149" spans="1:12" ht="15">
      <c r="A149" s="244">
        <v>147</v>
      </c>
      <c r="B149" s="231">
        <v>41683</v>
      </c>
      <c r="C149" s="224"/>
      <c r="D149" s="225" t="s">
        <v>1985</v>
      </c>
      <c r="E149" s="225" t="s">
        <v>870</v>
      </c>
      <c r="F149" s="227">
        <v>39</v>
      </c>
      <c r="G149" s="225" t="s">
        <v>48</v>
      </c>
      <c r="H149" s="228">
        <v>6</v>
      </c>
      <c r="I149" s="229">
        <f t="shared" si="2"/>
        <v>234000</v>
      </c>
      <c r="J149" s="225" t="s">
        <v>1801</v>
      </c>
      <c r="K149" s="225" t="s">
        <v>23</v>
      </c>
      <c r="L149" s="245" t="s">
        <v>3992</v>
      </c>
    </row>
    <row r="150" spans="1:12" ht="15">
      <c r="A150" s="244">
        <v>148</v>
      </c>
      <c r="B150" s="226" t="s">
        <v>1809</v>
      </c>
      <c r="C150" s="224"/>
      <c r="D150" s="225" t="s">
        <v>530</v>
      </c>
      <c r="E150" s="225" t="s">
        <v>870</v>
      </c>
      <c r="F150" s="227">
        <v>39</v>
      </c>
      <c r="G150" s="225" t="s">
        <v>48</v>
      </c>
      <c r="H150" s="228">
        <v>6</v>
      </c>
      <c r="I150" s="229">
        <f t="shared" si="2"/>
        <v>234000</v>
      </c>
      <c r="J150" s="225" t="s">
        <v>1801</v>
      </c>
      <c r="K150" s="225" t="s">
        <v>23</v>
      </c>
      <c r="L150" s="245" t="s">
        <v>3992</v>
      </c>
    </row>
    <row r="151" spans="1:12" ht="15">
      <c r="A151" s="244">
        <v>149</v>
      </c>
      <c r="B151" s="226" t="s">
        <v>1809</v>
      </c>
      <c r="C151" s="224"/>
      <c r="D151" s="225" t="s">
        <v>87</v>
      </c>
      <c r="E151" s="225" t="s">
        <v>870</v>
      </c>
      <c r="F151" s="227">
        <v>39</v>
      </c>
      <c r="G151" s="225" t="s">
        <v>737</v>
      </c>
      <c r="H151" s="228">
        <v>54</v>
      </c>
      <c r="I151" s="229">
        <f t="shared" si="2"/>
        <v>2106000</v>
      </c>
      <c r="J151" s="225" t="s">
        <v>1801</v>
      </c>
      <c r="K151" s="225" t="s">
        <v>23</v>
      </c>
      <c r="L151" s="245" t="s">
        <v>3992</v>
      </c>
    </row>
    <row r="152" spans="1:12" ht="15">
      <c r="A152" s="244">
        <v>150</v>
      </c>
      <c r="B152" s="226" t="s">
        <v>1809</v>
      </c>
      <c r="C152" s="224"/>
      <c r="D152" s="225" t="s">
        <v>1986</v>
      </c>
      <c r="E152" s="225" t="s">
        <v>870</v>
      </c>
      <c r="F152" s="227">
        <v>39</v>
      </c>
      <c r="G152" s="225" t="s">
        <v>51</v>
      </c>
      <c r="H152" s="228">
        <v>20</v>
      </c>
      <c r="I152" s="229">
        <f t="shared" si="2"/>
        <v>780000</v>
      </c>
      <c r="J152" s="225" t="s">
        <v>1801</v>
      </c>
      <c r="K152" s="225" t="s">
        <v>23</v>
      </c>
      <c r="L152" s="245" t="s">
        <v>3992</v>
      </c>
    </row>
    <row r="153" spans="1:12" ht="15">
      <c r="A153" s="244">
        <v>151</v>
      </c>
      <c r="B153" s="226" t="s">
        <v>1810</v>
      </c>
      <c r="C153" s="226" t="s">
        <v>1810</v>
      </c>
      <c r="D153" s="225" t="s">
        <v>2169</v>
      </c>
      <c r="E153" s="225" t="s">
        <v>870</v>
      </c>
      <c r="F153" s="227">
        <v>39</v>
      </c>
      <c r="G153" s="225" t="s">
        <v>34</v>
      </c>
      <c r="H153" s="228">
        <v>10</v>
      </c>
      <c r="I153" s="229">
        <f t="shared" si="2"/>
        <v>390000</v>
      </c>
      <c r="J153" s="225" t="s">
        <v>1801</v>
      </c>
      <c r="K153" s="225" t="s">
        <v>23</v>
      </c>
      <c r="L153" s="245" t="s">
        <v>3992</v>
      </c>
    </row>
    <row r="154" spans="1:12" ht="15">
      <c r="A154" s="244">
        <v>152</v>
      </c>
      <c r="B154" s="226" t="s">
        <v>1764</v>
      </c>
      <c r="C154" s="224"/>
      <c r="D154" s="225" t="s">
        <v>1987</v>
      </c>
      <c r="E154" s="225" t="s">
        <v>870</v>
      </c>
      <c r="F154" s="227">
        <v>39</v>
      </c>
      <c r="G154" s="225" t="s">
        <v>470</v>
      </c>
      <c r="H154" s="228">
        <v>30</v>
      </c>
      <c r="I154" s="229">
        <f t="shared" si="2"/>
        <v>1170000</v>
      </c>
      <c r="J154" s="225" t="s">
        <v>1801</v>
      </c>
      <c r="K154" s="225" t="s">
        <v>23</v>
      </c>
      <c r="L154" s="245" t="s">
        <v>3992</v>
      </c>
    </row>
    <row r="155" spans="1:12" ht="15">
      <c r="A155" s="244">
        <v>153</v>
      </c>
      <c r="B155" s="226" t="s">
        <v>1764</v>
      </c>
      <c r="C155" s="224"/>
      <c r="D155" s="225" t="s">
        <v>1988</v>
      </c>
      <c r="E155" s="225" t="s">
        <v>870</v>
      </c>
      <c r="F155" s="227">
        <v>39</v>
      </c>
      <c r="G155" s="225" t="s">
        <v>44</v>
      </c>
      <c r="H155" s="228">
        <v>4</v>
      </c>
      <c r="I155" s="229">
        <f t="shared" si="2"/>
        <v>156000</v>
      </c>
      <c r="J155" s="225" t="s">
        <v>1801</v>
      </c>
      <c r="K155" s="225" t="s">
        <v>23</v>
      </c>
      <c r="L155" s="245" t="s">
        <v>3992</v>
      </c>
    </row>
    <row r="156" spans="1:12" ht="15">
      <c r="A156" s="244">
        <v>154</v>
      </c>
      <c r="B156" s="226" t="s">
        <v>1814</v>
      </c>
      <c r="C156" s="224"/>
      <c r="D156" s="225" t="s">
        <v>52</v>
      </c>
      <c r="E156" s="225" t="s">
        <v>870</v>
      </c>
      <c r="F156" s="227">
        <v>39</v>
      </c>
      <c r="G156" s="225" t="s">
        <v>34</v>
      </c>
      <c r="H156" s="228">
        <v>10</v>
      </c>
      <c r="I156" s="229">
        <f t="shared" si="2"/>
        <v>390000</v>
      </c>
      <c r="J156" s="225" t="s">
        <v>1801</v>
      </c>
      <c r="K156" s="225" t="s">
        <v>23</v>
      </c>
      <c r="L156" s="245" t="s">
        <v>3992</v>
      </c>
    </row>
    <row r="157" spans="1:12" ht="15">
      <c r="A157" s="244">
        <v>155</v>
      </c>
      <c r="B157" s="226" t="s">
        <v>1989</v>
      </c>
      <c r="C157" s="224"/>
      <c r="D157" s="225" t="s">
        <v>900</v>
      </c>
      <c r="E157" s="225" t="s">
        <v>870</v>
      </c>
      <c r="F157" s="227">
        <v>39</v>
      </c>
      <c r="G157" s="225" t="s">
        <v>34</v>
      </c>
      <c r="H157" s="228">
        <v>10</v>
      </c>
      <c r="I157" s="229">
        <f t="shared" si="2"/>
        <v>390000</v>
      </c>
      <c r="J157" s="225" t="s">
        <v>1801</v>
      </c>
      <c r="K157" s="225" t="s">
        <v>23</v>
      </c>
      <c r="L157" s="245" t="s">
        <v>3992</v>
      </c>
    </row>
    <row r="158" spans="1:12" ht="15">
      <c r="A158" s="244">
        <v>156</v>
      </c>
      <c r="B158" s="226" t="s">
        <v>1817</v>
      </c>
      <c r="C158" s="224"/>
      <c r="D158" s="225" t="s">
        <v>211</v>
      </c>
      <c r="E158" s="225" t="s">
        <v>870</v>
      </c>
      <c r="F158" s="227">
        <v>39</v>
      </c>
      <c r="G158" s="225" t="s">
        <v>34</v>
      </c>
      <c r="H158" s="228">
        <v>10</v>
      </c>
      <c r="I158" s="229">
        <f t="shared" si="2"/>
        <v>390000</v>
      </c>
      <c r="J158" s="225" t="s">
        <v>1801</v>
      </c>
      <c r="K158" s="225" t="s">
        <v>23</v>
      </c>
      <c r="L158" s="245" t="s">
        <v>3992</v>
      </c>
    </row>
    <row r="159" spans="1:12" ht="15">
      <c r="A159" s="244">
        <v>157</v>
      </c>
      <c r="B159" s="226" t="s">
        <v>1765</v>
      </c>
      <c r="C159" s="224"/>
      <c r="D159" s="225" t="s">
        <v>1990</v>
      </c>
      <c r="E159" s="225" t="s">
        <v>870</v>
      </c>
      <c r="F159" s="227">
        <v>39</v>
      </c>
      <c r="G159" s="225" t="s">
        <v>189</v>
      </c>
      <c r="H159" s="228">
        <v>100</v>
      </c>
      <c r="I159" s="229">
        <f t="shared" si="2"/>
        <v>3900000</v>
      </c>
      <c r="J159" s="225" t="s">
        <v>1801</v>
      </c>
      <c r="K159" s="225" t="s">
        <v>23</v>
      </c>
      <c r="L159" s="245" t="s">
        <v>3992</v>
      </c>
    </row>
    <row r="160" spans="1:12" ht="15">
      <c r="A160" s="244">
        <v>158</v>
      </c>
      <c r="B160" s="226" t="s">
        <v>1818</v>
      </c>
      <c r="C160" s="224"/>
      <c r="D160" s="225" t="s">
        <v>1991</v>
      </c>
      <c r="E160" s="225" t="s">
        <v>870</v>
      </c>
      <c r="F160" s="227">
        <v>39</v>
      </c>
      <c r="G160" s="225" t="s">
        <v>44</v>
      </c>
      <c r="H160" s="228">
        <v>4</v>
      </c>
      <c r="I160" s="229">
        <f t="shared" si="2"/>
        <v>156000</v>
      </c>
      <c r="J160" s="225" t="s">
        <v>1801</v>
      </c>
      <c r="K160" s="225" t="s">
        <v>23</v>
      </c>
      <c r="L160" s="245" t="s">
        <v>3992</v>
      </c>
    </row>
    <row r="161" spans="1:12" ht="15">
      <c r="A161" s="244">
        <v>159</v>
      </c>
      <c r="B161" s="232">
        <v>41718</v>
      </c>
      <c r="C161" s="224"/>
      <c r="D161" s="225" t="s">
        <v>1992</v>
      </c>
      <c r="E161" s="225" t="s">
        <v>870</v>
      </c>
      <c r="F161" s="227">
        <v>39</v>
      </c>
      <c r="G161" s="225" t="s">
        <v>27</v>
      </c>
      <c r="H161" s="228">
        <v>2</v>
      </c>
      <c r="I161" s="229">
        <f t="shared" si="2"/>
        <v>78000</v>
      </c>
      <c r="J161" s="225" t="s">
        <v>1801</v>
      </c>
      <c r="K161" s="225" t="s">
        <v>23</v>
      </c>
      <c r="L161" s="245" t="s">
        <v>3992</v>
      </c>
    </row>
    <row r="162" spans="1:12" ht="15">
      <c r="A162" s="244">
        <v>160</v>
      </c>
      <c r="B162" s="226" t="s">
        <v>1908</v>
      </c>
      <c r="C162" s="224"/>
      <c r="D162" s="225" t="s">
        <v>1993</v>
      </c>
      <c r="E162" s="225" t="s">
        <v>870</v>
      </c>
      <c r="F162" s="227">
        <v>39</v>
      </c>
      <c r="G162" s="225" t="s">
        <v>44</v>
      </c>
      <c r="H162" s="228">
        <v>4</v>
      </c>
      <c r="I162" s="229">
        <f t="shared" si="2"/>
        <v>156000</v>
      </c>
      <c r="J162" s="225" t="s">
        <v>1801</v>
      </c>
      <c r="K162" s="225" t="s">
        <v>23</v>
      </c>
      <c r="L162" s="245" t="s">
        <v>3992</v>
      </c>
    </row>
    <row r="163" spans="1:12" ht="15">
      <c r="A163" s="244">
        <v>161</v>
      </c>
      <c r="B163" s="226" t="s">
        <v>1914</v>
      </c>
      <c r="C163" s="224"/>
      <c r="D163" s="225" t="s">
        <v>1994</v>
      </c>
      <c r="E163" s="225" t="s">
        <v>870</v>
      </c>
      <c r="F163" s="227">
        <v>39</v>
      </c>
      <c r="G163" s="225" t="s">
        <v>34</v>
      </c>
      <c r="H163" s="228">
        <v>10</v>
      </c>
      <c r="I163" s="229">
        <f t="shared" si="2"/>
        <v>390000</v>
      </c>
      <c r="J163" s="225" t="s">
        <v>1801</v>
      </c>
      <c r="K163" s="225" t="s">
        <v>23</v>
      </c>
      <c r="L163" s="245" t="s">
        <v>3992</v>
      </c>
    </row>
    <row r="164" spans="1:12" ht="15">
      <c r="A164" s="244">
        <v>162</v>
      </c>
      <c r="B164" s="226" t="s">
        <v>1915</v>
      </c>
      <c r="C164" s="224"/>
      <c r="D164" s="225" t="s">
        <v>1995</v>
      </c>
      <c r="E164" s="225" t="s">
        <v>870</v>
      </c>
      <c r="F164" s="227">
        <v>39</v>
      </c>
      <c r="G164" s="225" t="s">
        <v>27</v>
      </c>
      <c r="H164" s="228">
        <v>2</v>
      </c>
      <c r="I164" s="229">
        <f t="shared" si="2"/>
        <v>78000</v>
      </c>
      <c r="J164" s="225" t="s">
        <v>1801</v>
      </c>
      <c r="K164" s="225" t="s">
        <v>23</v>
      </c>
      <c r="L164" s="245" t="s">
        <v>3992</v>
      </c>
    </row>
    <row r="165" spans="1:12" ht="15">
      <c r="A165" s="244">
        <v>163</v>
      </c>
      <c r="B165" s="226" t="s">
        <v>1996</v>
      </c>
      <c r="C165" s="224"/>
      <c r="D165" s="225" t="s">
        <v>103</v>
      </c>
      <c r="E165" s="225" t="s">
        <v>870</v>
      </c>
      <c r="F165" s="227">
        <v>39</v>
      </c>
      <c r="G165" s="225" t="s">
        <v>48</v>
      </c>
      <c r="H165" s="228">
        <v>6</v>
      </c>
      <c r="I165" s="229">
        <f t="shared" si="2"/>
        <v>234000</v>
      </c>
      <c r="J165" s="225" t="s">
        <v>1801</v>
      </c>
      <c r="K165" s="225" t="s">
        <v>23</v>
      </c>
      <c r="L165" s="245" t="s">
        <v>3992</v>
      </c>
    </row>
    <row r="166" spans="1:12" ht="15">
      <c r="A166" s="244">
        <v>164</v>
      </c>
      <c r="B166" s="226" t="s">
        <v>1830</v>
      </c>
      <c r="C166" s="224"/>
      <c r="D166" s="225" t="s">
        <v>408</v>
      </c>
      <c r="E166" s="225" t="s">
        <v>870</v>
      </c>
      <c r="F166" s="227">
        <v>39</v>
      </c>
      <c r="G166" s="225" t="s">
        <v>27</v>
      </c>
      <c r="H166" s="228">
        <v>2</v>
      </c>
      <c r="I166" s="229">
        <f t="shared" si="2"/>
        <v>78000</v>
      </c>
      <c r="J166" s="225" t="s">
        <v>1801</v>
      </c>
      <c r="K166" s="225" t="s">
        <v>23</v>
      </c>
      <c r="L166" s="245" t="s">
        <v>3992</v>
      </c>
    </row>
    <row r="167" spans="1:12" ht="15">
      <c r="A167" s="244">
        <v>165</v>
      </c>
      <c r="B167" s="226" t="s">
        <v>1830</v>
      </c>
      <c r="C167" s="224"/>
      <c r="D167" s="225" t="s">
        <v>434</v>
      </c>
      <c r="E167" s="225" t="s">
        <v>870</v>
      </c>
      <c r="F167" s="227">
        <v>39</v>
      </c>
      <c r="G167" s="225" t="s">
        <v>27</v>
      </c>
      <c r="H167" s="228">
        <v>2</v>
      </c>
      <c r="I167" s="229">
        <f t="shared" si="2"/>
        <v>78000</v>
      </c>
      <c r="J167" s="225" t="s">
        <v>1801</v>
      </c>
      <c r="K167" s="225" t="s">
        <v>23</v>
      </c>
      <c r="L167" s="245" t="s">
        <v>3992</v>
      </c>
    </row>
    <row r="168" spans="1:12" ht="15">
      <c r="A168" s="244">
        <v>166</v>
      </c>
      <c r="B168" s="226" t="s">
        <v>1767</v>
      </c>
      <c r="C168" s="224"/>
      <c r="D168" s="225" t="s">
        <v>1997</v>
      </c>
      <c r="E168" s="225" t="s">
        <v>870</v>
      </c>
      <c r="F168" s="227">
        <v>39</v>
      </c>
      <c r="G168" s="225" t="s">
        <v>44</v>
      </c>
      <c r="H168" s="228">
        <v>4</v>
      </c>
      <c r="I168" s="229">
        <f t="shared" si="2"/>
        <v>156000</v>
      </c>
      <c r="J168" s="225" t="s">
        <v>1801</v>
      </c>
      <c r="K168" s="225" t="s">
        <v>23</v>
      </c>
      <c r="L168" s="245" t="s">
        <v>3992</v>
      </c>
    </row>
    <row r="169" spans="1:12" ht="15">
      <c r="A169" s="244">
        <v>167</v>
      </c>
      <c r="B169" s="226" t="s">
        <v>1998</v>
      </c>
      <c r="C169" s="224"/>
      <c r="D169" s="225" t="s">
        <v>1999</v>
      </c>
      <c r="E169" s="225" t="s">
        <v>870</v>
      </c>
      <c r="F169" s="227">
        <v>39</v>
      </c>
      <c r="G169" s="225" t="s">
        <v>44</v>
      </c>
      <c r="H169" s="228">
        <v>4</v>
      </c>
      <c r="I169" s="229">
        <f t="shared" si="2"/>
        <v>156000</v>
      </c>
      <c r="J169" s="225" t="s">
        <v>1801</v>
      </c>
      <c r="K169" s="225" t="s">
        <v>23</v>
      </c>
      <c r="L169" s="245" t="s">
        <v>3992</v>
      </c>
    </row>
    <row r="170" spans="1:12" ht="15">
      <c r="A170" s="244">
        <v>168</v>
      </c>
      <c r="B170" s="226" t="s">
        <v>2000</v>
      </c>
      <c r="C170" s="224"/>
      <c r="D170" s="225" t="s">
        <v>636</v>
      </c>
      <c r="E170" s="225" t="s">
        <v>870</v>
      </c>
      <c r="F170" s="227">
        <v>39</v>
      </c>
      <c r="G170" s="225" t="s">
        <v>34</v>
      </c>
      <c r="H170" s="228">
        <v>10</v>
      </c>
      <c r="I170" s="229">
        <f t="shared" si="2"/>
        <v>390000</v>
      </c>
      <c r="J170" s="225" t="s">
        <v>1801</v>
      </c>
      <c r="K170" s="225" t="s">
        <v>23</v>
      </c>
      <c r="L170" s="245" t="s">
        <v>3992</v>
      </c>
    </row>
    <row r="171" spans="1:12" ht="15">
      <c r="A171" s="244">
        <v>169</v>
      </c>
      <c r="B171" s="226" t="s">
        <v>2001</v>
      </c>
      <c r="C171" s="224"/>
      <c r="D171" s="225" t="s">
        <v>57</v>
      </c>
      <c r="E171" s="225" t="s">
        <v>870</v>
      </c>
      <c r="F171" s="227">
        <v>39</v>
      </c>
      <c r="G171" s="225" t="s">
        <v>1927</v>
      </c>
      <c r="H171" s="228">
        <v>38</v>
      </c>
      <c r="I171" s="229">
        <f t="shared" si="2"/>
        <v>1482000</v>
      </c>
      <c r="J171" s="225" t="s">
        <v>1801</v>
      </c>
      <c r="K171" s="225" t="s">
        <v>23</v>
      </c>
      <c r="L171" s="245" t="s">
        <v>3992</v>
      </c>
    </row>
    <row r="172" spans="1:12" ht="15">
      <c r="A172" s="244">
        <v>170</v>
      </c>
      <c r="B172" s="226" t="s">
        <v>1833</v>
      </c>
      <c r="C172" s="224"/>
      <c r="D172" s="225" t="s">
        <v>244</v>
      </c>
      <c r="E172" s="225" t="s">
        <v>870</v>
      </c>
      <c r="F172" s="227">
        <v>39</v>
      </c>
      <c r="G172" s="225" t="s">
        <v>27</v>
      </c>
      <c r="H172" s="228">
        <v>2</v>
      </c>
      <c r="I172" s="229">
        <f t="shared" si="2"/>
        <v>78000</v>
      </c>
      <c r="J172" s="225" t="s">
        <v>1801</v>
      </c>
      <c r="K172" s="225" t="s">
        <v>23</v>
      </c>
      <c r="L172" s="245" t="s">
        <v>3992</v>
      </c>
    </row>
    <row r="173" spans="1:12" ht="15">
      <c r="A173" s="244">
        <v>171</v>
      </c>
      <c r="B173" s="226" t="s">
        <v>1923</v>
      </c>
      <c r="C173" s="224"/>
      <c r="D173" s="225" t="s">
        <v>2002</v>
      </c>
      <c r="E173" s="225" t="s">
        <v>870</v>
      </c>
      <c r="F173" s="227">
        <v>39</v>
      </c>
      <c r="G173" s="225" t="s">
        <v>44</v>
      </c>
      <c r="H173" s="228">
        <v>4</v>
      </c>
      <c r="I173" s="229">
        <f t="shared" si="2"/>
        <v>156000</v>
      </c>
      <c r="J173" s="225" t="s">
        <v>1801</v>
      </c>
      <c r="K173" s="225" t="s">
        <v>23</v>
      </c>
      <c r="L173" s="245" t="s">
        <v>3992</v>
      </c>
    </row>
    <row r="174" spans="1:12" ht="15">
      <c r="A174" s="244">
        <v>172</v>
      </c>
      <c r="B174" s="226" t="s">
        <v>2003</v>
      </c>
      <c r="C174" s="224"/>
      <c r="D174" s="225" t="s">
        <v>1988</v>
      </c>
      <c r="E174" s="225" t="s">
        <v>870</v>
      </c>
      <c r="F174" s="227">
        <v>39</v>
      </c>
      <c r="G174" s="225" t="s">
        <v>44</v>
      </c>
      <c r="H174" s="228">
        <v>4</v>
      </c>
      <c r="I174" s="229">
        <f t="shared" si="2"/>
        <v>156000</v>
      </c>
      <c r="J174" s="225" t="s">
        <v>1801</v>
      </c>
      <c r="K174" s="225" t="s">
        <v>23</v>
      </c>
      <c r="L174" s="245" t="s">
        <v>3992</v>
      </c>
    </row>
    <row r="175" spans="1:12" ht="15">
      <c r="A175" s="244">
        <v>173</v>
      </c>
      <c r="B175" s="226" t="s">
        <v>1840</v>
      </c>
      <c r="C175" s="224"/>
      <c r="D175" s="225" t="s">
        <v>1994</v>
      </c>
      <c r="E175" s="225" t="s">
        <v>870</v>
      </c>
      <c r="F175" s="227">
        <v>39</v>
      </c>
      <c r="G175" s="225" t="s">
        <v>34</v>
      </c>
      <c r="H175" s="228">
        <v>10</v>
      </c>
      <c r="I175" s="229">
        <f t="shared" si="2"/>
        <v>390000</v>
      </c>
      <c r="J175" s="225" t="s">
        <v>1801</v>
      </c>
      <c r="K175" s="225" t="s">
        <v>23</v>
      </c>
      <c r="L175" s="245" t="s">
        <v>3992</v>
      </c>
    </row>
    <row r="176" spans="1:12" ht="15">
      <c r="A176" s="244">
        <v>174</v>
      </c>
      <c r="B176" s="231">
        <v>41795</v>
      </c>
      <c r="C176" s="224"/>
      <c r="D176" s="225" t="s">
        <v>107</v>
      </c>
      <c r="E176" s="225" t="s">
        <v>870</v>
      </c>
      <c r="F176" s="227">
        <v>39</v>
      </c>
      <c r="G176" s="225" t="s">
        <v>44</v>
      </c>
      <c r="H176" s="228">
        <v>4</v>
      </c>
      <c r="I176" s="229">
        <f t="shared" si="2"/>
        <v>156000</v>
      </c>
      <c r="J176" s="225" t="s">
        <v>1801</v>
      </c>
      <c r="K176" s="225" t="s">
        <v>23</v>
      </c>
      <c r="L176" s="245" t="s">
        <v>3993</v>
      </c>
    </row>
    <row r="177" spans="1:12" ht="15">
      <c r="A177" s="244">
        <v>175</v>
      </c>
      <c r="B177" s="226" t="s">
        <v>2004</v>
      </c>
      <c r="C177" s="224"/>
      <c r="D177" s="225" t="s">
        <v>464</v>
      </c>
      <c r="E177" s="225" t="s">
        <v>870</v>
      </c>
      <c r="F177" s="227">
        <v>39</v>
      </c>
      <c r="G177" s="225" t="s">
        <v>27</v>
      </c>
      <c r="H177" s="228">
        <v>2</v>
      </c>
      <c r="I177" s="229">
        <f t="shared" si="2"/>
        <v>78000</v>
      </c>
      <c r="J177" s="225" t="s">
        <v>1801</v>
      </c>
      <c r="K177" s="225" t="s">
        <v>23</v>
      </c>
      <c r="L177" s="245" t="s">
        <v>3993</v>
      </c>
    </row>
    <row r="178" spans="1:12" ht="15">
      <c r="A178" s="244">
        <v>176</v>
      </c>
      <c r="B178" s="226" t="s">
        <v>2005</v>
      </c>
      <c r="C178" s="224"/>
      <c r="D178" s="225" t="s">
        <v>2207</v>
      </c>
      <c r="E178" s="225" t="s">
        <v>870</v>
      </c>
      <c r="F178" s="227">
        <v>39</v>
      </c>
      <c r="G178" s="225" t="s">
        <v>27</v>
      </c>
      <c r="H178" s="228">
        <v>2</v>
      </c>
      <c r="I178" s="229">
        <f t="shared" si="2"/>
        <v>78000</v>
      </c>
      <c r="J178" s="225" t="s">
        <v>1801</v>
      </c>
      <c r="K178" s="225" t="s">
        <v>23</v>
      </c>
      <c r="L178" s="245" t="s">
        <v>3993</v>
      </c>
    </row>
    <row r="179" spans="1:12" ht="15">
      <c r="A179" s="244">
        <v>177</v>
      </c>
      <c r="B179" s="226" t="s">
        <v>2005</v>
      </c>
      <c r="C179" s="224"/>
      <c r="D179" s="225" t="s">
        <v>2207</v>
      </c>
      <c r="E179" s="225" t="s">
        <v>870</v>
      </c>
      <c r="F179" s="227">
        <v>39</v>
      </c>
      <c r="G179" s="225" t="s">
        <v>27</v>
      </c>
      <c r="H179" s="228">
        <v>2</v>
      </c>
      <c r="I179" s="229">
        <f t="shared" si="2"/>
        <v>78000</v>
      </c>
      <c r="J179" s="225" t="s">
        <v>1801</v>
      </c>
      <c r="K179" s="225" t="s">
        <v>23</v>
      </c>
      <c r="L179" s="245" t="s">
        <v>3993</v>
      </c>
    </row>
    <row r="180" spans="1:12" ht="15">
      <c r="A180" s="244">
        <v>178</v>
      </c>
      <c r="B180" s="226" t="s">
        <v>1768</v>
      </c>
      <c r="C180" s="224"/>
      <c r="D180" s="225" t="s">
        <v>1969</v>
      </c>
      <c r="E180" s="225" t="s">
        <v>870</v>
      </c>
      <c r="F180" s="227">
        <v>39</v>
      </c>
      <c r="G180" s="225" t="s">
        <v>34</v>
      </c>
      <c r="H180" s="228">
        <v>10</v>
      </c>
      <c r="I180" s="229">
        <f t="shared" si="2"/>
        <v>390000</v>
      </c>
      <c r="J180" s="225" t="s">
        <v>1801</v>
      </c>
      <c r="K180" s="225" t="s">
        <v>23</v>
      </c>
      <c r="L180" s="245" t="s">
        <v>3993</v>
      </c>
    </row>
    <row r="181" spans="1:12" ht="15">
      <c r="A181" s="244">
        <v>179</v>
      </c>
      <c r="B181" s="226" t="s">
        <v>1929</v>
      </c>
      <c r="C181" s="224"/>
      <c r="D181" s="225" t="s">
        <v>2006</v>
      </c>
      <c r="E181" s="225" t="s">
        <v>870</v>
      </c>
      <c r="F181" s="227">
        <v>39</v>
      </c>
      <c r="G181" s="225" t="s">
        <v>27</v>
      </c>
      <c r="H181" s="228">
        <v>2</v>
      </c>
      <c r="I181" s="229">
        <f t="shared" si="2"/>
        <v>78000</v>
      </c>
      <c r="J181" s="225" t="s">
        <v>1801</v>
      </c>
      <c r="K181" s="225" t="s">
        <v>23</v>
      </c>
      <c r="L181" s="245" t="s">
        <v>3993</v>
      </c>
    </row>
    <row r="182" spans="1:12" ht="15">
      <c r="A182" s="244">
        <v>180</v>
      </c>
      <c r="B182" s="226" t="s">
        <v>1929</v>
      </c>
      <c r="C182" s="224"/>
      <c r="D182" s="225" t="s">
        <v>406</v>
      </c>
      <c r="E182" s="225" t="s">
        <v>870</v>
      </c>
      <c r="F182" s="227">
        <v>39</v>
      </c>
      <c r="G182" s="225" t="s">
        <v>27</v>
      </c>
      <c r="H182" s="228">
        <v>2</v>
      </c>
      <c r="I182" s="229">
        <f t="shared" si="2"/>
        <v>78000</v>
      </c>
      <c r="J182" s="225" t="s">
        <v>1801</v>
      </c>
      <c r="K182" s="225" t="s">
        <v>23</v>
      </c>
      <c r="L182" s="245" t="s">
        <v>3993</v>
      </c>
    </row>
    <row r="183" spans="1:12" ht="15">
      <c r="A183" s="244">
        <v>181</v>
      </c>
      <c r="B183" s="226" t="s">
        <v>1844</v>
      </c>
      <c r="C183" s="224"/>
      <c r="D183" s="225" t="s">
        <v>23</v>
      </c>
      <c r="E183" s="225" t="s">
        <v>870</v>
      </c>
      <c r="F183" s="227">
        <v>39</v>
      </c>
      <c r="G183" s="225" t="s">
        <v>34</v>
      </c>
      <c r="H183" s="228">
        <v>10</v>
      </c>
      <c r="I183" s="229">
        <f t="shared" si="2"/>
        <v>390000</v>
      </c>
      <c r="J183" s="225" t="s">
        <v>1801</v>
      </c>
      <c r="K183" s="225" t="s">
        <v>23</v>
      </c>
      <c r="L183" s="245" t="s">
        <v>3993</v>
      </c>
    </row>
    <row r="184" spans="1:12" ht="15">
      <c r="A184" s="244">
        <v>182</v>
      </c>
      <c r="B184" s="226" t="s">
        <v>1844</v>
      </c>
      <c r="C184" s="224"/>
      <c r="D184" s="225" t="s">
        <v>535</v>
      </c>
      <c r="E184" s="225" t="s">
        <v>870</v>
      </c>
      <c r="F184" s="227">
        <v>39</v>
      </c>
      <c r="G184" s="225" t="s">
        <v>27</v>
      </c>
      <c r="H184" s="228">
        <v>2</v>
      </c>
      <c r="I184" s="229">
        <f t="shared" si="2"/>
        <v>78000</v>
      </c>
      <c r="J184" s="225" t="s">
        <v>1801</v>
      </c>
      <c r="K184" s="225" t="s">
        <v>23</v>
      </c>
      <c r="L184" s="245" t="s">
        <v>3993</v>
      </c>
    </row>
    <row r="185" spans="1:12" ht="15">
      <c r="A185" s="244">
        <v>183</v>
      </c>
      <c r="B185" s="226" t="s">
        <v>1844</v>
      </c>
      <c r="C185" s="224"/>
      <c r="D185" s="225" t="s">
        <v>106</v>
      </c>
      <c r="E185" s="225" t="s">
        <v>870</v>
      </c>
      <c r="F185" s="227">
        <v>39</v>
      </c>
      <c r="G185" s="225" t="s">
        <v>44</v>
      </c>
      <c r="H185" s="228">
        <v>4</v>
      </c>
      <c r="I185" s="229">
        <f t="shared" si="2"/>
        <v>156000</v>
      </c>
      <c r="J185" s="225" t="s">
        <v>1801</v>
      </c>
      <c r="K185" s="225" t="s">
        <v>23</v>
      </c>
      <c r="L185" s="245" t="s">
        <v>3993</v>
      </c>
    </row>
    <row r="186" spans="1:12" ht="15">
      <c r="A186" s="244">
        <v>184</v>
      </c>
      <c r="B186" s="226" t="s">
        <v>2007</v>
      </c>
      <c r="C186" s="224"/>
      <c r="D186" s="225" t="s">
        <v>452</v>
      </c>
      <c r="E186" s="225" t="s">
        <v>870</v>
      </c>
      <c r="F186" s="227">
        <v>39</v>
      </c>
      <c r="G186" s="225" t="s">
        <v>27</v>
      </c>
      <c r="H186" s="228">
        <v>2</v>
      </c>
      <c r="I186" s="229">
        <f t="shared" si="2"/>
        <v>78000</v>
      </c>
      <c r="J186" s="225" t="s">
        <v>1801</v>
      </c>
      <c r="K186" s="225" t="s">
        <v>23</v>
      </c>
      <c r="L186" s="245" t="s">
        <v>3993</v>
      </c>
    </row>
    <row r="187" spans="1:12" ht="15">
      <c r="A187" s="244">
        <v>185</v>
      </c>
      <c r="B187" s="226" t="s">
        <v>1932</v>
      </c>
      <c r="C187" s="224"/>
      <c r="D187" s="225" t="s">
        <v>529</v>
      </c>
      <c r="E187" s="225" t="s">
        <v>870</v>
      </c>
      <c r="F187" s="227">
        <v>39</v>
      </c>
      <c r="G187" s="225" t="s">
        <v>34</v>
      </c>
      <c r="H187" s="228">
        <v>10</v>
      </c>
      <c r="I187" s="229">
        <f t="shared" si="2"/>
        <v>390000</v>
      </c>
      <c r="J187" s="225" t="s">
        <v>1801</v>
      </c>
      <c r="K187" s="225" t="s">
        <v>23</v>
      </c>
      <c r="L187" s="245" t="s">
        <v>3993</v>
      </c>
    </row>
    <row r="188" spans="1:12" ht="15">
      <c r="A188" s="244">
        <v>186</v>
      </c>
      <c r="B188" s="226" t="s">
        <v>2008</v>
      </c>
      <c r="C188" s="224"/>
      <c r="D188" s="225" t="s">
        <v>672</v>
      </c>
      <c r="E188" s="225" t="s">
        <v>870</v>
      </c>
      <c r="F188" s="227">
        <v>39</v>
      </c>
      <c r="G188" s="225" t="s">
        <v>27</v>
      </c>
      <c r="H188" s="228">
        <v>2</v>
      </c>
      <c r="I188" s="229">
        <f t="shared" si="2"/>
        <v>78000</v>
      </c>
      <c r="J188" s="225" t="s">
        <v>1801</v>
      </c>
      <c r="K188" s="225" t="s">
        <v>23</v>
      </c>
      <c r="L188" s="245" t="s">
        <v>3993</v>
      </c>
    </row>
    <row r="189" spans="1:12" ht="15">
      <c r="A189" s="244">
        <v>187</v>
      </c>
      <c r="B189" s="226" t="s">
        <v>1937</v>
      </c>
      <c r="C189" s="224"/>
      <c r="D189" s="225" t="s">
        <v>468</v>
      </c>
      <c r="E189" s="225" t="s">
        <v>870</v>
      </c>
      <c r="F189" s="227">
        <v>39</v>
      </c>
      <c r="G189" s="225" t="s">
        <v>48</v>
      </c>
      <c r="H189" s="228">
        <v>6</v>
      </c>
      <c r="I189" s="229">
        <f t="shared" si="2"/>
        <v>234000</v>
      </c>
      <c r="J189" s="225" t="s">
        <v>1801</v>
      </c>
      <c r="K189" s="225" t="s">
        <v>23</v>
      </c>
      <c r="L189" s="245" t="s">
        <v>3993</v>
      </c>
    </row>
    <row r="190" spans="1:12" ht="15">
      <c r="A190" s="244">
        <v>188</v>
      </c>
      <c r="B190" s="226" t="s">
        <v>1937</v>
      </c>
      <c r="C190" s="224"/>
      <c r="D190" s="225" t="s">
        <v>62</v>
      </c>
      <c r="E190" s="225" t="s">
        <v>870</v>
      </c>
      <c r="F190" s="227">
        <v>39</v>
      </c>
      <c r="G190" s="225" t="s">
        <v>48</v>
      </c>
      <c r="H190" s="228">
        <v>6</v>
      </c>
      <c r="I190" s="229">
        <f t="shared" si="2"/>
        <v>234000</v>
      </c>
      <c r="J190" s="225" t="s">
        <v>1801</v>
      </c>
      <c r="K190" s="225" t="s">
        <v>23</v>
      </c>
      <c r="L190" s="245" t="s">
        <v>3993</v>
      </c>
    </row>
    <row r="191" spans="1:12" ht="15">
      <c r="A191" s="244">
        <v>189</v>
      </c>
      <c r="B191" s="231">
        <v>41845</v>
      </c>
      <c r="C191" s="224"/>
      <c r="D191" s="225" t="s">
        <v>2009</v>
      </c>
      <c r="E191" s="225" t="s">
        <v>870</v>
      </c>
      <c r="F191" s="227">
        <v>39</v>
      </c>
      <c r="G191" s="225" t="s">
        <v>27</v>
      </c>
      <c r="H191" s="228">
        <v>2</v>
      </c>
      <c r="I191" s="229">
        <f t="shared" si="2"/>
        <v>78000</v>
      </c>
      <c r="J191" s="225" t="s">
        <v>1801</v>
      </c>
      <c r="K191" s="225" t="s">
        <v>23</v>
      </c>
      <c r="L191" s="245" t="s">
        <v>3993</v>
      </c>
    </row>
    <row r="192" spans="1:12" ht="15">
      <c r="A192" s="244">
        <v>190</v>
      </c>
      <c r="B192" s="232">
        <v>41848</v>
      </c>
      <c r="C192" s="224"/>
      <c r="D192" s="225" t="s">
        <v>1970</v>
      </c>
      <c r="E192" s="225" t="s">
        <v>870</v>
      </c>
      <c r="F192" s="227">
        <v>39</v>
      </c>
      <c r="G192" s="225" t="s">
        <v>27</v>
      </c>
      <c r="H192" s="228">
        <v>2</v>
      </c>
      <c r="I192" s="229">
        <f t="shared" si="2"/>
        <v>78000</v>
      </c>
      <c r="J192" s="225" t="s">
        <v>1801</v>
      </c>
      <c r="K192" s="225" t="s">
        <v>23</v>
      </c>
      <c r="L192" s="245" t="s">
        <v>3993</v>
      </c>
    </row>
    <row r="193" spans="1:12" ht="15">
      <c r="A193" s="244">
        <v>191</v>
      </c>
      <c r="B193" s="226" t="s">
        <v>1848</v>
      </c>
      <c r="C193" s="224"/>
      <c r="D193" s="225" t="s">
        <v>1969</v>
      </c>
      <c r="E193" s="225" t="s">
        <v>870</v>
      </c>
      <c r="F193" s="227">
        <v>39</v>
      </c>
      <c r="G193" s="225" t="s">
        <v>34</v>
      </c>
      <c r="H193" s="228">
        <v>10</v>
      </c>
      <c r="I193" s="229">
        <f t="shared" si="2"/>
        <v>390000</v>
      </c>
      <c r="J193" s="225" t="s">
        <v>1801</v>
      </c>
      <c r="K193" s="225" t="s">
        <v>23</v>
      </c>
      <c r="L193" s="245" t="s">
        <v>3993</v>
      </c>
    </row>
    <row r="194" spans="1:12" ht="15">
      <c r="A194" s="244">
        <v>192</v>
      </c>
      <c r="B194" s="226" t="s">
        <v>2010</v>
      </c>
      <c r="C194" s="224"/>
      <c r="D194" s="225" t="s">
        <v>1971</v>
      </c>
      <c r="E194" s="225" t="s">
        <v>870</v>
      </c>
      <c r="F194" s="227">
        <v>39</v>
      </c>
      <c r="G194" s="225" t="s">
        <v>44</v>
      </c>
      <c r="H194" s="228">
        <v>4</v>
      </c>
      <c r="I194" s="229">
        <f t="shared" si="2"/>
        <v>156000</v>
      </c>
      <c r="J194" s="225" t="s">
        <v>1801</v>
      </c>
      <c r="K194" s="225" t="s">
        <v>23</v>
      </c>
      <c r="L194" s="245" t="s">
        <v>3993</v>
      </c>
    </row>
    <row r="195" spans="1:12" ht="15">
      <c r="A195" s="244">
        <v>193</v>
      </c>
      <c r="B195" s="226" t="s">
        <v>1941</v>
      </c>
      <c r="C195" s="224"/>
      <c r="D195" s="225" t="s">
        <v>2011</v>
      </c>
      <c r="E195" s="225" t="s">
        <v>870</v>
      </c>
      <c r="F195" s="227">
        <v>39</v>
      </c>
      <c r="G195" s="225" t="s">
        <v>34</v>
      </c>
      <c r="H195" s="228">
        <v>10</v>
      </c>
      <c r="I195" s="229">
        <f t="shared" si="2"/>
        <v>390000</v>
      </c>
      <c r="J195" s="225" t="s">
        <v>1801</v>
      </c>
      <c r="K195" s="225" t="s">
        <v>23</v>
      </c>
      <c r="L195" s="245" t="s">
        <v>3993</v>
      </c>
    </row>
    <row r="196" spans="1:12" ht="15">
      <c r="A196" s="244">
        <v>194</v>
      </c>
      <c r="B196" s="226" t="s">
        <v>2012</v>
      </c>
      <c r="C196" s="224"/>
      <c r="D196" s="225" t="s">
        <v>540</v>
      </c>
      <c r="E196" s="225" t="s">
        <v>870</v>
      </c>
      <c r="F196" s="227">
        <v>39</v>
      </c>
      <c r="G196" s="225" t="s">
        <v>51</v>
      </c>
      <c r="H196" s="228">
        <v>20</v>
      </c>
      <c r="I196" s="229">
        <f t="shared" ref="I196:I259" si="3">F196*H196*1000</f>
        <v>780000</v>
      </c>
      <c r="J196" s="225" t="s">
        <v>1801</v>
      </c>
      <c r="K196" s="225" t="s">
        <v>23</v>
      </c>
      <c r="L196" s="245" t="s">
        <v>3993</v>
      </c>
    </row>
    <row r="197" spans="1:12" ht="15">
      <c r="A197" s="244">
        <v>195</v>
      </c>
      <c r="B197" s="226" t="s">
        <v>2013</v>
      </c>
      <c r="C197" s="224"/>
      <c r="D197" s="225" t="s">
        <v>456</v>
      </c>
      <c r="E197" s="225" t="s">
        <v>870</v>
      </c>
      <c r="F197" s="227">
        <v>39</v>
      </c>
      <c r="G197" s="225" t="s">
        <v>48</v>
      </c>
      <c r="H197" s="228">
        <v>6</v>
      </c>
      <c r="I197" s="229">
        <f t="shared" si="3"/>
        <v>234000</v>
      </c>
      <c r="J197" s="225" t="s">
        <v>1801</v>
      </c>
      <c r="K197" s="225" t="s">
        <v>23</v>
      </c>
      <c r="L197" s="245" t="s">
        <v>3993</v>
      </c>
    </row>
    <row r="198" spans="1:12" ht="15">
      <c r="A198" s="244">
        <v>196</v>
      </c>
      <c r="B198" s="226" t="s">
        <v>1851</v>
      </c>
      <c r="C198" s="224"/>
      <c r="D198" s="225" t="s">
        <v>87</v>
      </c>
      <c r="E198" s="225" t="s">
        <v>870</v>
      </c>
      <c r="F198" s="227">
        <v>39</v>
      </c>
      <c r="G198" s="225" t="s">
        <v>119</v>
      </c>
      <c r="H198" s="228">
        <v>40</v>
      </c>
      <c r="I198" s="229">
        <f t="shared" si="3"/>
        <v>1560000</v>
      </c>
      <c r="J198" s="225" t="s">
        <v>1801</v>
      </c>
      <c r="K198" s="225" t="s">
        <v>23</v>
      </c>
      <c r="L198" s="245" t="s">
        <v>3993</v>
      </c>
    </row>
    <row r="199" spans="1:12" ht="15">
      <c r="A199" s="244">
        <v>197</v>
      </c>
      <c r="B199" s="226" t="s">
        <v>2014</v>
      </c>
      <c r="C199" s="224"/>
      <c r="D199" s="225" t="s">
        <v>2015</v>
      </c>
      <c r="E199" s="225" t="s">
        <v>870</v>
      </c>
      <c r="F199" s="227">
        <v>39</v>
      </c>
      <c r="G199" s="225" t="s">
        <v>27</v>
      </c>
      <c r="H199" s="228">
        <v>2</v>
      </c>
      <c r="I199" s="229">
        <f t="shared" si="3"/>
        <v>78000</v>
      </c>
      <c r="J199" s="225" t="s">
        <v>1801</v>
      </c>
      <c r="K199" s="225" t="s">
        <v>23</v>
      </c>
      <c r="L199" s="245" t="s">
        <v>3993</v>
      </c>
    </row>
    <row r="200" spans="1:12" ht="15">
      <c r="A200" s="244">
        <v>198</v>
      </c>
      <c r="B200" s="226" t="s">
        <v>2016</v>
      </c>
      <c r="C200" s="224"/>
      <c r="D200" s="225" t="s">
        <v>203</v>
      </c>
      <c r="E200" s="225" t="s">
        <v>870</v>
      </c>
      <c r="F200" s="227">
        <v>39</v>
      </c>
      <c r="G200" s="225" t="s">
        <v>27</v>
      </c>
      <c r="H200" s="228">
        <v>2</v>
      </c>
      <c r="I200" s="229">
        <f t="shared" si="3"/>
        <v>78000</v>
      </c>
      <c r="J200" s="225" t="s">
        <v>1801</v>
      </c>
      <c r="K200" s="225" t="s">
        <v>23</v>
      </c>
      <c r="L200" s="245" t="s">
        <v>3993</v>
      </c>
    </row>
    <row r="201" spans="1:12" ht="15">
      <c r="A201" s="244">
        <v>199</v>
      </c>
      <c r="B201" s="226" t="s">
        <v>1952</v>
      </c>
      <c r="C201" s="224"/>
      <c r="D201" s="225" t="s">
        <v>672</v>
      </c>
      <c r="E201" s="225" t="s">
        <v>870</v>
      </c>
      <c r="F201" s="227">
        <v>39</v>
      </c>
      <c r="G201" s="225" t="s">
        <v>27</v>
      </c>
      <c r="H201" s="228">
        <v>2</v>
      </c>
      <c r="I201" s="229">
        <f t="shared" si="3"/>
        <v>78000</v>
      </c>
      <c r="J201" s="225" t="s">
        <v>1801</v>
      </c>
      <c r="K201" s="225" t="s">
        <v>23</v>
      </c>
      <c r="L201" s="245" t="s">
        <v>3993</v>
      </c>
    </row>
    <row r="202" spans="1:12" ht="15">
      <c r="A202" s="244">
        <v>200</v>
      </c>
      <c r="B202" s="231">
        <v>41920</v>
      </c>
      <c r="C202" s="224"/>
      <c r="D202" s="225" t="s">
        <v>67</v>
      </c>
      <c r="E202" s="225" t="s">
        <v>870</v>
      </c>
      <c r="F202" s="227">
        <v>39</v>
      </c>
      <c r="G202" s="225" t="s">
        <v>44</v>
      </c>
      <c r="H202" s="228">
        <v>4</v>
      </c>
      <c r="I202" s="229">
        <f t="shared" si="3"/>
        <v>156000</v>
      </c>
      <c r="J202" s="225" t="s">
        <v>1801</v>
      </c>
      <c r="K202" s="225" t="s">
        <v>23</v>
      </c>
      <c r="L202" s="245" t="s">
        <v>3993</v>
      </c>
    </row>
    <row r="203" spans="1:12" ht="15">
      <c r="A203" s="244">
        <v>201</v>
      </c>
      <c r="B203" s="231">
        <v>41920</v>
      </c>
      <c r="C203" s="224"/>
      <c r="D203" s="225" t="s">
        <v>444</v>
      </c>
      <c r="E203" s="225" t="s">
        <v>870</v>
      </c>
      <c r="F203" s="227">
        <v>39</v>
      </c>
      <c r="G203" s="225" t="s">
        <v>34</v>
      </c>
      <c r="H203" s="228">
        <v>10</v>
      </c>
      <c r="I203" s="229">
        <f t="shared" si="3"/>
        <v>390000</v>
      </c>
      <c r="J203" s="225" t="s">
        <v>1801</v>
      </c>
      <c r="K203" s="225" t="s">
        <v>23</v>
      </c>
      <c r="L203" s="245" t="s">
        <v>3993</v>
      </c>
    </row>
    <row r="204" spans="1:12" ht="15">
      <c r="A204" s="244">
        <v>202</v>
      </c>
      <c r="B204" s="226" t="s">
        <v>2017</v>
      </c>
      <c r="C204" s="224"/>
      <c r="D204" s="225" t="s">
        <v>116</v>
      </c>
      <c r="E204" s="225" t="s">
        <v>870</v>
      </c>
      <c r="F204" s="227">
        <v>39</v>
      </c>
      <c r="G204" s="225" t="s">
        <v>27</v>
      </c>
      <c r="H204" s="228">
        <v>2</v>
      </c>
      <c r="I204" s="229">
        <f t="shared" si="3"/>
        <v>78000</v>
      </c>
      <c r="J204" s="225" t="s">
        <v>1801</v>
      </c>
      <c r="K204" s="225" t="s">
        <v>23</v>
      </c>
      <c r="L204" s="245" t="s">
        <v>3993</v>
      </c>
    </row>
    <row r="205" spans="1:12" ht="15">
      <c r="A205" s="244">
        <v>203</v>
      </c>
      <c r="B205" s="226" t="s">
        <v>1865</v>
      </c>
      <c r="C205" s="224"/>
      <c r="D205" s="225" t="s">
        <v>2018</v>
      </c>
      <c r="E205" s="225" t="s">
        <v>870</v>
      </c>
      <c r="F205" s="227">
        <v>39</v>
      </c>
      <c r="G205" s="225" t="s">
        <v>27</v>
      </c>
      <c r="H205" s="228">
        <v>2</v>
      </c>
      <c r="I205" s="229">
        <f t="shared" si="3"/>
        <v>78000</v>
      </c>
      <c r="J205" s="225" t="s">
        <v>1801</v>
      </c>
      <c r="K205" s="225" t="s">
        <v>23</v>
      </c>
      <c r="L205" s="245" t="s">
        <v>3993</v>
      </c>
    </row>
    <row r="206" spans="1:12" ht="15">
      <c r="A206" s="244">
        <v>204</v>
      </c>
      <c r="B206" s="226" t="s">
        <v>2019</v>
      </c>
      <c r="C206" s="224"/>
      <c r="D206" s="225" t="s">
        <v>2020</v>
      </c>
      <c r="E206" s="225" t="s">
        <v>870</v>
      </c>
      <c r="F206" s="227">
        <v>39</v>
      </c>
      <c r="G206" s="225" t="s">
        <v>709</v>
      </c>
      <c r="H206" s="228">
        <v>26</v>
      </c>
      <c r="I206" s="229">
        <f t="shared" si="3"/>
        <v>1014000</v>
      </c>
      <c r="J206" s="225" t="s">
        <v>1801</v>
      </c>
      <c r="K206" s="225" t="s">
        <v>23</v>
      </c>
      <c r="L206" s="245" t="s">
        <v>3993</v>
      </c>
    </row>
    <row r="207" spans="1:12" ht="15">
      <c r="A207" s="244">
        <v>205</v>
      </c>
      <c r="B207" s="226" t="s">
        <v>2021</v>
      </c>
      <c r="C207" s="224"/>
      <c r="D207" s="225" t="s">
        <v>1972</v>
      </c>
      <c r="E207" s="225" t="s">
        <v>870</v>
      </c>
      <c r="F207" s="227">
        <v>39</v>
      </c>
      <c r="G207" s="225" t="s">
        <v>34</v>
      </c>
      <c r="H207" s="228">
        <v>10</v>
      </c>
      <c r="I207" s="229">
        <f t="shared" si="3"/>
        <v>390000</v>
      </c>
      <c r="J207" s="225" t="s">
        <v>1801</v>
      </c>
      <c r="K207" s="225" t="s">
        <v>23</v>
      </c>
      <c r="L207" s="245" t="s">
        <v>3993</v>
      </c>
    </row>
    <row r="208" spans="1:12" ht="15">
      <c r="A208" s="244">
        <v>206</v>
      </c>
      <c r="B208" s="226" t="s">
        <v>1771</v>
      </c>
      <c r="C208" s="224"/>
      <c r="D208" s="225" t="s">
        <v>2022</v>
      </c>
      <c r="E208" s="225" t="s">
        <v>870</v>
      </c>
      <c r="F208" s="227">
        <v>39</v>
      </c>
      <c r="G208" s="225" t="s">
        <v>48</v>
      </c>
      <c r="H208" s="234">
        <v>6</v>
      </c>
      <c r="I208" s="229">
        <f t="shared" si="3"/>
        <v>234000</v>
      </c>
      <c r="J208" s="225" t="s">
        <v>1801</v>
      </c>
      <c r="K208" s="225" t="s">
        <v>23</v>
      </c>
      <c r="L208" s="245" t="s">
        <v>3993</v>
      </c>
    </row>
    <row r="209" spans="1:12" ht="15">
      <c r="A209" s="244">
        <v>207</v>
      </c>
      <c r="B209" s="226" t="s">
        <v>1875</v>
      </c>
      <c r="C209" s="224"/>
      <c r="D209" s="225" t="s">
        <v>130</v>
      </c>
      <c r="E209" s="225" t="s">
        <v>870</v>
      </c>
      <c r="F209" s="227">
        <v>39</v>
      </c>
      <c r="G209" s="225" t="s">
        <v>34</v>
      </c>
      <c r="H209" s="228">
        <v>10</v>
      </c>
      <c r="I209" s="229">
        <f t="shared" si="3"/>
        <v>390000</v>
      </c>
      <c r="J209" s="225" t="s">
        <v>1801</v>
      </c>
      <c r="K209" s="225" t="s">
        <v>369</v>
      </c>
      <c r="L209" s="245" t="s">
        <v>3994</v>
      </c>
    </row>
    <row r="210" spans="1:12" ht="15">
      <c r="A210" s="244">
        <v>208</v>
      </c>
      <c r="B210" s="226" t="s">
        <v>1981</v>
      </c>
      <c r="C210" s="224"/>
      <c r="D210" s="225" t="s">
        <v>1973</v>
      </c>
      <c r="E210" s="225" t="s">
        <v>870</v>
      </c>
      <c r="F210" s="227">
        <v>39</v>
      </c>
      <c r="G210" s="225" t="s">
        <v>44</v>
      </c>
      <c r="H210" s="228">
        <v>4</v>
      </c>
      <c r="I210" s="229">
        <f t="shared" si="3"/>
        <v>156000</v>
      </c>
      <c r="J210" s="225" t="s">
        <v>1801</v>
      </c>
      <c r="K210" s="225" t="s">
        <v>369</v>
      </c>
      <c r="L210" s="245" t="s">
        <v>3994</v>
      </c>
    </row>
    <row r="211" spans="1:12" ht="15">
      <c r="A211" s="244">
        <v>209</v>
      </c>
      <c r="B211" s="226" t="s">
        <v>2023</v>
      </c>
      <c r="C211" s="224"/>
      <c r="D211" s="225" t="s">
        <v>662</v>
      </c>
      <c r="E211" s="225" t="s">
        <v>425</v>
      </c>
      <c r="F211" s="227">
        <v>39</v>
      </c>
      <c r="G211" s="225" t="s">
        <v>34</v>
      </c>
      <c r="H211" s="228">
        <v>10</v>
      </c>
      <c r="I211" s="229">
        <f t="shared" si="3"/>
        <v>390000</v>
      </c>
      <c r="J211" s="225" t="s">
        <v>1801</v>
      </c>
      <c r="K211" s="225" t="s">
        <v>369</v>
      </c>
      <c r="L211" s="245" t="s">
        <v>3994</v>
      </c>
    </row>
    <row r="212" spans="1:12" ht="15">
      <c r="A212" s="244">
        <v>210</v>
      </c>
      <c r="B212" s="226" t="s">
        <v>2023</v>
      </c>
      <c r="C212" s="224"/>
      <c r="D212" s="225" t="s">
        <v>453</v>
      </c>
      <c r="E212" s="225" t="s">
        <v>870</v>
      </c>
      <c r="F212" s="227">
        <v>39</v>
      </c>
      <c r="G212" s="225" t="s">
        <v>27</v>
      </c>
      <c r="H212" s="228">
        <v>2</v>
      </c>
      <c r="I212" s="229">
        <f t="shared" si="3"/>
        <v>78000</v>
      </c>
      <c r="J212" s="225" t="s">
        <v>1801</v>
      </c>
      <c r="K212" s="225" t="s">
        <v>369</v>
      </c>
      <c r="L212" s="245" t="s">
        <v>3994</v>
      </c>
    </row>
    <row r="213" spans="1:12" ht="15">
      <c r="A213" s="244">
        <v>211</v>
      </c>
      <c r="B213" s="226" t="s">
        <v>2023</v>
      </c>
      <c r="C213" s="224"/>
      <c r="D213" s="225" t="s">
        <v>411</v>
      </c>
      <c r="E213" s="225" t="s">
        <v>870</v>
      </c>
      <c r="F213" s="227">
        <v>39</v>
      </c>
      <c r="G213" s="225" t="s">
        <v>546</v>
      </c>
      <c r="H213" s="228">
        <v>16</v>
      </c>
      <c r="I213" s="229">
        <f t="shared" si="3"/>
        <v>624000</v>
      </c>
      <c r="J213" s="225" t="s">
        <v>1801</v>
      </c>
      <c r="K213" s="225" t="s">
        <v>369</v>
      </c>
      <c r="L213" s="245" t="s">
        <v>3994</v>
      </c>
    </row>
    <row r="214" spans="1:12" ht="15">
      <c r="A214" s="244">
        <v>212</v>
      </c>
      <c r="B214" s="226" t="s">
        <v>2023</v>
      </c>
      <c r="C214" s="224"/>
      <c r="D214" s="225" t="s">
        <v>372</v>
      </c>
      <c r="E214" s="225" t="s">
        <v>870</v>
      </c>
      <c r="F214" s="227">
        <v>39</v>
      </c>
      <c r="G214" s="225" t="s">
        <v>51</v>
      </c>
      <c r="H214" s="228">
        <v>20</v>
      </c>
      <c r="I214" s="229">
        <f t="shared" si="3"/>
        <v>780000</v>
      </c>
      <c r="J214" s="225" t="s">
        <v>1801</v>
      </c>
      <c r="K214" s="225" t="s">
        <v>369</v>
      </c>
      <c r="L214" s="245" t="s">
        <v>3994</v>
      </c>
    </row>
    <row r="215" spans="1:12" ht="15">
      <c r="A215" s="244">
        <v>213</v>
      </c>
      <c r="B215" s="226" t="s">
        <v>1800</v>
      </c>
      <c r="C215" s="224"/>
      <c r="D215" s="225" t="s">
        <v>440</v>
      </c>
      <c r="E215" s="225" t="s">
        <v>870</v>
      </c>
      <c r="F215" s="227">
        <v>39</v>
      </c>
      <c r="G215" s="225" t="s">
        <v>44</v>
      </c>
      <c r="H215" s="228">
        <v>4</v>
      </c>
      <c r="I215" s="229">
        <f t="shared" si="3"/>
        <v>156000</v>
      </c>
      <c r="J215" s="225" t="s">
        <v>1801</v>
      </c>
      <c r="K215" s="225" t="s">
        <v>369</v>
      </c>
      <c r="L215" s="245" t="s">
        <v>3994</v>
      </c>
    </row>
    <row r="216" spans="1:12" ht="15">
      <c r="A216" s="244">
        <v>214</v>
      </c>
      <c r="B216" s="226" t="s">
        <v>1800</v>
      </c>
      <c r="C216" s="224"/>
      <c r="D216" s="225" t="s">
        <v>450</v>
      </c>
      <c r="E216" s="225" t="s">
        <v>870</v>
      </c>
      <c r="F216" s="227">
        <v>39</v>
      </c>
      <c r="G216" s="225" t="s">
        <v>51</v>
      </c>
      <c r="H216" s="228">
        <v>20</v>
      </c>
      <c r="I216" s="229">
        <f t="shared" si="3"/>
        <v>780000</v>
      </c>
      <c r="J216" s="225" t="s">
        <v>1801</v>
      </c>
      <c r="K216" s="225" t="s">
        <v>369</v>
      </c>
      <c r="L216" s="245" t="s">
        <v>3994</v>
      </c>
    </row>
    <row r="217" spans="1:12" ht="15">
      <c r="A217" s="244">
        <v>215</v>
      </c>
      <c r="B217" s="226" t="s">
        <v>1800</v>
      </c>
      <c r="C217" s="224"/>
      <c r="D217" s="225" t="s">
        <v>465</v>
      </c>
      <c r="E217" s="225" t="s">
        <v>870</v>
      </c>
      <c r="F217" s="227">
        <v>39</v>
      </c>
      <c r="G217" s="225" t="s">
        <v>27</v>
      </c>
      <c r="H217" s="228">
        <v>2</v>
      </c>
      <c r="I217" s="229">
        <f t="shared" si="3"/>
        <v>78000</v>
      </c>
      <c r="J217" s="225" t="s">
        <v>1801</v>
      </c>
      <c r="K217" s="225" t="s">
        <v>369</v>
      </c>
      <c r="L217" s="245" t="s">
        <v>3994</v>
      </c>
    </row>
    <row r="218" spans="1:12" ht="15">
      <c r="A218" s="244">
        <v>216</v>
      </c>
      <c r="B218" s="226" t="s">
        <v>1800</v>
      </c>
      <c r="C218" s="224"/>
      <c r="D218" s="225" t="s">
        <v>175</v>
      </c>
      <c r="E218" s="225" t="s">
        <v>870</v>
      </c>
      <c r="F218" s="227">
        <v>39</v>
      </c>
      <c r="G218" s="225" t="s">
        <v>2024</v>
      </c>
      <c r="H218" s="228">
        <v>102</v>
      </c>
      <c r="I218" s="229">
        <f t="shared" si="3"/>
        <v>3978000</v>
      </c>
      <c r="J218" s="225" t="s">
        <v>1801</v>
      </c>
      <c r="K218" s="225" t="s">
        <v>369</v>
      </c>
      <c r="L218" s="245" t="s">
        <v>3994</v>
      </c>
    </row>
    <row r="219" spans="1:12" ht="15">
      <c r="A219" s="244">
        <v>217</v>
      </c>
      <c r="B219" s="226" t="s">
        <v>1800</v>
      </c>
      <c r="C219" s="224"/>
      <c r="D219" s="225" t="s">
        <v>1973</v>
      </c>
      <c r="E219" s="225" t="s">
        <v>870</v>
      </c>
      <c r="F219" s="227">
        <v>39</v>
      </c>
      <c r="G219" s="225" t="s">
        <v>48</v>
      </c>
      <c r="H219" s="228">
        <v>6</v>
      </c>
      <c r="I219" s="229">
        <f t="shared" si="3"/>
        <v>234000</v>
      </c>
      <c r="J219" s="225" t="s">
        <v>1801</v>
      </c>
      <c r="K219" s="225" t="s">
        <v>369</v>
      </c>
      <c r="L219" s="245" t="s">
        <v>3994</v>
      </c>
    </row>
    <row r="220" spans="1:12" ht="15">
      <c r="A220" s="244">
        <v>218</v>
      </c>
      <c r="B220" s="226" t="s">
        <v>1984</v>
      </c>
      <c r="C220" s="226" t="s">
        <v>2025</v>
      </c>
      <c r="D220" s="225" t="s">
        <v>2170</v>
      </c>
      <c r="E220" s="225" t="s">
        <v>870</v>
      </c>
      <c r="F220" s="227">
        <v>39</v>
      </c>
      <c r="G220" s="225" t="s">
        <v>48</v>
      </c>
      <c r="H220" s="228">
        <v>6</v>
      </c>
      <c r="I220" s="229">
        <f t="shared" si="3"/>
        <v>234000</v>
      </c>
      <c r="J220" s="225" t="s">
        <v>1801</v>
      </c>
      <c r="K220" s="225" t="s">
        <v>369</v>
      </c>
      <c r="L220" s="245" t="s">
        <v>3994</v>
      </c>
    </row>
    <row r="221" spans="1:12" ht="15">
      <c r="A221" s="244">
        <v>219</v>
      </c>
      <c r="B221" s="226" t="s">
        <v>2026</v>
      </c>
      <c r="C221" s="224"/>
      <c r="D221" s="225" t="s">
        <v>1974</v>
      </c>
      <c r="E221" s="225" t="s">
        <v>870</v>
      </c>
      <c r="F221" s="227">
        <v>39</v>
      </c>
      <c r="G221" s="225" t="s">
        <v>27</v>
      </c>
      <c r="H221" s="228">
        <v>2</v>
      </c>
      <c r="I221" s="229">
        <f t="shared" si="3"/>
        <v>78000</v>
      </c>
      <c r="J221" s="225" t="s">
        <v>1801</v>
      </c>
      <c r="K221" s="225" t="s">
        <v>369</v>
      </c>
      <c r="L221" s="245" t="s">
        <v>3994</v>
      </c>
    </row>
    <row r="222" spans="1:12" ht="15">
      <c r="A222" s="244">
        <v>220</v>
      </c>
      <c r="B222" s="226" t="s">
        <v>2026</v>
      </c>
      <c r="C222" s="224"/>
      <c r="D222" s="225" t="s">
        <v>2027</v>
      </c>
      <c r="E222" s="225" t="s">
        <v>870</v>
      </c>
      <c r="F222" s="227">
        <v>39</v>
      </c>
      <c r="G222" s="225" t="s">
        <v>51</v>
      </c>
      <c r="H222" s="228">
        <v>20</v>
      </c>
      <c r="I222" s="229">
        <f t="shared" si="3"/>
        <v>780000</v>
      </c>
      <c r="J222" s="225" t="s">
        <v>1801</v>
      </c>
      <c r="K222" s="225" t="s">
        <v>369</v>
      </c>
      <c r="L222" s="245" t="s">
        <v>3994</v>
      </c>
    </row>
    <row r="223" spans="1:12" ht="15">
      <c r="A223" s="244">
        <v>221</v>
      </c>
      <c r="B223" s="226" t="s">
        <v>2028</v>
      </c>
      <c r="C223" s="224"/>
      <c r="D223" s="225" t="s">
        <v>2029</v>
      </c>
      <c r="E223" s="225" t="s">
        <v>870</v>
      </c>
      <c r="F223" s="227">
        <v>39</v>
      </c>
      <c r="G223" s="225" t="s">
        <v>2030</v>
      </c>
      <c r="H223" s="228">
        <v>256</v>
      </c>
      <c r="I223" s="229">
        <f t="shared" si="3"/>
        <v>9984000</v>
      </c>
      <c r="J223" s="225" t="s">
        <v>1801</v>
      </c>
      <c r="K223" s="225" t="s">
        <v>369</v>
      </c>
      <c r="L223" s="245" t="s">
        <v>3994</v>
      </c>
    </row>
    <row r="224" spans="1:12" ht="15">
      <c r="A224" s="244">
        <v>222</v>
      </c>
      <c r="B224" s="226" t="s">
        <v>1887</v>
      </c>
      <c r="C224" s="224"/>
      <c r="D224" s="225" t="s">
        <v>2031</v>
      </c>
      <c r="E224" s="225" t="s">
        <v>870</v>
      </c>
      <c r="F224" s="227">
        <v>39</v>
      </c>
      <c r="G224" s="225" t="s">
        <v>34</v>
      </c>
      <c r="H224" s="228">
        <v>10</v>
      </c>
      <c r="I224" s="229">
        <f t="shared" si="3"/>
        <v>390000</v>
      </c>
      <c r="J224" s="225" t="s">
        <v>1801</v>
      </c>
      <c r="K224" s="225" t="s">
        <v>369</v>
      </c>
      <c r="L224" s="245" t="s">
        <v>3994</v>
      </c>
    </row>
    <row r="225" spans="1:12" ht="15">
      <c r="A225" s="244">
        <v>223</v>
      </c>
      <c r="B225" s="226" t="s">
        <v>1887</v>
      </c>
      <c r="C225" s="224"/>
      <c r="D225" s="225" t="s">
        <v>580</v>
      </c>
      <c r="E225" s="225" t="s">
        <v>870</v>
      </c>
      <c r="F225" s="227">
        <v>39</v>
      </c>
      <c r="G225" s="225" t="s">
        <v>44</v>
      </c>
      <c r="H225" s="228">
        <v>4</v>
      </c>
      <c r="I225" s="229">
        <f t="shared" si="3"/>
        <v>156000</v>
      </c>
      <c r="J225" s="225" t="s">
        <v>1801</v>
      </c>
      <c r="K225" s="225" t="s">
        <v>369</v>
      </c>
      <c r="L225" s="245" t="s">
        <v>3994</v>
      </c>
    </row>
    <row r="226" spans="1:12" ht="15">
      <c r="A226" s="244">
        <v>224</v>
      </c>
      <c r="B226" s="226" t="s">
        <v>1887</v>
      </c>
      <c r="C226" s="224"/>
      <c r="D226" s="225" t="s">
        <v>2032</v>
      </c>
      <c r="E226" s="225" t="s">
        <v>870</v>
      </c>
      <c r="F226" s="227">
        <v>39</v>
      </c>
      <c r="G226" s="225" t="s">
        <v>2033</v>
      </c>
      <c r="H226" s="228">
        <v>86</v>
      </c>
      <c r="I226" s="229">
        <f t="shared" si="3"/>
        <v>3354000</v>
      </c>
      <c r="J226" s="225" t="s">
        <v>1801</v>
      </c>
      <c r="K226" s="225" t="s">
        <v>369</v>
      </c>
      <c r="L226" s="245" t="s">
        <v>3994</v>
      </c>
    </row>
    <row r="227" spans="1:12" ht="15">
      <c r="A227" s="244">
        <v>225</v>
      </c>
      <c r="B227" s="226" t="s">
        <v>1890</v>
      </c>
      <c r="C227" s="224"/>
      <c r="D227" s="225" t="s">
        <v>897</v>
      </c>
      <c r="E227" s="225" t="s">
        <v>870</v>
      </c>
      <c r="F227" s="227">
        <v>39</v>
      </c>
      <c r="G227" s="225" t="s">
        <v>34</v>
      </c>
      <c r="H227" s="228">
        <v>10</v>
      </c>
      <c r="I227" s="229">
        <f t="shared" si="3"/>
        <v>390000</v>
      </c>
      <c r="J227" s="225" t="s">
        <v>1801</v>
      </c>
      <c r="K227" s="225" t="s">
        <v>369</v>
      </c>
      <c r="L227" s="245" t="s">
        <v>3994</v>
      </c>
    </row>
    <row r="228" spans="1:12" ht="15">
      <c r="A228" s="244">
        <v>226</v>
      </c>
      <c r="B228" s="226" t="s">
        <v>1811</v>
      </c>
      <c r="C228" s="224"/>
      <c r="D228" s="225" t="s">
        <v>569</v>
      </c>
      <c r="E228" s="225" t="s">
        <v>870</v>
      </c>
      <c r="F228" s="227">
        <v>39</v>
      </c>
      <c r="G228" s="225" t="s">
        <v>27</v>
      </c>
      <c r="H228" s="228">
        <v>2</v>
      </c>
      <c r="I228" s="229">
        <f t="shared" si="3"/>
        <v>78000</v>
      </c>
      <c r="J228" s="225" t="s">
        <v>1801</v>
      </c>
      <c r="K228" s="225" t="s">
        <v>369</v>
      </c>
      <c r="L228" s="245" t="s">
        <v>3994</v>
      </c>
    </row>
    <row r="229" spans="1:12" ht="15">
      <c r="A229" s="244">
        <v>227</v>
      </c>
      <c r="B229" s="226" t="s">
        <v>1814</v>
      </c>
      <c r="C229" s="224"/>
      <c r="D229" s="225" t="s">
        <v>912</v>
      </c>
      <c r="E229" s="225" t="s">
        <v>870</v>
      </c>
      <c r="F229" s="227">
        <v>39</v>
      </c>
      <c r="G229" s="225" t="s">
        <v>27</v>
      </c>
      <c r="H229" s="228">
        <v>2</v>
      </c>
      <c r="I229" s="229">
        <f t="shared" si="3"/>
        <v>78000</v>
      </c>
      <c r="J229" s="225" t="s">
        <v>1801</v>
      </c>
      <c r="K229" s="225" t="s">
        <v>369</v>
      </c>
      <c r="L229" s="245" t="s">
        <v>3994</v>
      </c>
    </row>
    <row r="230" spans="1:12" ht="15">
      <c r="A230" s="244">
        <v>228</v>
      </c>
      <c r="B230" s="226" t="s">
        <v>1814</v>
      </c>
      <c r="C230" s="224"/>
      <c r="D230" s="225" t="s">
        <v>2034</v>
      </c>
      <c r="E230" s="225" t="s">
        <v>870</v>
      </c>
      <c r="F230" s="227">
        <v>39</v>
      </c>
      <c r="G230" s="225" t="s">
        <v>48</v>
      </c>
      <c r="H230" s="228">
        <v>6</v>
      </c>
      <c r="I230" s="229">
        <f t="shared" si="3"/>
        <v>234000</v>
      </c>
      <c r="J230" s="225" t="s">
        <v>1801</v>
      </c>
      <c r="K230" s="225" t="s">
        <v>369</v>
      </c>
      <c r="L230" s="245" t="s">
        <v>3994</v>
      </c>
    </row>
    <row r="231" spans="1:12" ht="15">
      <c r="A231" s="244">
        <v>229</v>
      </c>
      <c r="B231" s="226" t="s">
        <v>1898</v>
      </c>
      <c r="C231" s="224"/>
      <c r="D231" s="225" t="s">
        <v>797</v>
      </c>
      <c r="E231" s="225" t="s">
        <v>870</v>
      </c>
      <c r="F231" s="227">
        <v>39</v>
      </c>
      <c r="G231" s="225" t="s">
        <v>27</v>
      </c>
      <c r="H231" s="228">
        <v>2</v>
      </c>
      <c r="I231" s="229">
        <f t="shared" si="3"/>
        <v>78000</v>
      </c>
      <c r="J231" s="225" t="s">
        <v>1801</v>
      </c>
      <c r="K231" s="225" t="s">
        <v>369</v>
      </c>
      <c r="L231" s="245" t="s">
        <v>3994</v>
      </c>
    </row>
    <row r="232" spans="1:12" ht="15">
      <c r="A232" s="244">
        <v>230</v>
      </c>
      <c r="B232" s="226" t="s">
        <v>1989</v>
      </c>
      <c r="C232" s="224"/>
      <c r="D232" s="225" t="s">
        <v>286</v>
      </c>
      <c r="E232" s="225" t="s">
        <v>870</v>
      </c>
      <c r="F232" s="227">
        <v>39</v>
      </c>
      <c r="G232" s="225" t="s">
        <v>34</v>
      </c>
      <c r="H232" s="228">
        <v>10</v>
      </c>
      <c r="I232" s="229">
        <f t="shared" si="3"/>
        <v>390000</v>
      </c>
      <c r="J232" s="225" t="s">
        <v>1801</v>
      </c>
      <c r="K232" s="225" t="s">
        <v>369</v>
      </c>
      <c r="L232" s="245" t="s">
        <v>3994</v>
      </c>
    </row>
    <row r="233" spans="1:12" ht="15">
      <c r="A233" s="244">
        <v>231</v>
      </c>
      <c r="B233" s="226" t="s">
        <v>1989</v>
      </c>
      <c r="C233" s="224"/>
      <c r="D233" s="225" t="s">
        <v>576</v>
      </c>
      <c r="E233" s="225" t="s">
        <v>870</v>
      </c>
      <c r="F233" s="227">
        <v>39</v>
      </c>
      <c r="G233" s="225" t="s">
        <v>48</v>
      </c>
      <c r="H233" s="228">
        <v>6</v>
      </c>
      <c r="I233" s="229">
        <f t="shared" si="3"/>
        <v>234000</v>
      </c>
      <c r="J233" s="225" t="s">
        <v>1801</v>
      </c>
      <c r="K233" s="225" t="s">
        <v>369</v>
      </c>
      <c r="L233" s="245" t="s">
        <v>3994</v>
      </c>
    </row>
    <row r="234" spans="1:12" ht="15">
      <c r="A234" s="244">
        <v>232</v>
      </c>
      <c r="B234" s="226" t="s">
        <v>2035</v>
      </c>
      <c r="C234" s="224"/>
      <c r="D234" s="225" t="s">
        <v>2036</v>
      </c>
      <c r="E234" s="225" t="s">
        <v>870</v>
      </c>
      <c r="F234" s="227">
        <v>39</v>
      </c>
      <c r="G234" s="225" t="s">
        <v>27</v>
      </c>
      <c r="H234" s="228">
        <v>2</v>
      </c>
      <c r="I234" s="229">
        <f t="shared" si="3"/>
        <v>78000</v>
      </c>
      <c r="J234" s="225" t="s">
        <v>1801</v>
      </c>
      <c r="K234" s="225" t="s">
        <v>369</v>
      </c>
      <c r="L234" s="245" t="s">
        <v>3994</v>
      </c>
    </row>
    <row r="235" spans="1:12" ht="15">
      <c r="A235" s="244">
        <v>233</v>
      </c>
      <c r="B235" s="226" t="s">
        <v>2035</v>
      </c>
      <c r="C235" s="224"/>
      <c r="D235" s="225" t="s">
        <v>2037</v>
      </c>
      <c r="E235" s="225" t="s">
        <v>870</v>
      </c>
      <c r="F235" s="227">
        <v>39</v>
      </c>
      <c r="G235" s="225" t="s">
        <v>141</v>
      </c>
      <c r="H235" s="228">
        <v>12</v>
      </c>
      <c r="I235" s="229">
        <f t="shared" si="3"/>
        <v>468000</v>
      </c>
      <c r="J235" s="225" t="s">
        <v>1801</v>
      </c>
      <c r="K235" s="225" t="s">
        <v>369</v>
      </c>
      <c r="L235" s="245" t="s">
        <v>3994</v>
      </c>
    </row>
    <row r="236" spans="1:12" ht="15">
      <c r="A236" s="244">
        <v>234</v>
      </c>
      <c r="B236" s="226" t="s">
        <v>1765</v>
      </c>
      <c r="C236" s="224"/>
      <c r="D236" s="225" t="s">
        <v>2038</v>
      </c>
      <c r="E236" s="225" t="s">
        <v>870</v>
      </c>
      <c r="F236" s="227">
        <v>39</v>
      </c>
      <c r="G236" s="225" t="s">
        <v>27</v>
      </c>
      <c r="H236" s="228">
        <v>2</v>
      </c>
      <c r="I236" s="229">
        <f t="shared" si="3"/>
        <v>78000</v>
      </c>
      <c r="J236" s="225" t="s">
        <v>1801</v>
      </c>
      <c r="K236" s="225" t="s">
        <v>369</v>
      </c>
      <c r="L236" s="245" t="s">
        <v>3994</v>
      </c>
    </row>
    <row r="237" spans="1:12" ht="15">
      <c r="A237" s="244">
        <v>235</v>
      </c>
      <c r="B237" s="226" t="s">
        <v>1818</v>
      </c>
      <c r="C237" s="224"/>
      <c r="D237" s="225" t="s">
        <v>2039</v>
      </c>
      <c r="E237" s="225" t="s">
        <v>870</v>
      </c>
      <c r="F237" s="227">
        <v>39</v>
      </c>
      <c r="G237" s="225" t="s">
        <v>34</v>
      </c>
      <c r="H237" s="228">
        <v>10</v>
      </c>
      <c r="I237" s="229">
        <f t="shared" si="3"/>
        <v>390000</v>
      </c>
      <c r="J237" s="225" t="s">
        <v>1801</v>
      </c>
      <c r="K237" s="225" t="s">
        <v>369</v>
      </c>
      <c r="L237" s="245" t="s">
        <v>3994</v>
      </c>
    </row>
    <row r="238" spans="1:12" ht="15">
      <c r="A238" s="244">
        <v>236</v>
      </c>
      <c r="B238" s="226" t="s">
        <v>1901</v>
      </c>
      <c r="C238" s="224"/>
      <c r="D238" s="225" t="s">
        <v>2040</v>
      </c>
      <c r="E238" s="225" t="s">
        <v>870</v>
      </c>
      <c r="F238" s="227">
        <v>39</v>
      </c>
      <c r="G238" s="225" t="s">
        <v>34</v>
      </c>
      <c r="H238" s="228">
        <v>10</v>
      </c>
      <c r="I238" s="229">
        <f t="shared" si="3"/>
        <v>390000</v>
      </c>
      <c r="J238" s="225" t="s">
        <v>1801</v>
      </c>
      <c r="K238" s="225" t="s">
        <v>369</v>
      </c>
      <c r="L238" s="245" t="s">
        <v>3994</v>
      </c>
    </row>
    <row r="239" spans="1:12" ht="15">
      <c r="A239" s="244">
        <v>237</v>
      </c>
      <c r="B239" s="226" t="s">
        <v>1901</v>
      </c>
      <c r="C239" s="224"/>
      <c r="D239" s="225" t="s">
        <v>264</v>
      </c>
      <c r="E239" s="225" t="s">
        <v>870</v>
      </c>
      <c r="F239" s="227">
        <v>39</v>
      </c>
      <c r="G239" s="225" t="s">
        <v>34</v>
      </c>
      <c r="H239" s="228">
        <v>10</v>
      </c>
      <c r="I239" s="229">
        <f t="shared" si="3"/>
        <v>390000</v>
      </c>
      <c r="J239" s="225" t="s">
        <v>1801</v>
      </c>
      <c r="K239" s="225" t="s">
        <v>369</v>
      </c>
      <c r="L239" s="245" t="s">
        <v>3994</v>
      </c>
    </row>
    <row r="240" spans="1:12" ht="15">
      <c r="A240" s="244">
        <v>238</v>
      </c>
      <c r="B240" s="226" t="s">
        <v>1906</v>
      </c>
      <c r="C240" s="224"/>
      <c r="D240" s="225" t="s">
        <v>251</v>
      </c>
      <c r="E240" s="225" t="s">
        <v>870</v>
      </c>
      <c r="F240" s="227">
        <v>39</v>
      </c>
      <c r="G240" s="225" t="s">
        <v>34</v>
      </c>
      <c r="H240" s="228">
        <v>10</v>
      </c>
      <c r="I240" s="229">
        <f t="shared" si="3"/>
        <v>390000</v>
      </c>
      <c r="J240" s="225" t="s">
        <v>1801</v>
      </c>
      <c r="K240" s="225" t="s">
        <v>369</v>
      </c>
      <c r="L240" s="245" t="s">
        <v>3994</v>
      </c>
    </row>
    <row r="241" spans="1:12" ht="15">
      <c r="A241" s="244">
        <v>239</v>
      </c>
      <c r="B241" s="226" t="s">
        <v>2041</v>
      </c>
      <c r="C241" s="224"/>
      <c r="D241" s="225" t="s">
        <v>376</v>
      </c>
      <c r="E241" s="225" t="s">
        <v>870</v>
      </c>
      <c r="F241" s="227">
        <v>39</v>
      </c>
      <c r="G241" s="225" t="s">
        <v>48</v>
      </c>
      <c r="H241" s="228">
        <v>6</v>
      </c>
      <c r="I241" s="229">
        <f t="shared" si="3"/>
        <v>234000</v>
      </c>
      <c r="J241" s="225" t="s">
        <v>1801</v>
      </c>
      <c r="K241" s="225" t="s">
        <v>369</v>
      </c>
      <c r="L241" s="245" t="s">
        <v>3994</v>
      </c>
    </row>
    <row r="242" spans="1:12" ht="15">
      <c r="A242" s="244">
        <v>240</v>
      </c>
      <c r="B242" s="226" t="s">
        <v>2041</v>
      </c>
      <c r="C242" s="224"/>
      <c r="D242" s="225" t="s">
        <v>187</v>
      </c>
      <c r="E242" s="225" t="s">
        <v>870</v>
      </c>
      <c r="F242" s="227">
        <v>39</v>
      </c>
      <c r="G242" s="225" t="s">
        <v>44</v>
      </c>
      <c r="H242" s="228">
        <v>4</v>
      </c>
      <c r="I242" s="229">
        <f t="shared" si="3"/>
        <v>156000</v>
      </c>
      <c r="J242" s="225" t="s">
        <v>1801</v>
      </c>
      <c r="K242" s="225" t="s">
        <v>369</v>
      </c>
      <c r="L242" s="245" t="s">
        <v>3994</v>
      </c>
    </row>
    <row r="243" spans="1:12" ht="15">
      <c r="A243" s="244">
        <v>241</v>
      </c>
      <c r="B243" s="226" t="s">
        <v>2042</v>
      </c>
      <c r="C243" s="224"/>
      <c r="D243" s="225" t="s">
        <v>2043</v>
      </c>
      <c r="E243" s="225" t="s">
        <v>870</v>
      </c>
      <c r="F243" s="227">
        <v>39</v>
      </c>
      <c r="G243" s="225" t="s">
        <v>34</v>
      </c>
      <c r="H243" s="228">
        <v>10</v>
      </c>
      <c r="I243" s="229">
        <f t="shared" si="3"/>
        <v>390000</v>
      </c>
      <c r="J243" s="225" t="s">
        <v>1801</v>
      </c>
      <c r="K243" s="225" t="s">
        <v>369</v>
      </c>
      <c r="L243" s="245" t="s">
        <v>3994</v>
      </c>
    </row>
    <row r="244" spans="1:12" ht="15">
      <c r="A244" s="244">
        <v>242</v>
      </c>
      <c r="B244" s="226" t="s">
        <v>2042</v>
      </c>
      <c r="C244" s="224"/>
      <c r="D244" s="225" t="s">
        <v>1975</v>
      </c>
      <c r="E244" s="225" t="s">
        <v>870</v>
      </c>
      <c r="F244" s="227">
        <v>39</v>
      </c>
      <c r="G244" s="225" t="s">
        <v>44</v>
      </c>
      <c r="H244" s="228">
        <v>4</v>
      </c>
      <c r="I244" s="229">
        <f t="shared" si="3"/>
        <v>156000</v>
      </c>
      <c r="J244" s="225" t="s">
        <v>1801</v>
      </c>
      <c r="K244" s="225" t="s">
        <v>369</v>
      </c>
      <c r="L244" s="245" t="s">
        <v>3994</v>
      </c>
    </row>
    <row r="245" spans="1:12" ht="15">
      <c r="A245" s="244">
        <v>243</v>
      </c>
      <c r="B245" s="226" t="s">
        <v>2044</v>
      </c>
      <c r="C245" s="224"/>
      <c r="D245" s="225" t="s">
        <v>2045</v>
      </c>
      <c r="E245" s="225" t="s">
        <v>870</v>
      </c>
      <c r="F245" s="227">
        <v>39</v>
      </c>
      <c r="G245" s="225" t="s">
        <v>48</v>
      </c>
      <c r="H245" s="228">
        <v>6</v>
      </c>
      <c r="I245" s="229">
        <f t="shared" si="3"/>
        <v>234000</v>
      </c>
      <c r="J245" s="225" t="s">
        <v>1801</v>
      </c>
      <c r="K245" s="225" t="s">
        <v>369</v>
      </c>
      <c r="L245" s="245" t="s">
        <v>3994</v>
      </c>
    </row>
    <row r="246" spans="1:12" ht="15">
      <c r="A246" s="244">
        <v>244</v>
      </c>
      <c r="B246" s="226" t="s">
        <v>2044</v>
      </c>
      <c r="C246" s="224"/>
      <c r="D246" s="225" t="s">
        <v>2046</v>
      </c>
      <c r="E246" s="225" t="s">
        <v>870</v>
      </c>
      <c r="F246" s="227">
        <v>39</v>
      </c>
      <c r="G246" s="225" t="s">
        <v>34</v>
      </c>
      <c r="H246" s="228">
        <v>10</v>
      </c>
      <c r="I246" s="229">
        <f t="shared" si="3"/>
        <v>390000</v>
      </c>
      <c r="J246" s="225" t="s">
        <v>1801</v>
      </c>
      <c r="K246" s="225" t="s">
        <v>369</v>
      </c>
      <c r="L246" s="245" t="s">
        <v>3994</v>
      </c>
    </row>
    <row r="247" spans="1:12" ht="15">
      <c r="A247" s="244">
        <v>245</v>
      </c>
      <c r="B247" s="226" t="s">
        <v>2047</v>
      </c>
      <c r="C247" s="224"/>
      <c r="D247" s="225" t="s">
        <v>2048</v>
      </c>
      <c r="E247" s="225" t="s">
        <v>870</v>
      </c>
      <c r="F247" s="227">
        <v>39</v>
      </c>
      <c r="G247" s="225" t="s">
        <v>27</v>
      </c>
      <c r="H247" s="228">
        <v>2</v>
      </c>
      <c r="I247" s="229">
        <f t="shared" si="3"/>
        <v>78000</v>
      </c>
      <c r="J247" s="225" t="s">
        <v>1801</v>
      </c>
      <c r="K247" s="225" t="s">
        <v>369</v>
      </c>
      <c r="L247" s="245" t="s">
        <v>3994</v>
      </c>
    </row>
    <row r="248" spans="1:12" ht="15">
      <c r="A248" s="244">
        <v>246</v>
      </c>
      <c r="B248" s="226" t="s">
        <v>1821</v>
      </c>
      <c r="C248" s="224"/>
      <c r="D248" s="225" t="s">
        <v>2049</v>
      </c>
      <c r="E248" s="225" t="s">
        <v>870</v>
      </c>
      <c r="F248" s="227">
        <v>39</v>
      </c>
      <c r="G248" s="225" t="s">
        <v>34</v>
      </c>
      <c r="H248" s="228">
        <v>10</v>
      </c>
      <c r="I248" s="229">
        <f t="shared" si="3"/>
        <v>390000</v>
      </c>
      <c r="J248" s="225" t="s">
        <v>1801</v>
      </c>
      <c r="K248" s="225" t="s">
        <v>369</v>
      </c>
      <c r="L248" s="245" t="s">
        <v>3994</v>
      </c>
    </row>
    <row r="249" spans="1:12" ht="15">
      <c r="A249" s="244">
        <v>247</v>
      </c>
      <c r="B249" s="226" t="s">
        <v>1821</v>
      </c>
      <c r="C249" s="224"/>
      <c r="D249" s="225" t="s">
        <v>2050</v>
      </c>
      <c r="E249" s="225" t="s">
        <v>870</v>
      </c>
      <c r="F249" s="227">
        <v>39</v>
      </c>
      <c r="G249" s="225" t="s">
        <v>27</v>
      </c>
      <c r="H249" s="228">
        <v>2</v>
      </c>
      <c r="I249" s="229">
        <f t="shared" si="3"/>
        <v>78000</v>
      </c>
      <c r="J249" s="225" t="s">
        <v>1801</v>
      </c>
      <c r="K249" s="225" t="s">
        <v>369</v>
      </c>
      <c r="L249" s="245" t="s">
        <v>3994</v>
      </c>
    </row>
    <row r="250" spans="1:12" ht="15">
      <c r="A250" s="244">
        <v>248</v>
      </c>
      <c r="B250" s="226" t="s">
        <v>1824</v>
      </c>
      <c r="C250" s="224"/>
      <c r="D250" s="225" t="s">
        <v>827</v>
      </c>
      <c r="E250" s="225" t="s">
        <v>870</v>
      </c>
      <c r="F250" s="227">
        <v>39</v>
      </c>
      <c r="G250" s="225" t="s">
        <v>44</v>
      </c>
      <c r="H250" s="228">
        <v>4</v>
      </c>
      <c r="I250" s="229">
        <f t="shared" si="3"/>
        <v>156000</v>
      </c>
      <c r="J250" s="225" t="s">
        <v>1801</v>
      </c>
      <c r="K250" s="225" t="s">
        <v>369</v>
      </c>
      <c r="L250" s="245" t="s">
        <v>3994</v>
      </c>
    </row>
    <row r="251" spans="1:12" ht="15">
      <c r="A251" s="244">
        <v>249</v>
      </c>
      <c r="B251" s="226" t="s">
        <v>2051</v>
      </c>
      <c r="C251" s="235"/>
      <c r="D251" s="225" t="s">
        <v>176</v>
      </c>
      <c r="E251" s="225" t="s">
        <v>870</v>
      </c>
      <c r="F251" s="227">
        <v>39</v>
      </c>
      <c r="G251" s="225" t="s">
        <v>470</v>
      </c>
      <c r="H251" s="228">
        <v>30</v>
      </c>
      <c r="I251" s="229">
        <f t="shared" si="3"/>
        <v>1170000</v>
      </c>
      <c r="J251" s="225" t="s">
        <v>1801</v>
      </c>
      <c r="K251" s="225" t="s">
        <v>369</v>
      </c>
      <c r="L251" s="245" t="s">
        <v>3995</v>
      </c>
    </row>
    <row r="252" spans="1:12" ht="15">
      <c r="A252" s="244">
        <v>250</v>
      </c>
      <c r="B252" s="226" t="s">
        <v>1767</v>
      </c>
      <c r="C252" s="235"/>
      <c r="D252" s="225" t="s">
        <v>2043</v>
      </c>
      <c r="E252" s="225" t="s">
        <v>870</v>
      </c>
      <c r="F252" s="227">
        <v>39</v>
      </c>
      <c r="G252" s="225" t="s">
        <v>51</v>
      </c>
      <c r="H252" s="228">
        <v>20</v>
      </c>
      <c r="I252" s="229">
        <f t="shared" si="3"/>
        <v>780000</v>
      </c>
      <c r="J252" s="225" t="s">
        <v>1801</v>
      </c>
      <c r="K252" s="225" t="s">
        <v>369</v>
      </c>
      <c r="L252" s="245" t="s">
        <v>3995</v>
      </c>
    </row>
    <row r="253" spans="1:12" ht="15">
      <c r="A253" s="244">
        <v>251</v>
      </c>
      <c r="B253" s="226" t="s">
        <v>1998</v>
      </c>
      <c r="C253" s="235"/>
      <c r="D253" s="225" t="s">
        <v>390</v>
      </c>
      <c r="E253" s="225" t="s">
        <v>870</v>
      </c>
      <c r="F253" s="227">
        <v>39</v>
      </c>
      <c r="G253" s="225" t="s">
        <v>77</v>
      </c>
      <c r="H253" s="228">
        <v>8</v>
      </c>
      <c r="I253" s="229">
        <f t="shared" si="3"/>
        <v>312000</v>
      </c>
      <c r="J253" s="225" t="s">
        <v>1801</v>
      </c>
      <c r="K253" s="225" t="s">
        <v>369</v>
      </c>
      <c r="L253" s="245" t="s">
        <v>3995</v>
      </c>
    </row>
    <row r="254" spans="1:12" ht="15">
      <c r="A254" s="244">
        <v>252</v>
      </c>
      <c r="B254" s="226" t="s">
        <v>2000</v>
      </c>
      <c r="C254" s="236"/>
      <c r="D254" s="225" t="s">
        <v>249</v>
      </c>
      <c r="E254" s="225" t="s">
        <v>870</v>
      </c>
      <c r="F254" s="227">
        <v>39</v>
      </c>
      <c r="G254" s="225" t="s">
        <v>27</v>
      </c>
      <c r="H254" s="228">
        <v>2</v>
      </c>
      <c r="I254" s="229">
        <f t="shared" si="3"/>
        <v>78000</v>
      </c>
      <c r="J254" s="225" t="s">
        <v>1801</v>
      </c>
      <c r="K254" s="225" t="s">
        <v>369</v>
      </c>
      <c r="L254" s="245" t="s">
        <v>3995</v>
      </c>
    </row>
    <row r="255" spans="1:12" ht="15">
      <c r="A255" s="244">
        <v>253</v>
      </c>
      <c r="B255" s="226" t="s">
        <v>2000</v>
      </c>
      <c r="C255" s="235"/>
      <c r="D255" s="225" t="s">
        <v>2027</v>
      </c>
      <c r="E255" s="225" t="s">
        <v>870</v>
      </c>
      <c r="F255" s="227">
        <v>39</v>
      </c>
      <c r="G255" s="225" t="s">
        <v>34</v>
      </c>
      <c r="H255" s="228">
        <v>10</v>
      </c>
      <c r="I255" s="229">
        <f t="shared" si="3"/>
        <v>390000</v>
      </c>
      <c r="J255" s="225" t="s">
        <v>1801</v>
      </c>
      <c r="K255" s="225" t="s">
        <v>369</v>
      </c>
      <c r="L255" s="245" t="s">
        <v>3995</v>
      </c>
    </row>
    <row r="256" spans="1:12" ht="15">
      <c r="A256" s="244">
        <v>254</v>
      </c>
      <c r="B256" s="226" t="s">
        <v>2052</v>
      </c>
      <c r="C256" s="235"/>
      <c r="D256" s="225" t="s">
        <v>2053</v>
      </c>
      <c r="E256" s="225" t="s">
        <v>870</v>
      </c>
      <c r="F256" s="227">
        <v>39</v>
      </c>
      <c r="G256" s="225" t="s">
        <v>27</v>
      </c>
      <c r="H256" s="228">
        <v>2</v>
      </c>
      <c r="I256" s="229">
        <f t="shared" si="3"/>
        <v>78000</v>
      </c>
      <c r="J256" s="225" t="s">
        <v>1801</v>
      </c>
      <c r="K256" s="225" t="s">
        <v>369</v>
      </c>
      <c r="L256" s="245" t="s">
        <v>3995</v>
      </c>
    </row>
    <row r="257" spans="1:12" ht="15">
      <c r="A257" s="244">
        <v>255</v>
      </c>
      <c r="B257" s="226" t="s">
        <v>2003</v>
      </c>
      <c r="C257" s="235"/>
      <c r="D257" s="225" t="s">
        <v>133</v>
      </c>
      <c r="E257" s="225" t="s">
        <v>870</v>
      </c>
      <c r="F257" s="227">
        <v>39</v>
      </c>
      <c r="G257" s="225" t="s">
        <v>48</v>
      </c>
      <c r="H257" s="228">
        <v>6</v>
      </c>
      <c r="I257" s="229">
        <f t="shared" si="3"/>
        <v>234000</v>
      </c>
      <c r="J257" s="225" t="s">
        <v>1801</v>
      </c>
      <c r="K257" s="225" t="s">
        <v>369</v>
      </c>
      <c r="L257" s="245" t="s">
        <v>3995</v>
      </c>
    </row>
    <row r="258" spans="1:12" ht="15">
      <c r="A258" s="244">
        <v>256</v>
      </c>
      <c r="B258" s="226" t="s">
        <v>2054</v>
      </c>
      <c r="C258" s="235"/>
      <c r="D258" s="225" t="s">
        <v>572</v>
      </c>
      <c r="E258" s="225" t="s">
        <v>870</v>
      </c>
      <c r="F258" s="227">
        <v>39</v>
      </c>
      <c r="G258" s="225" t="s">
        <v>549</v>
      </c>
      <c r="H258" s="228">
        <v>18</v>
      </c>
      <c r="I258" s="229">
        <f t="shared" si="3"/>
        <v>702000</v>
      </c>
      <c r="J258" s="225" t="s">
        <v>1801</v>
      </c>
      <c r="K258" s="225" t="s">
        <v>369</v>
      </c>
      <c r="L258" s="245" t="s">
        <v>3995</v>
      </c>
    </row>
    <row r="259" spans="1:12" ht="15">
      <c r="A259" s="244">
        <v>257</v>
      </c>
      <c r="B259" s="226" t="s">
        <v>2054</v>
      </c>
      <c r="C259" s="235"/>
      <c r="D259" s="225" t="s">
        <v>2055</v>
      </c>
      <c r="E259" s="225" t="s">
        <v>870</v>
      </c>
      <c r="F259" s="227">
        <v>39</v>
      </c>
      <c r="G259" s="225" t="s">
        <v>27</v>
      </c>
      <c r="H259" s="228">
        <v>2</v>
      </c>
      <c r="I259" s="229">
        <f t="shared" si="3"/>
        <v>78000</v>
      </c>
      <c r="J259" s="225" t="s">
        <v>1801</v>
      </c>
      <c r="K259" s="225" t="s">
        <v>369</v>
      </c>
      <c r="L259" s="245" t="s">
        <v>3995</v>
      </c>
    </row>
    <row r="260" spans="1:12" ht="15">
      <c r="A260" s="244">
        <v>258</v>
      </c>
      <c r="B260" s="226" t="s">
        <v>2056</v>
      </c>
      <c r="C260" s="235"/>
      <c r="D260" s="225" t="s">
        <v>256</v>
      </c>
      <c r="E260" s="225" t="s">
        <v>870</v>
      </c>
      <c r="F260" s="227">
        <v>39</v>
      </c>
      <c r="G260" s="225" t="s">
        <v>34</v>
      </c>
      <c r="H260" s="228">
        <v>10</v>
      </c>
      <c r="I260" s="229">
        <f t="shared" ref="I260:I323" si="4">F260*H260*1000</f>
        <v>390000</v>
      </c>
      <c r="J260" s="225" t="s">
        <v>1801</v>
      </c>
      <c r="K260" s="225" t="s">
        <v>369</v>
      </c>
      <c r="L260" s="245" t="s">
        <v>3995</v>
      </c>
    </row>
    <row r="261" spans="1:12" ht="15">
      <c r="A261" s="244">
        <v>259</v>
      </c>
      <c r="B261" s="226" t="s">
        <v>1836</v>
      </c>
      <c r="C261" s="235"/>
      <c r="D261" s="225" t="s">
        <v>2057</v>
      </c>
      <c r="E261" s="225" t="s">
        <v>870</v>
      </c>
      <c r="F261" s="227">
        <v>39</v>
      </c>
      <c r="G261" s="225" t="s">
        <v>34</v>
      </c>
      <c r="H261" s="228">
        <v>10</v>
      </c>
      <c r="I261" s="229">
        <f t="shared" si="4"/>
        <v>390000</v>
      </c>
      <c r="J261" s="225" t="s">
        <v>1801</v>
      </c>
      <c r="K261" s="225" t="s">
        <v>369</v>
      </c>
      <c r="L261" s="245" t="s">
        <v>3995</v>
      </c>
    </row>
    <row r="262" spans="1:12" ht="15">
      <c r="A262" s="244">
        <v>260</v>
      </c>
      <c r="B262" s="226" t="s">
        <v>1836</v>
      </c>
      <c r="C262" s="235"/>
      <c r="D262" s="225" t="s">
        <v>441</v>
      </c>
      <c r="E262" s="225" t="s">
        <v>870</v>
      </c>
      <c r="F262" s="227">
        <v>39</v>
      </c>
      <c r="G262" s="225" t="s">
        <v>48</v>
      </c>
      <c r="H262" s="228">
        <v>6</v>
      </c>
      <c r="I262" s="229">
        <f t="shared" si="4"/>
        <v>234000</v>
      </c>
      <c r="J262" s="225" t="s">
        <v>1801</v>
      </c>
      <c r="K262" s="225" t="s">
        <v>369</v>
      </c>
      <c r="L262" s="245" t="s">
        <v>3995</v>
      </c>
    </row>
    <row r="263" spans="1:12" ht="15">
      <c r="A263" s="244">
        <v>261</v>
      </c>
      <c r="B263" s="226" t="s">
        <v>2058</v>
      </c>
      <c r="C263" s="235"/>
      <c r="D263" s="225" t="s">
        <v>1976</v>
      </c>
      <c r="E263" s="225" t="s">
        <v>870</v>
      </c>
      <c r="F263" s="227">
        <v>39</v>
      </c>
      <c r="G263" s="225" t="s">
        <v>27</v>
      </c>
      <c r="H263" s="228">
        <v>2</v>
      </c>
      <c r="I263" s="229">
        <f t="shared" si="4"/>
        <v>78000</v>
      </c>
      <c r="J263" s="225" t="s">
        <v>1801</v>
      </c>
      <c r="K263" s="225" t="s">
        <v>369</v>
      </c>
      <c r="L263" s="245" t="s">
        <v>3995</v>
      </c>
    </row>
    <row r="264" spans="1:12" ht="15">
      <c r="A264" s="244">
        <v>262</v>
      </c>
      <c r="B264" s="226" t="s">
        <v>2058</v>
      </c>
      <c r="C264" s="235"/>
      <c r="D264" s="225" t="s">
        <v>258</v>
      </c>
      <c r="E264" s="225" t="s">
        <v>870</v>
      </c>
      <c r="F264" s="227">
        <v>39</v>
      </c>
      <c r="G264" s="225" t="s">
        <v>27</v>
      </c>
      <c r="H264" s="228">
        <v>2</v>
      </c>
      <c r="I264" s="229">
        <f t="shared" si="4"/>
        <v>78000</v>
      </c>
      <c r="J264" s="225" t="s">
        <v>1801</v>
      </c>
      <c r="K264" s="225" t="s">
        <v>369</v>
      </c>
      <c r="L264" s="245" t="s">
        <v>3995</v>
      </c>
    </row>
    <row r="265" spans="1:12" ht="15">
      <c r="A265" s="244">
        <v>263</v>
      </c>
      <c r="B265" s="226" t="s">
        <v>2059</v>
      </c>
      <c r="C265" s="235"/>
      <c r="D265" s="225" t="s">
        <v>402</v>
      </c>
      <c r="E265" s="225" t="s">
        <v>870</v>
      </c>
      <c r="F265" s="227">
        <v>39</v>
      </c>
      <c r="G265" s="225" t="s">
        <v>27</v>
      </c>
      <c r="H265" s="228">
        <v>2</v>
      </c>
      <c r="I265" s="229">
        <f t="shared" si="4"/>
        <v>78000</v>
      </c>
      <c r="J265" s="225" t="s">
        <v>1801</v>
      </c>
      <c r="K265" s="225" t="s">
        <v>369</v>
      </c>
      <c r="L265" s="245" t="s">
        <v>3995</v>
      </c>
    </row>
    <row r="266" spans="1:12" ht="15">
      <c r="A266" s="244">
        <v>264</v>
      </c>
      <c r="B266" s="226" t="s">
        <v>1928</v>
      </c>
      <c r="C266" s="235"/>
      <c r="D266" s="225" t="s">
        <v>160</v>
      </c>
      <c r="E266" s="225" t="s">
        <v>870</v>
      </c>
      <c r="F266" s="227">
        <v>39</v>
      </c>
      <c r="G266" s="225" t="s">
        <v>27</v>
      </c>
      <c r="H266" s="228">
        <v>2</v>
      </c>
      <c r="I266" s="229">
        <f t="shared" si="4"/>
        <v>78000</v>
      </c>
      <c r="J266" s="225" t="s">
        <v>1801</v>
      </c>
      <c r="K266" s="225" t="s">
        <v>369</v>
      </c>
      <c r="L266" s="245" t="s">
        <v>3995</v>
      </c>
    </row>
    <row r="267" spans="1:12" ht="15">
      <c r="A267" s="244">
        <v>265</v>
      </c>
      <c r="B267" s="226" t="s">
        <v>2060</v>
      </c>
      <c r="C267" s="235"/>
      <c r="D267" s="225" t="s">
        <v>1977</v>
      </c>
      <c r="E267" s="225" t="s">
        <v>870</v>
      </c>
      <c r="F267" s="227">
        <v>39</v>
      </c>
      <c r="G267" s="225" t="s">
        <v>34</v>
      </c>
      <c r="H267" s="228">
        <v>10</v>
      </c>
      <c r="I267" s="229">
        <f t="shared" si="4"/>
        <v>390000</v>
      </c>
      <c r="J267" s="225" t="s">
        <v>1801</v>
      </c>
      <c r="K267" s="225" t="s">
        <v>369</v>
      </c>
      <c r="L267" s="245" t="s">
        <v>3995</v>
      </c>
    </row>
    <row r="268" spans="1:12" ht="15">
      <c r="A268" s="244">
        <v>266</v>
      </c>
      <c r="B268" s="226" t="s">
        <v>2061</v>
      </c>
      <c r="C268" s="235"/>
      <c r="D268" s="225" t="s">
        <v>2057</v>
      </c>
      <c r="E268" s="225" t="s">
        <v>870</v>
      </c>
      <c r="F268" s="227">
        <v>39</v>
      </c>
      <c r="G268" s="225" t="s">
        <v>34</v>
      </c>
      <c r="H268" s="228">
        <v>10</v>
      </c>
      <c r="I268" s="229">
        <f t="shared" si="4"/>
        <v>390000</v>
      </c>
      <c r="J268" s="225" t="s">
        <v>1801</v>
      </c>
      <c r="K268" s="225" t="s">
        <v>369</v>
      </c>
      <c r="L268" s="245" t="s">
        <v>3995</v>
      </c>
    </row>
    <row r="269" spans="1:12" ht="15">
      <c r="A269" s="244">
        <v>267</v>
      </c>
      <c r="B269" s="226" t="s">
        <v>2062</v>
      </c>
      <c r="C269" s="235"/>
      <c r="D269" s="225" t="s">
        <v>2063</v>
      </c>
      <c r="E269" s="225" t="s">
        <v>870</v>
      </c>
      <c r="F269" s="227">
        <v>39</v>
      </c>
      <c r="G269" s="225" t="s">
        <v>44</v>
      </c>
      <c r="H269" s="228">
        <v>4</v>
      </c>
      <c r="I269" s="229">
        <f t="shared" si="4"/>
        <v>156000</v>
      </c>
      <c r="J269" s="225" t="s">
        <v>1801</v>
      </c>
      <c r="K269" s="225" t="s">
        <v>369</v>
      </c>
      <c r="L269" s="245" t="s">
        <v>3995</v>
      </c>
    </row>
    <row r="270" spans="1:12" ht="15">
      <c r="A270" s="244">
        <v>268</v>
      </c>
      <c r="B270" s="226" t="s">
        <v>1768</v>
      </c>
      <c r="C270" s="235"/>
      <c r="D270" s="225" t="s">
        <v>286</v>
      </c>
      <c r="E270" s="225" t="s">
        <v>870</v>
      </c>
      <c r="F270" s="227">
        <v>39</v>
      </c>
      <c r="G270" s="225" t="s">
        <v>34</v>
      </c>
      <c r="H270" s="228">
        <v>10</v>
      </c>
      <c r="I270" s="229">
        <f t="shared" si="4"/>
        <v>390000</v>
      </c>
      <c r="J270" s="225" t="s">
        <v>1801</v>
      </c>
      <c r="K270" s="225" t="s">
        <v>369</v>
      </c>
      <c r="L270" s="245" t="s">
        <v>3995</v>
      </c>
    </row>
    <row r="271" spans="1:12" ht="15">
      <c r="A271" s="244">
        <v>269</v>
      </c>
      <c r="B271" s="226" t="s">
        <v>1768</v>
      </c>
      <c r="C271" s="235"/>
      <c r="D271" s="225" t="s">
        <v>2055</v>
      </c>
      <c r="E271" s="225" t="s">
        <v>870</v>
      </c>
      <c r="F271" s="227">
        <v>39</v>
      </c>
      <c r="G271" s="225" t="s">
        <v>27</v>
      </c>
      <c r="H271" s="228">
        <v>2</v>
      </c>
      <c r="I271" s="229">
        <f t="shared" si="4"/>
        <v>78000</v>
      </c>
      <c r="J271" s="225" t="s">
        <v>1801</v>
      </c>
      <c r="K271" s="225" t="s">
        <v>369</v>
      </c>
      <c r="L271" s="245" t="s">
        <v>3995</v>
      </c>
    </row>
    <row r="272" spans="1:12" ht="15">
      <c r="A272" s="244">
        <v>270</v>
      </c>
      <c r="B272" s="226" t="s">
        <v>1929</v>
      </c>
      <c r="C272" s="235"/>
      <c r="D272" s="225" t="s">
        <v>2064</v>
      </c>
      <c r="E272" s="225" t="s">
        <v>870</v>
      </c>
      <c r="F272" s="227">
        <v>39</v>
      </c>
      <c r="G272" s="225" t="s">
        <v>44</v>
      </c>
      <c r="H272" s="228">
        <v>4</v>
      </c>
      <c r="I272" s="229">
        <f t="shared" si="4"/>
        <v>156000</v>
      </c>
      <c r="J272" s="225" t="s">
        <v>1801</v>
      </c>
      <c r="K272" s="225" t="s">
        <v>369</v>
      </c>
      <c r="L272" s="245" t="s">
        <v>3995</v>
      </c>
    </row>
    <row r="273" spans="1:12" ht="15">
      <c r="A273" s="244">
        <v>271</v>
      </c>
      <c r="B273" s="226" t="s">
        <v>1844</v>
      </c>
      <c r="C273" s="235"/>
      <c r="D273" s="225" t="s">
        <v>429</v>
      </c>
      <c r="E273" s="225" t="s">
        <v>870</v>
      </c>
      <c r="F273" s="227">
        <v>39</v>
      </c>
      <c r="G273" s="225" t="s">
        <v>34</v>
      </c>
      <c r="H273" s="228">
        <v>10</v>
      </c>
      <c r="I273" s="229">
        <f t="shared" si="4"/>
        <v>390000</v>
      </c>
      <c r="J273" s="225" t="s">
        <v>1801</v>
      </c>
      <c r="K273" s="225" t="s">
        <v>369</v>
      </c>
      <c r="L273" s="245" t="s">
        <v>3995</v>
      </c>
    </row>
    <row r="274" spans="1:12" ht="15">
      <c r="A274" s="244">
        <v>272</v>
      </c>
      <c r="B274" s="226" t="s">
        <v>2065</v>
      </c>
      <c r="C274" s="235"/>
      <c r="D274" s="225" t="s">
        <v>1978</v>
      </c>
      <c r="E274" s="225" t="s">
        <v>870</v>
      </c>
      <c r="F274" s="227">
        <v>39</v>
      </c>
      <c r="G274" s="225" t="s">
        <v>27</v>
      </c>
      <c r="H274" s="228">
        <v>2</v>
      </c>
      <c r="I274" s="229">
        <f t="shared" si="4"/>
        <v>78000</v>
      </c>
      <c r="J274" s="225" t="s">
        <v>1801</v>
      </c>
      <c r="K274" s="225" t="s">
        <v>369</v>
      </c>
      <c r="L274" s="245" t="s">
        <v>3995</v>
      </c>
    </row>
    <row r="275" spans="1:12" ht="15">
      <c r="A275" s="244">
        <v>273</v>
      </c>
      <c r="B275" s="226" t="s">
        <v>2066</v>
      </c>
      <c r="C275" s="235"/>
      <c r="D275" s="225" t="s">
        <v>377</v>
      </c>
      <c r="E275" s="225" t="s">
        <v>2067</v>
      </c>
      <c r="F275" s="227">
        <v>39</v>
      </c>
      <c r="G275" s="225" t="s">
        <v>44</v>
      </c>
      <c r="H275" s="228">
        <v>4</v>
      </c>
      <c r="I275" s="229">
        <f t="shared" si="4"/>
        <v>156000</v>
      </c>
      <c r="J275" s="225" t="s">
        <v>1801</v>
      </c>
      <c r="K275" s="225" t="s">
        <v>369</v>
      </c>
      <c r="L275" s="245" t="s">
        <v>3995</v>
      </c>
    </row>
    <row r="276" spans="1:12" ht="15">
      <c r="A276" s="244">
        <v>274</v>
      </c>
      <c r="B276" s="226" t="s">
        <v>2066</v>
      </c>
      <c r="C276" s="235"/>
      <c r="D276" s="225" t="s">
        <v>377</v>
      </c>
      <c r="E276" s="225" t="s">
        <v>870</v>
      </c>
      <c r="F276" s="227">
        <v>39</v>
      </c>
      <c r="G276" s="225" t="s">
        <v>48</v>
      </c>
      <c r="H276" s="228">
        <v>6</v>
      </c>
      <c r="I276" s="229">
        <f t="shared" si="4"/>
        <v>234000</v>
      </c>
      <c r="J276" s="225" t="s">
        <v>1801</v>
      </c>
      <c r="K276" s="225" t="s">
        <v>369</v>
      </c>
      <c r="L276" s="245" t="s">
        <v>3995</v>
      </c>
    </row>
    <row r="277" spans="1:12" ht="15">
      <c r="A277" s="244">
        <v>275</v>
      </c>
      <c r="B277" s="226" t="s">
        <v>2066</v>
      </c>
      <c r="C277" s="235"/>
      <c r="D277" s="225" t="s">
        <v>2068</v>
      </c>
      <c r="E277" s="225" t="s">
        <v>870</v>
      </c>
      <c r="F277" s="227">
        <v>39</v>
      </c>
      <c r="G277" s="225" t="s">
        <v>48</v>
      </c>
      <c r="H277" s="228">
        <v>6</v>
      </c>
      <c r="I277" s="229">
        <f t="shared" si="4"/>
        <v>234000</v>
      </c>
      <c r="J277" s="225" t="s">
        <v>1801</v>
      </c>
      <c r="K277" s="225" t="s">
        <v>369</v>
      </c>
      <c r="L277" s="245" t="s">
        <v>3995</v>
      </c>
    </row>
    <row r="278" spans="1:12" ht="15">
      <c r="A278" s="244">
        <v>276</v>
      </c>
      <c r="B278" s="226" t="s">
        <v>1943</v>
      </c>
      <c r="C278" s="235"/>
      <c r="D278" s="225" t="s">
        <v>2053</v>
      </c>
      <c r="E278" s="225" t="s">
        <v>870</v>
      </c>
      <c r="F278" s="227">
        <v>39</v>
      </c>
      <c r="G278" s="225" t="s">
        <v>27</v>
      </c>
      <c r="H278" s="228">
        <v>2</v>
      </c>
      <c r="I278" s="229">
        <f t="shared" si="4"/>
        <v>78000</v>
      </c>
      <c r="J278" s="225" t="s">
        <v>1801</v>
      </c>
      <c r="K278" s="225" t="s">
        <v>369</v>
      </c>
      <c r="L278" s="245" t="s">
        <v>3995</v>
      </c>
    </row>
    <row r="279" spans="1:12" ht="15">
      <c r="A279" s="244">
        <v>277</v>
      </c>
      <c r="B279" s="226" t="s">
        <v>2069</v>
      </c>
      <c r="C279" s="235"/>
      <c r="D279" s="225" t="s">
        <v>377</v>
      </c>
      <c r="E279" s="225" t="s">
        <v>870</v>
      </c>
      <c r="F279" s="227">
        <v>39</v>
      </c>
      <c r="G279" s="225" t="s">
        <v>27</v>
      </c>
      <c r="H279" s="228">
        <v>2</v>
      </c>
      <c r="I279" s="229">
        <f t="shared" si="4"/>
        <v>78000</v>
      </c>
      <c r="J279" s="225" t="s">
        <v>1801</v>
      </c>
      <c r="K279" s="225" t="s">
        <v>369</v>
      </c>
      <c r="L279" s="245" t="s">
        <v>3995</v>
      </c>
    </row>
    <row r="280" spans="1:12" ht="15">
      <c r="A280" s="244">
        <v>278</v>
      </c>
      <c r="B280" s="226" t="s">
        <v>2070</v>
      </c>
      <c r="C280" s="235"/>
      <c r="D280" s="225" t="s">
        <v>2071</v>
      </c>
      <c r="E280" s="225" t="s">
        <v>870</v>
      </c>
      <c r="F280" s="227">
        <v>39</v>
      </c>
      <c r="G280" s="225" t="s">
        <v>27</v>
      </c>
      <c r="H280" s="228">
        <v>2</v>
      </c>
      <c r="I280" s="229">
        <f t="shared" si="4"/>
        <v>78000</v>
      </c>
      <c r="J280" s="225" t="s">
        <v>1801</v>
      </c>
      <c r="K280" s="225" t="s">
        <v>369</v>
      </c>
      <c r="L280" s="245" t="s">
        <v>3995</v>
      </c>
    </row>
    <row r="281" spans="1:12" ht="15">
      <c r="A281" s="244">
        <v>279</v>
      </c>
      <c r="B281" s="226" t="s">
        <v>2072</v>
      </c>
      <c r="C281" s="235"/>
      <c r="D281" s="225" t="s">
        <v>174</v>
      </c>
      <c r="E281" s="225" t="s">
        <v>870</v>
      </c>
      <c r="F281" s="227">
        <v>39</v>
      </c>
      <c r="G281" s="225" t="s">
        <v>27</v>
      </c>
      <c r="H281" s="228">
        <v>2</v>
      </c>
      <c r="I281" s="229">
        <f t="shared" si="4"/>
        <v>78000</v>
      </c>
      <c r="J281" s="225" t="s">
        <v>1801</v>
      </c>
      <c r="K281" s="225" t="s">
        <v>369</v>
      </c>
      <c r="L281" s="245" t="s">
        <v>3995</v>
      </c>
    </row>
    <row r="282" spans="1:12" ht="15">
      <c r="A282" s="244">
        <v>280</v>
      </c>
      <c r="B282" s="226" t="s">
        <v>1851</v>
      </c>
      <c r="C282" s="235"/>
      <c r="D282" s="225" t="s">
        <v>267</v>
      </c>
      <c r="E282" s="225" t="s">
        <v>870</v>
      </c>
      <c r="F282" s="227">
        <v>39</v>
      </c>
      <c r="G282" s="225" t="s">
        <v>27</v>
      </c>
      <c r="H282" s="228">
        <v>2</v>
      </c>
      <c r="I282" s="229">
        <f t="shared" si="4"/>
        <v>78000</v>
      </c>
      <c r="J282" s="225" t="s">
        <v>1801</v>
      </c>
      <c r="K282" s="225" t="s">
        <v>369</v>
      </c>
      <c r="L282" s="245" t="s">
        <v>3995</v>
      </c>
    </row>
    <row r="283" spans="1:12" ht="15">
      <c r="A283" s="244">
        <v>281</v>
      </c>
      <c r="B283" s="226" t="s">
        <v>1852</v>
      </c>
      <c r="C283" s="235"/>
      <c r="D283" s="225" t="s">
        <v>254</v>
      </c>
      <c r="E283" s="225" t="s">
        <v>870</v>
      </c>
      <c r="F283" s="227">
        <v>39</v>
      </c>
      <c r="G283" s="225" t="s">
        <v>44</v>
      </c>
      <c r="H283" s="228">
        <v>4</v>
      </c>
      <c r="I283" s="229">
        <f t="shared" si="4"/>
        <v>156000</v>
      </c>
      <c r="J283" s="225" t="s">
        <v>1801</v>
      </c>
      <c r="K283" s="225" t="s">
        <v>369</v>
      </c>
      <c r="L283" s="245" t="s">
        <v>3995</v>
      </c>
    </row>
    <row r="284" spans="1:12" ht="15">
      <c r="A284" s="244">
        <v>282</v>
      </c>
      <c r="B284" s="226" t="s">
        <v>1852</v>
      </c>
      <c r="C284" s="235"/>
      <c r="D284" s="225" t="s">
        <v>401</v>
      </c>
      <c r="E284" s="225" t="s">
        <v>870</v>
      </c>
      <c r="F284" s="227">
        <v>39</v>
      </c>
      <c r="G284" s="225" t="s">
        <v>27</v>
      </c>
      <c r="H284" s="228">
        <v>2</v>
      </c>
      <c r="I284" s="229">
        <f t="shared" si="4"/>
        <v>78000</v>
      </c>
      <c r="J284" s="225" t="s">
        <v>1801</v>
      </c>
      <c r="K284" s="225" t="s">
        <v>369</v>
      </c>
      <c r="L284" s="245" t="s">
        <v>3995</v>
      </c>
    </row>
    <row r="285" spans="1:12" ht="15">
      <c r="A285" s="244">
        <v>283</v>
      </c>
      <c r="B285" s="226" t="s">
        <v>1855</v>
      </c>
      <c r="C285" s="235"/>
      <c r="D285" s="225" t="s">
        <v>658</v>
      </c>
      <c r="E285" s="225" t="s">
        <v>870</v>
      </c>
      <c r="F285" s="227">
        <v>39</v>
      </c>
      <c r="G285" s="225" t="s">
        <v>27</v>
      </c>
      <c r="H285" s="228">
        <v>2</v>
      </c>
      <c r="I285" s="229">
        <f t="shared" si="4"/>
        <v>78000</v>
      </c>
      <c r="J285" s="225" t="s">
        <v>1801</v>
      </c>
      <c r="K285" s="225" t="s">
        <v>369</v>
      </c>
      <c r="L285" s="245" t="s">
        <v>3995</v>
      </c>
    </row>
    <row r="286" spans="1:12" ht="15">
      <c r="A286" s="244">
        <v>284</v>
      </c>
      <c r="B286" s="226" t="s">
        <v>1855</v>
      </c>
      <c r="C286" s="235"/>
      <c r="D286" s="225" t="s">
        <v>897</v>
      </c>
      <c r="E286" s="225" t="s">
        <v>870</v>
      </c>
      <c r="F286" s="227">
        <v>39</v>
      </c>
      <c r="G286" s="225" t="s">
        <v>34</v>
      </c>
      <c r="H286" s="228">
        <v>10</v>
      </c>
      <c r="I286" s="229">
        <f t="shared" si="4"/>
        <v>390000</v>
      </c>
      <c r="J286" s="225" t="s">
        <v>1801</v>
      </c>
      <c r="K286" s="225" t="s">
        <v>369</v>
      </c>
      <c r="L286" s="245" t="s">
        <v>3995</v>
      </c>
    </row>
    <row r="287" spans="1:12" ht="15">
      <c r="A287" s="244">
        <v>285</v>
      </c>
      <c r="B287" s="226" t="s">
        <v>1855</v>
      </c>
      <c r="C287" s="235"/>
      <c r="D287" s="225" t="s">
        <v>253</v>
      </c>
      <c r="E287" s="225" t="s">
        <v>870</v>
      </c>
      <c r="F287" s="227">
        <v>39</v>
      </c>
      <c r="G287" s="225" t="s">
        <v>77</v>
      </c>
      <c r="H287" s="228">
        <v>8</v>
      </c>
      <c r="I287" s="229">
        <f t="shared" si="4"/>
        <v>312000</v>
      </c>
      <c r="J287" s="225" t="s">
        <v>1801</v>
      </c>
      <c r="K287" s="225" t="s">
        <v>369</v>
      </c>
      <c r="L287" s="245" t="s">
        <v>3995</v>
      </c>
    </row>
    <row r="288" spans="1:12" ht="15">
      <c r="A288" s="244">
        <v>286</v>
      </c>
      <c r="B288" s="226" t="s">
        <v>1855</v>
      </c>
      <c r="C288" s="235"/>
      <c r="D288" s="225" t="s">
        <v>587</v>
      </c>
      <c r="E288" s="225" t="s">
        <v>870</v>
      </c>
      <c r="F288" s="227">
        <v>39</v>
      </c>
      <c r="G288" s="225" t="s">
        <v>44</v>
      </c>
      <c r="H288" s="228">
        <v>4</v>
      </c>
      <c r="I288" s="229">
        <f t="shared" si="4"/>
        <v>156000</v>
      </c>
      <c r="J288" s="225" t="s">
        <v>1801</v>
      </c>
      <c r="K288" s="225" t="s">
        <v>369</v>
      </c>
      <c r="L288" s="245" t="s">
        <v>3995</v>
      </c>
    </row>
    <row r="289" spans="1:12" ht="15">
      <c r="A289" s="244">
        <v>287</v>
      </c>
      <c r="B289" s="226" t="s">
        <v>1855</v>
      </c>
      <c r="C289" s="235"/>
      <c r="D289" s="225" t="s">
        <v>369</v>
      </c>
      <c r="E289" s="225" t="s">
        <v>870</v>
      </c>
      <c r="F289" s="227">
        <v>39</v>
      </c>
      <c r="G289" s="225" t="s">
        <v>48</v>
      </c>
      <c r="H289" s="228">
        <v>6</v>
      </c>
      <c r="I289" s="229">
        <f t="shared" si="4"/>
        <v>234000</v>
      </c>
      <c r="J289" s="225" t="s">
        <v>1801</v>
      </c>
      <c r="K289" s="225" t="s">
        <v>369</v>
      </c>
      <c r="L289" s="245" t="s">
        <v>3995</v>
      </c>
    </row>
    <row r="290" spans="1:12" ht="15">
      <c r="A290" s="244">
        <v>288</v>
      </c>
      <c r="B290" s="226" t="s">
        <v>2073</v>
      </c>
      <c r="C290" s="235"/>
      <c r="D290" s="225" t="s">
        <v>2074</v>
      </c>
      <c r="E290" s="225" t="s">
        <v>870</v>
      </c>
      <c r="F290" s="227">
        <v>39</v>
      </c>
      <c r="G290" s="225" t="s">
        <v>27</v>
      </c>
      <c r="H290" s="228">
        <v>2</v>
      </c>
      <c r="I290" s="229">
        <f t="shared" si="4"/>
        <v>78000</v>
      </c>
      <c r="J290" s="225" t="s">
        <v>1801</v>
      </c>
      <c r="K290" s="225" t="s">
        <v>369</v>
      </c>
      <c r="L290" s="245" t="s">
        <v>3995</v>
      </c>
    </row>
    <row r="291" spans="1:12" ht="15">
      <c r="A291" s="244">
        <v>289</v>
      </c>
      <c r="B291" s="226" t="s">
        <v>1769</v>
      </c>
      <c r="C291" s="235"/>
      <c r="D291" s="225" t="s">
        <v>2075</v>
      </c>
      <c r="E291" s="225" t="s">
        <v>870</v>
      </c>
      <c r="F291" s="227">
        <v>39</v>
      </c>
      <c r="G291" s="225" t="s">
        <v>48</v>
      </c>
      <c r="H291" s="228">
        <v>6</v>
      </c>
      <c r="I291" s="229">
        <f t="shared" si="4"/>
        <v>234000</v>
      </c>
      <c r="J291" s="225" t="s">
        <v>1801</v>
      </c>
      <c r="K291" s="225" t="s">
        <v>369</v>
      </c>
      <c r="L291" s="245" t="s">
        <v>3995</v>
      </c>
    </row>
    <row r="292" spans="1:12" ht="15">
      <c r="A292" s="244">
        <v>290</v>
      </c>
      <c r="B292" s="226" t="s">
        <v>2076</v>
      </c>
      <c r="C292" s="235"/>
      <c r="D292" s="225" t="s">
        <v>1979</v>
      </c>
      <c r="E292" s="225" t="s">
        <v>870</v>
      </c>
      <c r="F292" s="227">
        <v>39</v>
      </c>
      <c r="G292" s="225" t="s">
        <v>34</v>
      </c>
      <c r="H292" s="228">
        <v>10</v>
      </c>
      <c r="I292" s="229">
        <f t="shared" si="4"/>
        <v>390000</v>
      </c>
      <c r="J292" s="225" t="s">
        <v>1801</v>
      </c>
      <c r="K292" s="225" t="s">
        <v>369</v>
      </c>
      <c r="L292" s="245" t="s">
        <v>3995</v>
      </c>
    </row>
    <row r="293" spans="1:12" ht="15">
      <c r="A293" s="244">
        <v>291</v>
      </c>
      <c r="B293" s="226" t="s">
        <v>2077</v>
      </c>
      <c r="C293" s="235"/>
      <c r="D293" s="225" t="s">
        <v>386</v>
      </c>
      <c r="E293" s="225" t="s">
        <v>870</v>
      </c>
      <c r="F293" s="227">
        <v>39</v>
      </c>
      <c r="G293" s="225" t="s">
        <v>27</v>
      </c>
      <c r="H293" s="228">
        <v>2</v>
      </c>
      <c r="I293" s="229">
        <f t="shared" si="4"/>
        <v>78000</v>
      </c>
      <c r="J293" s="225" t="s">
        <v>1801</v>
      </c>
      <c r="K293" s="225" t="s">
        <v>369</v>
      </c>
      <c r="L293" s="245" t="s">
        <v>3995</v>
      </c>
    </row>
    <row r="294" spans="1:12" ht="15">
      <c r="A294" s="244">
        <v>292</v>
      </c>
      <c r="B294" s="226" t="s">
        <v>2078</v>
      </c>
      <c r="C294" s="235"/>
      <c r="D294" s="225" t="s">
        <v>2079</v>
      </c>
      <c r="E294" s="225" t="s">
        <v>870</v>
      </c>
      <c r="F294" s="227">
        <v>39</v>
      </c>
      <c r="G294" s="225" t="s">
        <v>44</v>
      </c>
      <c r="H294" s="228">
        <v>4</v>
      </c>
      <c r="I294" s="229">
        <f t="shared" si="4"/>
        <v>156000</v>
      </c>
      <c r="J294" s="225" t="s">
        <v>1801</v>
      </c>
      <c r="K294" s="225" t="s">
        <v>369</v>
      </c>
      <c r="L294" s="245" t="s">
        <v>3995</v>
      </c>
    </row>
    <row r="295" spans="1:12" ht="15">
      <c r="A295" s="244">
        <v>293</v>
      </c>
      <c r="B295" s="226" t="s">
        <v>2080</v>
      </c>
      <c r="C295" s="235"/>
      <c r="D295" s="225" t="s">
        <v>2081</v>
      </c>
      <c r="E295" s="225" t="s">
        <v>870</v>
      </c>
      <c r="F295" s="227">
        <v>39</v>
      </c>
      <c r="G295" s="225" t="s">
        <v>77</v>
      </c>
      <c r="H295" s="228">
        <v>8</v>
      </c>
      <c r="I295" s="229">
        <f t="shared" si="4"/>
        <v>312000</v>
      </c>
      <c r="J295" s="225" t="s">
        <v>1801</v>
      </c>
      <c r="K295" s="225" t="s">
        <v>369</v>
      </c>
      <c r="L295" s="245" t="s">
        <v>3995</v>
      </c>
    </row>
    <row r="296" spans="1:12" ht="15">
      <c r="A296" s="244">
        <v>294</v>
      </c>
      <c r="B296" s="226" t="s">
        <v>2080</v>
      </c>
      <c r="C296" s="235"/>
      <c r="D296" s="225" t="s">
        <v>2082</v>
      </c>
      <c r="E296" s="225" t="s">
        <v>870</v>
      </c>
      <c r="F296" s="227">
        <v>39</v>
      </c>
      <c r="G296" s="225" t="s">
        <v>48</v>
      </c>
      <c r="H296" s="228">
        <v>6</v>
      </c>
      <c r="I296" s="229">
        <f t="shared" si="4"/>
        <v>234000</v>
      </c>
      <c r="J296" s="225" t="s">
        <v>1801</v>
      </c>
      <c r="K296" s="225" t="s">
        <v>369</v>
      </c>
      <c r="L296" s="245" t="s">
        <v>3995</v>
      </c>
    </row>
    <row r="297" spans="1:12" ht="15">
      <c r="A297" s="244">
        <v>295</v>
      </c>
      <c r="B297" s="226" t="s">
        <v>2080</v>
      </c>
      <c r="C297" s="235"/>
      <c r="D297" s="225" t="s">
        <v>676</v>
      </c>
      <c r="E297" s="225" t="s">
        <v>870</v>
      </c>
      <c r="F297" s="227">
        <v>39</v>
      </c>
      <c r="G297" s="225" t="s">
        <v>44</v>
      </c>
      <c r="H297" s="228">
        <v>4</v>
      </c>
      <c r="I297" s="229">
        <f t="shared" si="4"/>
        <v>156000</v>
      </c>
      <c r="J297" s="225" t="s">
        <v>1801</v>
      </c>
      <c r="K297" s="225" t="s">
        <v>369</v>
      </c>
      <c r="L297" s="245" t="s">
        <v>3995</v>
      </c>
    </row>
    <row r="298" spans="1:12" ht="15">
      <c r="A298" s="244">
        <v>296</v>
      </c>
      <c r="B298" s="226" t="s">
        <v>2083</v>
      </c>
      <c r="C298" s="235"/>
      <c r="D298" s="225" t="s">
        <v>2084</v>
      </c>
      <c r="E298" s="225" t="s">
        <v>870</v>
      </c>
      <c r="F298" s="227">
        <v>39</v>
      </c>
      <c r="G298" s="225" t="s">
        <v>34</v>
      </c>
      <c r="H298" s="228">
        <v>10</v>
      </c>
      <c r="I298" s="229">
        <f t="shared" si="4"/>
        <v>390000</v>
      </c>
      <c r="J298" s="225" t="s">
        <v>1801</v>
      </c>
      <c r="K298" s="225" t="s">
        <v>369</v>
      </c>
      <c r="L298" s="245" t="s">
        <v>3995</v>
      </c>
    </row>
    <row r="299" spans="1:12" ht="15">
      <c r="A299" s="244">
        <v>297</v>
      </c>
      <c r="B299" s="226" t="s">
        <v>2083</v>
      </c>
      <c r="C299" s="235"/>
      <c r="D299" s="225" t="s">
        <v>2085</v>
      </c>
      <c r="E299" s="225" t="s">
        <v>870</v>
      </c>
      <c r="F299" s="227">
        <v>39</v>
      </c>
      <c r="G299" s="225" t="s">
        <v>27</v>
      </c>
      <c r="H299" s="228">
        <v>2</v>
      </c>
      <c r="I299" s="229">
        <f t="shared" si="4"/>
        <v>78000</v>
      </c>
      <c r="J299" s="225" t="s">
        <v>1801</v>
      </c>
      <c r="K299" s="225" t="s">
        <v>369</v>
      </c>
      <c r="L299" s="245" t="s">
        <v>3995</v>
      </c>
    </row>
    <row r="300" spans="1:12" ht="15">
      <c r="A300" s="244">
        <v>298</v>
      </c>
      <c r="B300" s="226" t="s">
        <v>1861</v>
      </c>
      <c r="C300" s="235"/>
      <c r="D300" s="225" t="s">
        <v>2075</v>
      </c>
      <c r="E300" s="225" t="s">
        <v>870</v>
      </c>
      <c r="F300" s="227">
        <v>39</v>
      </c>
      <c r="G300" s="225" t="s">
        <v>48</v>
      </c>
      <c r="H300" s="228">
        <v>6</v>
      </c>
      <c r="I300" s="229">
        <f t="shared" si="4"/>
        <v>234000</v>
      </c>
      <c r="J300" s="225" t="s">
        <v>1801</v>
      </c>
      <c r="K300" s="225" t="s">
        <v>369</v>
      </c>
      <c r="L300" s="245" t="s">
        <v>3995</v>
      </c>
    </row>
    <row r="301" spans="1:12" ht="15">
      <c r="A301" s="244">
        <v>299</v>
      </c>
      <c r="B301" s="226" t="s">
        <v>2086</v>
      </c>
      <c r="C301" s="235"/>
      <c r="D301" s="225" t="s">
        <v>2074</v>
      </c>
      <c r="E301" s="225" t="s">
        <v>870</v>
      </c>
      <c r="F301" s="227">
        <v>39</v>
      </c>
      <c r="G301" s="225" t="s">
        <v>44</v>
      </c>
      <c r="H301" s="228">
        <v>4</v>
      </c>
      <c r="I301" s="229">
        <f t="shared" si="4"/>
        <v>156000</v>
      </c>
      <c r="J301" s="225" t="s">
        <v>1801</v>
      </c>
      <c r="K301" s="225" t="s">
        <v>369</v>
      </c>
      <c r="L301" s="245" t="s">
        <v>3995</v>
      </c>
    </row>
    <row r="302" spans="1:12" ht="15">
      <c r="A302" s="244">
        <v>300</v>
      </c>
      <c r="B302" s="226" t="s">
        <v>1863</v>
      </c>
      <c r="C302" s="235"/>
      <c r="D302" s="225" t="s">
        <v>2087</v>
      </c>
      <c r="E302" s="225" t="s">
        <v>870</v>
      </c>
      <c r="F302" s="227">
        <v>39</v>
      </c>
      <c r="G302" s="225" t="s">
        <v>48</v>
      </c>
      <c r="H302" s="228">
        <v>6</v>
      </c>
      <c r="I302" s="229">
        <f t="shared" si="4"/>
        <v>234000</v>
      </c>
      <c r="J302" s="225" t="s">
        <v>1801</v>
      </c>
      <c r="K302" s="225" t="s">
        <v>369</v>
      </c>
      <c r="L302" s="245" t="s">
        <v>3995</v>
      </c>
    </row>
    <row r="303" spans="1:12" ht="15">
      <c r="A303" s="244">
        <v>301</v>
      </c>
      <c r="B303" s="226" t="s">
        <v>2016</v>
      </c>
      <c r="C303" s="224"/>
      <c r="D303" s="225" t="s">
        <v>2088</v>
      </c>
      <c r="E303" s="225" t="s">
        <v>870</v>
      </c>
      <c r="F303" s="227">
        <v>39</v>
      </c>
      <c r="G303" s="225" t="s">
        <v>34</v>
      </c>
      <c r="H303" s="228">
        <v>10</v>
      </c>
      <c r="I303" s="229">
        <f t="shared" si="4"/>
        <v>390000</v>
      </c>
      <c r="J303" s="225" t="s">
        <v>1801</v>
      </c>
      <c r="K303" s="225" t="s">
        <v>369</v>
      </c>
      <c r="L303" s="245" t="s">
        <v>3996</v>
      </c>
    </row>
    <row r="304" spans="1:12" ht="15">
      <c r="A304" s="244">
        <v>302</v>
      </c>
      <c r="B304" s="231">
        <v>41915</v>
      </c>
      <c r="C304" s="224"/>
      <c r="D304" s="225" t="s">
        <v>165</v>
      </c>
      <c r="E304" s="225" t="s">
        <v>870</v>
      </c>
      <c r="F304" s="227">
        <v>39</v>
      </c>
      <c r="G304" s="225" t="s">
        <v>48</v>
      </c>
      <c r="H304" s="228">
        <v>6</v>
      </c>
      <c r="I304" s="229">
        <f t="shared" si="4"/>
        <v>234000</v>
      </c>
      <c r="J304" s="225" t="s">
        <v>1801</v>
      </c>
      <c r="K304" s="225" t="s">
        <v>369</v>
      </c>
      <c r="L304" s="245" t="s">
        <v>3996</v>
      </c>
    </row>
    <row r="305" spans="1:12" ht="15">
      <c r="A305" s="244">
        <v>303</v>
      </c>
      <c r="B305" s="226" t="s">
        <v>2089</v>
      </c>
      <c r="C305" s="226"/>
      <c r="D305" s="225" t="s">
        <v>658</v>
      </c>
      <c r="E305" s="225" t="s">
        <v>870</v>
      </c>
      <c r="F305" s="227">
        <v>39</v>
      </c>
      <c r="G305" s="225" t="s">
        <v>27</v>
      </c>
      <c r="H305" s="228">
        <v>2</v>
      </c>
      <c r="I305" s="229">
        <f t="shared" si="4"/>
        <v>78000</v>
      </c>
      <c r="J305" s="225" t="s">
        <v>1801</v>
      </c>
      <c r="K305" s="225" t="s">
        <v>369</v>
      </c>
      <c r="L305" s="245" t="s">
        <v>3996</v>
      </c>
    </row>
    <row r="306" spans="1:12" ht="15">
      <c r="A306" s="244">
        <v>304</v>
      </c>
      <c r="B306" s="226" t="s">
        <v>1954</v>
      </c>
      <c r="C306" s="224"/>
      <c r="D306" s="225" t="s">
        <v>658</v>
      </c>
      <c r="E306" s="225" t="s">
        <v>870</v>
      </c>
      <c r="F306" s="227">
        <v>39</v>
      </c>
      <c r="G306" s="225" t="s">
        <v>27</v>
      </c>
      <c r="H306" s="228">
        <v>2</v>
      </c>
      <c r="I306" s="229">
        <f t="shared" si="4"/>
        <v>78000</v>
      </c>
      <c r="J306" s="225" t="s">
        <v>1801</v>
      </c>
      <c r="K306" s="225" t="s">
        <v>369</v>
      </c>
      <c r="L306" s="245" t="s">
        <v>3996</v>
      </c>
    </row>
    <row r="307" spans="1:12" ht="15">
      <c r="A307" s="244">
        <v>305</v>
      </c>
      <c r="B307" s="226" t="s">
        <v>1770</v>
      </c>
      <c r="C307" s="224"/>
      <c r="D307" s="225" t="s">
        <v>377</v>
      </c>
      <c r="E307" s="225" t="s">
        <v>870</v>
      </c>
      <c r="F307" s="227">
        <v>39</v>
      </c>
      <c r="G307" s="225" t="s">
        <v>34</v>
      </c>
      <c r="H307" s="228">
        <v>10</v>
      </c>
      <c r="I307" s="229">
        <f t="shared" si="4"/>
        <v>390000</v>
      </c>
      <c r="J307" s="225" t="s">
        <v>1801</v>
      </c>
      <c r="K307" s="225" t="s">
        <v>369</v>
      </c>
      <c r="L307" s="245" t="s">
        <v>3996</v>
      </c>
    </row>
    <row r="308" spans="1:12" ht="15">
      <c r="A308" s="244">
        <v>306</v>
      </c>
      <c r="B308" s="226" t="s">
        <v>1770</v>
      </c>
      <c r="C308" s="224"/>
      <c r="D308" s="225" t="s">
        <v>2090</v>
      </c>
      <c r="E308" s="225" t="s">
        <v>870</v>
      </c>
      <c r="F308" s="227">
        <v>39</v>
      </c>
      <c r="G308" s="225" t="s">
        <v>34</v>
      </c>
      <c r="H308" s="228">
        <v>10</v>
      </c>
      <c r="I308" s="229">
        <f t="shared" si="4"/>
        <v>390000</v>
      </c>
      <c r="J308" s="225" t="s">
        <v>1801</v>
      </c>
      <c r="K308" s="225" t="s">
        <v>369</v>
      </c>
      <c r="L308" s="245" t="s">
        <v>3996</v>
      </c>
    </row>
    <row r="309" spans="1:12" ht="15">
      <c r="A309" s="244">
        <v>307</v>
      </c>
      <c r="B309" s="226" t="s">
        <v>1957</v>
      </c>
      <c r="C309" s="224"/>
      <c r="D309" s="225" t="s">
        <v>2084</v>
      </c>
      <c r="E309" s="225" t="s">
        <v>870</v>
      </c>
      <c r="F309" s="227">
        <v>39</v>
      </c>
      <c r="G309" s="225" t="s">
        <v>470</v>
      </c>
      <c r="H309" s="228">
        <v>30</v>
      </c>
      <c r="I309" s="229">
        <f t="shared" si="4"/>
        <v>1170000</v>
      </c>
      <c r="J309" s="225" t="s">
        <v>1801</v>
      </c>
      <c r="K309" s="225" t="s">
        <v>369</v>
      </c>
      <c r="L309" s="245" t="s">
        <v>3996</v>
      </c>
    </row>
    <row r="310" spans="1:12" ht="15">
      <c r="A310" s="244">
        <v>308</v>
      </c>
      <c r="B310" s="226" t="s">
        <v>1957</v>
      </c>
      <c r="C310" s="224"/>
      <c r="D310" s="225" t="s">
        <v>369</v>
      </c>
      <c r="E310" s="225" t="s">
        <v>870</v>
      </c>
      <c r="F310" s="227">
        <v>39</v>
      </c>
      <c r="G310" s="225" t="s">
        <v>34</v>
      </c>
      <c r="H310" s="228">
        <v>10</v>
      </c>
      <c r="I310" s="229">
        <f t="shared" si="4"/>
        <v>390000</v>
      </c>
      <c r="J310" s="225" t="s">
        <v>1801</v>
      </c>
      <c r="K310" s="225" t="s">
        <v>369</v>
      </c>
      <c r="L310" s="245" t="s">
        <v>3996</v>
      </c>
    </row>
    <row r="311" spans="1:12" ht="15">
      <c r="A311" s="244">
        <v>309</v>
      </c>
      <c r="B311" s="226" t="s">
        <v>2091</v>
      </c>
      <c r="C311" s="224"/>
      <c r="D311" s="225" t="s">
        <v>2092</v>
      </c>
      <c r="E311" s="225" t="s">
        <v>870</v>
      </c>
      <c r="F311" s="227">
        <v>39</v>
      </c>
      <c r="G311" s="225" t="s">
        <v>44</v>
      </c>
      <c r="H311" s="228">
        <v>4</v>
      </c>
      <c r="I311" s="229">
        <f t="shared" si="4"/>
        <v>156000</v>
      </c>
      <c r="J311" s="225" t="s">
        <v>1801</v>
      </c>
      <c r="K311" s="225" t="s">
        <v>369</v>
      </c>
      <c r="L311" s="245" t="s">
        <v>3996</v>
      </c>
    </row>
    <row r="312" spans="1:12" ht="15">
      <c r="A312" s="244">
        <v>310</v>
      </c>
      <c r="B312" s="226" t="s">
        <v>2093</v>
      </c>
      <c r="C312" s="224"/>
      <c r="D312" s="225" t="s">
        <v>2094</v>
      </c>
      <c r="E312" s="225" t="s">
        <v>870</v>
      </c>
      <c r="F312" s="227">
        <v>39</v>
      </c>
      <c r="G312" s="225" t="s">
        <v>1980</v>
      </c>
      <c r="H312" s="228">
        <v>10</v>
      </c>
      <c r="I312" s="229">
        <f t="shared" si="4"/>
        <v>390000</v>
      </c>
      <c r="J312" s="225" t="s">
        <v>1801</v>
      </c>
      <c r="K312" s="225" t="s">
        <v>369</v>
      </c>
      <c r="L312" s="245" t="s">
        <v>3996</v>
      </c>
    </row>
    <row r="313" spans="1:12" ht="15">
      <c r="A313" s="244">
        <v>311</v>
      </c>
      <c r="B313" s="226" t="s">
        <v>2095</v>
      </c>
      <c r="C313" s="224"/>
      <c r="D313" s="225" t="s">
        <v>2096</v>
      </c>
      <c r="E313" s="225" t="s">
        <v>870</v>
      </c>
      <c r="F313" s="227">
        <v>39</v>
      </c>
      <c r="G313" s="225" t="s">
        <v>27</v>
      </c>
      <c r="H313" s="228">
        <v>2</v>
      </c>
      <c r="I313" s="229">
        <f t="shared" si="4"/>
        <v>78000</v>
      </c>
      <c r="J313" s="225" t="s">
        <v>1801</v>
      </c>
      <c r="K313" s="225" t="s">
        <v>369</v>
      </c>
      <c r="L313" s="245" t="s">
        <v>3996</v>
      </c>
    </row>
    <row r="314" spans="1:12" ht="15">
      <c r="A314" s="244">
        <v>312</v>
      </c>
      <c r="B314" s="226" t="s">
        <v>2095</v>
      </c>
      <c r="C314" s="226" t="s">
        <v>2097</v>
      </c>
      <c r="D314" s="225" t="s">
        <v>2211</v>
      </c>
      <c r="E314" s="225" t="s">
        <v>870</v>
      </c>
      <c r="F314" s="227">
        <v>39</v>
      </c>
      <c r="G314" s="225" t="s">
        <v>573</v>
      </c>
      <c r="H314" s="228">
        <v>24</v>
      </c>
      <c r="I314" s="229">
        <f t="shared" si="4"/>
        <v>936000</v>
      </c>
      <c r="J314" s="225" t="s">
        <v>1801</v>
      </c>
      <c r="K314" s="225" t="s">
        <v>369</v>
      </c>
      <c r="L314" s="245" t="s">
        <v>3996</v>
      </c>
    </row>
    <row r="315" spans="1:12" ht="15">
      <c r="A315" s="244">
        <v>313</v>
      </c>
      <c r="B315" s="226" t="s">
        <v>2097</v>
      </c>
      <c r="C315" s="224"/>
      <c r="D315" s="225" t="s">
        <v>387</v>
      </c>
      <c r="E315" s="225" t="s">
        <v>870</v>
      </c>
      <c r="F315" s="227">
        <v>39</v>
      </c>
      <c r="G315" s="225" t="s">
        <v>27</v>
      </c>
      <c r="H315" s="228">
        <v>2</v>
      </c>
      <c r="I315" s="229">
        <f t="shared" si="4"/>
        <v>78000</v>
      </c>
      <c r="J315" s="225" t="s">
        <v>1801</v>
      </c>
      <c r="K315" s="225" t="s">
        <v>369</v>
      </c>
      <c r="L315" s="245" t="s">
        <v>3996</v>
      </c>
    </row>
    <row r="316" spans="1:12" ht="15">
      <c r="A316" s="244">
        <v>314</v>
      </c>
      <c r="B316" s="226" t="s">
        <v>2097</v>
      </c>
      <c r="C316" s="224"/>
      <c r="D316" s="225" t="s">
        <v>2098</v>
      </c>
      <c r="E316" s="225" t="s">
        <v>870</v>
      </c>
      <c r="F316" s="227">
        <v>39</v>
      </c>
      <c r="G316" s="225" t="s">
        <v>48</v>
      </c>
      <c r="H316" s="228">
        <v>6</v>
      </c>
      <c r="I316" s="229">
        <f t="shared" si="4"/>
        <v>234000</v>
      </c>
      <c r="J316" s="225" t="s">
        <v>1801</v>
      </c>
      <c r="K316" s="225" t="s">
        <v>369</v>
      </c>
      <c r="L316" s="245" t="s">
        <v>3996</v>
      </c>
    </row>
    <row r="317" spans="1:12" ht="15">
      <c r="A317" s="244">
        <v>315</v>
      </c>
      <c r="B317" s="226" t="s">
        <v>1964</v>
      </c>
      <c r="C317" s="224"/>
      <c r="D317" s="225" t="s">
        <v>2099</v>
      </c>
      <c r="E317" s="225" t="s">
        <v>2100</v>
      </c>
      <c r="F317" s="227">
        <v>39</v>
      </c>
      <c r="G317" s="225" t="s">
        <v>27</v>
      </c>
      <c r="H317" s="228">
        <v>2</v>
      </c>
      <c r="I317" s="229">
        <f t="shared" si="4"/>
        <v>78000</v>
      </c>
      <c r="J317" s="225" t="s">
        <v>1801</v>
      </c>
      <c r="K317" s="225" t="s">
        <v>369</v>
      </c>
      <c r="L317" s="245" t="s">
        <v>3996</v>
      </c>
    </row>
    <row r="318" spans="1:12" ht="15">
      <c r="A318" s="244">
        <v>316</v>
      </c>
      <c r="B318" s="226" t="s">
        <v>2101</v>
      </c>
      <c r="C318" s="224"/>
      <c r="D318" s="225" t="s">
        <v>2081</v>
      </c>
      <c r="E318" s="225" t="s">
        <v>870</v>
      </c>
      <c r="F318" s="227">
        <v>39</v>
      </c>
      <c r="G318" s="225" t="s">
        <v>48</v>
      </c>
      <c r="H318" s="228">
        <v>6</v>
      </c>
      <c r="I318" s="229">
        <f t="shared" si="4"/>
        <v>234000</v>
      </c>
      <c r="J318" s="225" t="s">
        <v>1801</v>
      </c>
      <c r="K318" s="225" t="s">
        <v>369</v>
      </c>
      <c r="L318" s="245" t="s">
        <v>3996</v>
      </c>
    </row>
    <row r="319" spans="1:12" ht="15">
      <c r="A319" s="244">
        <v>317</v>
      </c>
      <c r="B319" s="226" t="s">
        <v>2101</v>
      </c>
      <c r="C319" s="224"/>
      <c r="D319" s="225" t="s">
        <v>2082</v>
      </c>
      <c r="E319" s="225" t="s">
        <v>870</v>
      </c>
      <c r="F319" s="227">
        <v>39</v>
      </c>
      <c r="G319" s="225" t="s">
        <v>44</v>
      </c>
      <c r="H319" s="228">
        <v>4</v>
      </c>
      <c r="I319" s="229">
        <f t="shared" si="4"/>
        <v>156000</v>
      </c>
      <c r="J319" s="225" t="s">
        <v>1801</v>
      </c>
      <c r="K319" s="225" t="s">
        <v>369</v>
      </c>
      <c r="L319" s="245" t="s">
        <v>3996</v>
      </c>
    </row>
    <row r="320" spans="1:12" ht="15">
      <c r="A320" s="244">
        <v>318</v>
      </c>
      <c r="B320" s="226" t="s">
        <v>2101</v>
      </c>
      <c r="C320" s="224"/>
      <c r="D320" s="225" t="s">
        <v>251</v>
      </c>
      <c r="E320" s="225" t="s">
        <v>870</v>
      </c>
      <c r="F320" s="227">
        <v>39</v>
      </c>
      <c r="G320" s="225" t="s">
        <v>48</v>
      </c>
      <c r="H320" s="228">
        <v>6</v>
      </c>
      <c r="I320" s="229">
        <f t="shared" si="4"/>
        <v>234000</v>
      </c>
      <c r="J320" s="225" t="s">
        <v>1801</v>
      </c>
      <c r="K320" s="225" t="s">
        <v>369</v>
      </c>
      <c r="L320" s="245" t="s">
        <v>3996</v>
      </c>
    </row>
    <row r="321" spans="1:12" ht="15">
      <c r="A321" s="244">
        <v>319</v>
      </c>
      <c r="B321" s="226" t="s">
        <v>2101</v>
      </c>
      <c r="C321" s="224"/>
      <c r="D321" s="225" t="s">
        <v>676</v>
      </c>
      <c r="E321" s="225" t="s">
        <v>870</v>
      </c>
      <c r="F321" s="227">
        <v>39</v>
      </c>
      <c r="G321" s="225" t="s">
        <v>546</v>
      </c>
      <c r="H321" s="228">
        <v>16</v>
      </c>
      <c r="I321" s="229">
        <f t="shared" si="4"/>
        <v>624000</v>
      </c>
      <c r="J321" s="225" t="s">
        <v>1801</v>
      </c>
      <c r="K321" s="225" t="s">
        <v>369</v>
      </c>
      <c r="L321" s="245" t="s">
        <v>3996</v>
      </c>
    </row>
    <row r="322" spans="1:12" ht="15">
      <c r="A322" s="244">
        <v>320</v>
      </c>
      <c r="B322" s="226" t="s">
        <v>2102</v>
      </c>
      <c r="C322" s="224"/>
      <c r="D322" s="225" t="s">
        <v>2088</v>
      </c>
      <c r="E322" s="225" t="s">
        <v>870</v>
      </c>
      <c r="F322" s="227">
        <v>39</v>
      </c>
      <c r="G322" s="225" t="s">
        <v>1980</v>
      </c>
      <c r="H322" s="228">
        <v>10</v>
      </c>
      <c r="I322" s="229">
        <f t="shared" si="4"/>
        <v>390000</v>
      </c>
      <c r="J322" s="225" t="s">
        <v>1801</v>
      </c>
      <c r="K322" s="225" t="s">
        <v>369</v>
      </c>
      <c r="L322" s="245" t="s">
        <v>3996</v>
      </c>
    </row>
    <row r="323" spans="1:12" ht="15">
      <c r="A323" s="244">
        <v>321</v>
      </c>
      <c r="B323" s="226" t="s">
        <v>2103</v>
      </c>
      <c r="C323" s="224"/>
      <c r="D323" s="225" t="s">
        <v>143</v>
      </c>
      <c r="E323" s="225" t="s">
        <v>870</v>
      </c>
      <c r="F323" s="227">
        <v>39</v>
      </c>
      <c r="G323" s="225" t="s">
        <v>48</v>
      </c>
      <c r="H323" s="228">
        <v>6</v>
      </c>
      <c r="I323" s="229">
        <f t="shared" si="4"/>
        <v>234000</v>
      </c>
      <c r="J323" s="225" t="s">
        <v>1801</v>
      </c>
      <c r="K323" s="225" t="s">
        <v>369</v>
      </c>
      <c r="L323" s="245" t="s">
        <v>3996</v>
      </c>
    </row>
    <row r="324" spans="1:12" ht="15">
      <c r="A324" s="244">
        <v>322</v>
      </c>
      <c r="B324" s="226" t="s">
        <v>2103</v>
      </c>
      <c r="C324" s="224"/>
      <c r="D324" s="225" t="s">
        <v>572</v>
      </c>
      <c r="E324" s="225" t="s">
        <v>870</v>
      </c>
      <c r="F324" s="227">
        <v>39</v>
      </c>
      <c r="G324" s="225" t="s">
        <v>470</v>
      </c>
      <c r="H324" s="228">
        <v>30</v>
      </c>
      <c r="I324" s="229">
        <f t="shared" ref="I324:I327" si="5">F324*H324*1000</f>
        <v>1170000</v>
      </c>
      <c r="J324" s="225" t="s">
        <v>1801</v>
      </c>
      <c r="K324" s="225" t="s">
        <v>369</v>
      </c>
      <c r="L324" s="245" t="s">
        <v>3996</v>
      </c>
    </row>
    <row r="325" spans="1:12" ht="15">
      <c r="A325" s="244">
        <v>323</v>
      </c>
      <c r="B325" s="226" t="s">
        <v>2103</v>
      </c>
      <c r="C325" s="224"/>
      <c r="D325" s="225" t="s">
        <v>2104</v>
      </c>
      <c r="E325" s="225" t="s">
        <v>870</v>
      </c>
      <c r="F325" s="227">
        <v>39</v>
      </c>
      <c r="G325" s="225" t="s">
        <v>27</v>
      </c>
      <c r="H325" s="228">
        <v>2</v>
      </c>
      <c r="I325" s="229">
        <f t="shared" si="5"/>
        <v>78000</v>
      </c>
      <c r="J325" s="225" t="s">
        <v>1801</v>
      </c>
      <c r="K325" s="225" t="s">
        <v>369</v>
      </c>
      <c r="L325" s="245" t="s">
        <v>3996</v>
      </c>
    </row>
    <row r="326" spans="1:12" ht="15">
      <c r="A326" s="244">
        <v>324</v>
      </c>
      <c r="B326" s="226" t="s">
        <v>2103</v>
      </c>
      <c r="C326" s="224"/>
      <c r="D326" s="225" t="s">
        <v>2105</v>
      </c>
      <c r="E326" s="225" t="s">
        <v>870</v>
      </c>
      <c r="F326" s="227">
        <v>39</v>
      </c>
      <c r="G326" s="225" t="s">
        <v>27</v>
      </c>
      <c r="H326" s="228">
        <v>2</v>
      </c>
      <c r="I326" s="229">
        <f t="shared" si="5"/>
        <v>78000</v>
      </c>
      <c r="J326" s="225" t="s">
        <v>1801</v>
      </c>
      <c r="K326" s="225" t="s">
        <v>369</v>
      </c>
      <c r="L326" s="245" t="s">
        <v>3996</v>
      </c>
    </row>
    <row r="327" spans="1:12" ht="15">
      <c r="A327" s="259">
        <v>325</v>
      </c>
      <c r="B327" s="237" t="s">
        <v>1966</v>
      </c>
      <c r="C327" s="238"/>
      <c r="D327" s="239" t="s">
        <v>698</v>
      </c>
      <c r="E327" s="239" t="s">
        <v>870</v>
      </c>
      <c r="F327" s="240">
        <v>39</v>
      </c>
      <c r="G327" s="239" t="s">
        <v>27</v>
      </c>
      <c r="H327" s="241">
        <v>2</v>
      </c>
      <c r="I327" s="242">
        <f t="shared" si="5"/>
        <v>78000</v>
      </c>
      <c r="J327" s="239" t="s">
        <v>1801</v>
      </c>
      <c r="K327" s="239" t="s">
        <v>369</v>
      </c>
      <c r="L327" s="260" t="s">
        <v>3996</v>
      </c>
    </row>
    <row r="328" spans="1:12" ht="15.6" thickBot="1">
      <c r="A328" s="273"/>
      <c r="B328" s="495" t="s">
        <v>2135</v>
      </c>
      <c r="C328" s="496"/>
      <c r="D328" s="496"/>
      <c r="E328" s="496"/>
      <c r="F328" s="496"/>
      <c r="G328" s="497"/>
      <c r="H328" s="274">
        <f>SUM(H3:H327)</f>
        <v>3515</v>
      </c>
      <c r="I328" s="274">
        <f>SUM(I3:I327)</f>
        <v>137085000</v>
      </c>
      <c r="J328" s="275"/>
      <c r="K328" s="275"/>
      <c r="L328" s="276"/>
    </row>
    <row r="329" spans="1:12" ht="28.2" customHeight="1">
      <c r="A329" s="295" t="s">
        <v>2270</v>
      </c>
      <c r="B329" s="498" t="s">
        <v>2298</v>
      </c>
      <c r="C329" s="498"/>
      <c r="D329" s="498"/>
      <c r="E329" s="498"/>
      <c r="F329" s="498"/>
      <c r="G329" s="498"/>
      <c r="H329" s="498"/>
      <c r="I329" s="498"/>
      <c r="J329" s="498"/>
      <c r="K329" s="498"/>
      <c r="L329" s="498"/>
    </row>
  </sheetData>
  <mergeCells count="2">
    <mergeCell ref="B328:G328"/>
    <mergeCell ref="B329:L329"/>
  </mergeCells>
  <phoneticPr fontId="2" type="noConversion"/>
  <pageMargins left="0.70866141732283472" right="0.70866141732283472" top="0.51" bottom="0.6" header="0.31496062992125984" footer="0.31496062992125984"/>
  <pageSetup paperSize="9" scale="95" fitToHeight="100" orientation="landscape"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5"/>
  <sheetViews>
    <sheetView topLeftCell="A382" workbookViewId="0">
      <selection activeCell="Q383" sqref="Q383"/>
    </sheetView>
  </sheetViews>
  <sheetFormatPr defaultRowHeight="16.2"/>
  <cols>
    <col min="1" max="1" width="8.21875" style="4" customWidth="1"/>
    <col min="2" max="2" width="13.109375" style="4" customWidth="1"/>
    <col min="3" max="3" width="11.33203125" style="4" customWidth="1"/>
    <col min="4" max="4" width="7.21875" style="4" customWidth="1"/>
    <col min="5" max="5" width="8.77734375" style="4" customWidth="1"/>
    <col min="6" max="6" width="7.6640625" style="32" bestFit="1" customWidth="1"/>
    <col min="7" max="7" width="9.44140625" style="4" customWidth="1"/>
    <col min="8" max="9" width="6" style="100" hidden="1" customWidth="1"/>
    <col min="10" max="10" width="11.44140625" style="74" hidden="1" customWidth="1"/>
    <col min="11" max="11" width="6" style="5" hidden="1" customWidth="1"/>
    <col min="12" max="12" width="0" style="5" hidden="1" customWidth="1"/>
    <col min="13" max="13" width="0" style="74" hidden="1" customWidth="1"/>
    <col min="14" max="14" width="13.33203125" style="43" bestFit="1" customWidth="1"/>
    <col min="15" max="16384" width="8.88671875" style="4"/>
  </cols>
  <sheetData>
    <row r="1" spans="1:14" s="44" customFormat="1" ht="15.6" thickBot="1">
      <c r="A1" s="112" t="s">
        <v>2130</v>
      </c>
      <c r="F1" s="202"/>
      <c r="G1" s="99"/>
    </row>
    <row r="2" spans="1:14" s="32" customFormat="1" ht="16.8" thickBot="1">
      <c r="A2" s="113" t="s">
        <v>0</v>
      </c>
      <c r="B2" s="107" t="s">
        <v>9</v>
      </c>
      <c r="C2" s="107" t="s">
        <v>10</v>
      </c>
      <c r="D2" s="107" t="s">
        <v>11</v>
      </c>
      <c r="E2" s="107" t="s">
        <v>12</v>
      </c>
      <c r="F2" s="107" t="s">
        <v>13</v>
      </c>
      <c r="G2" s="107" t="s">
        <v>14</v>
      </c>
      <c r="H2" s="108" t="s">
        <v>13</v>
      </c>
      <c r="I2" s="108"/>
      <c r="J2" s="114" t="s">
        <v>938</v>
      </c>
      <c r="K2" s="108" t="s">
        <v>12</v>
      </c>
      <c r="L2" s="108"/>
      <c r="M2" s="114" t="s">
        <v>886</v>
      </c>
      <c r="N2" s="115" t="s">
        <v>887</v>
      </c>
    </row>
    <row r="3" spans="1:14">
      <c r="A3" s="70">
        <v>1</v>
      </c>
      <c r="B3" s="71">
        <v>41211</v>
      </c>
      <c r="C3" s="61" t="s">
        <v>239</v>
      </c>
      <c r="D3" s="61">
        <v>773</v>
      </c>
      <c r="E3" s="61" t="s">
        <v>26</v>
      </c>
      <c r="F3" s="203">
        <v>4</v>
      </c>
      <c r="G3" s="61" t="s">
        <v>23</v>
      </c>
      <c r="H3" s="104">
        <v>4</v>
      </c>
      <c r="I3" s="104"/>
      <c r="J3" s="105">
        <v>2</v>
      </c>
      <c r="K3" s="62">
        <v>38</v>
      </c>
      <c r="L3" s="62">
        <v>18</v>
      </c>
      <c r="M3" s="106">
        <f>K3+L3</f>
        <v>56</v>
      </c>
      <c r="N3" s="63">
        <f>M3*J3*1000</f>
        <v>112000</v>
      </c>
    </row>
    <row r="4" spans="1:14">
      <c r="A4" s="69">
        <v>2</v>
      </c>
      <c r="B4" s="67">
        <v>41194</v>
      </c>
      <c r="C4" s="47" t="s">
        <v>270</v>
      </c>
      <c r="D4" s="47">
        <v>706</v>
      </c>
      <c r="E4" s="47" t="s">
        <v>26</v>
      </c>
      <c r="F4" s="204">
        <v>10</v>
      </c>
      <c r="G4" s="47" t="s">
        <v>23</v>
      </c>
      <c r="H4" s="96">
        <v>10</v>
      </c>
      <c r="I4" s="96"/>
      <c r="J4" s="85">
        <v>5</v>
      </c>
      <c r="K4" s="48">
        <v>38</v>
      </c>
      <c r="L4" s="48">
        <v>18</v>
      </c>
      <c r="M4" s="84">
        <f t="shared" ref="M4:M67" si="0">K4+L4</f>
        <v>56</v>
      </c>
      <c r="N4" s="52">
        <f t="shared" ref="N4:N67" si="1">M4*J4*1000</f>
        <v>280000</v>
      </c>
    </row>
    <row r="5" spans="1:14">
      <c r="A5" s="70">
        <v>3</v>
      </c>
      <c r="B5" s="67">
        <v>41215</v>
      </c>
      <c r="C5" s="47" t="s">
        <v>232</v>
      </c>
      <c r="D5" s="47">
        <v>849</v>
      </c>
      <c r="E5" s="47" t="s">
        <v>26</v>
      </c>
      <c r="F5" s="204">
        <v>20</v>
      </c>
      <c r="G5" s="47" t="s">
        <v>23</v>
      </c>
      <c r="H5" s="96">
        <v>20</v>
      </c>
      <c r="I5" s="96"/>
      <c r="J5" s="85">
        <v>10</v>
      </c>
      <c r="K5" s="48">
        <v>38</v>
      </c>
      <c r="L5" s="48">
        <v>18</v>
      </c>
      <c r="M5" s="84">
        <f t="shared" si="0"/>
        <v>56</v>
      </c>
      <c r="N5" s="52">
        <f t="shared" si="1"/>
        <v>560000</v>
      </c>
    </row>
    <row r="6" spans="1:14">
      <c r="A6" s="69">
        <v>4</v>
      </c>
      <c r="B6" s="67">
        <v>41191</v>
      </c>
      <c r="C6" s="47" t="s">
        <v>457</v>
      </c>
      <c r="D6" s="47">
        <v>703</v>
      </c>
      <c r="E6" s="47" t="s">
        <v>26</v>
      </c>
      <c r="F6" s="204">
        <v>2</v>
      </c>
      <c r="G6" s="47" t="s">
        <v>369</v>
      </c>
      <c r="H6" s="96">
        <v>2</v>
      </c>
      <c r="I6" s="96"/>
      <c r="J6" s="85">
        <v>1</v>
      </c>
      <c r="K6" s="48">
        <v>38</v>
      </c>
      <c r="L6" s="48">
        <v>18</v>
      </c>
      <c r="M6" s="84">
        <f t="shared" si="0"/>
        <v>56</v>
      </c>
      <c r="N6" s="52">
        <f t="shared" si="1"/>
        <v>56000</v>
      </c>
    </row>
    <row r="7" spans="1:14">
      <c r="A7" s="70">
        <v>5</v>
      </c>
      <c r="B7" s="67">
        <v>41212</v>
      </c>
      <c r="C7" s="47" t="s">
        <v>534</v>
      </c>
      <c r="D7" s="47"/>
      <c r="E7" s="47" t="s">
        <v>26</v>
      </c>
      <c r="F7" s="204">
        <v>10</v>
      </c>
      <c r="G7" s="47" t="s">
        <v>23</v>
      </c>
      <c r="H7" s="96">
        <v>10</v>
      </c>
      <c r="I7" s="96"/>
      <c r="J7" s="85">
        <v>5</v>
      </c>
      <c r="K7" s="48">
        <v>38</v>
      </c>
      <c r="L7" s="48">
        <v>18</v>
      </c>
      <c r="M7" s="84">
        <f t="shared" si="0"/>
        <v>56</v>
      </c>
      <c r="N7" s="52">
        <f t="shared" si="1"/>
        <v>280000</v>
      </c>
    </row>
    <row r="8" spans="1:14">
      <c r="A8" s="69">
        <v>6</v>
      </c>
      <c r="B8" s="67">
        <v>41199</v>
      </c>
      <c r="C8" s="47" t="s">
        <v>371</v>
      </c>
      <c r="D8" s="47">
        <v>775</v>
      </c>
      <c r="E8" s="47" t="s">
        <v>26</v>
      </c>
      <c r="F8" s="204">
        <v>2</v>
      </c>
      <c r="G8" s="47" t="s">
        <v>59</v>
      </c>
      <c r="H8" s="96">
        <v>2</v>
      </c>
      <c r="I8" s="96"/>
      <c r="J8" s="85">
        <v>1</v>
      </c>
      <c r="K8" s="48">
        <v>38</v>
      </c>
      <c r="L8" s="48">
        <v>18</v>
      </c>
      <c r="M8" s="84">
        <f t="shared" si="0"/>
        <v>56</v>
      </c>
      <c r="N8" s="52">
        <f t="shared" si="1"/>
        <v>56000</v>
      </c>
    </row>
    <row r="9" spans="1:14">
      <c r="A9" s="70">
        <v>7</v>
      </c>
      <c r="B9" s="67">
        <v>41193</v>
      </c>
      <c r="C9" s="47" t="s">
        <v>458</v>
      </c>
      <c r="D9" s="47">
        <v>705</v>
      </c>
      <c r="E9" s="47" t="s">
        <v>26</v>
      </c>
      <c r="F9" s="204">
        <v>10</v>
      </c>
      <c r="G9" s="47" t="s">
        <v>369</v>
      </c>
      <c r="H9" s="96">
        <v>10</v>
      </c>
      <c r="I9" s="96"/>
      <c r="J9" s="85">
        <v>5</v>
      </c>
      <c r="K9" s="48">
        <v>38</v>
      </c>
      <c r="L9" s="48">
        <v>18</v>
      </c>
      <c r="M9" s="84">
        <f t="shared" si="0"/>
        <v>56</v>
      </c>
      <c r="N9" s="52">
        <f t="shared" si="1"/>
        <v>280000</v>
      </c>
    </row>
    <row r="10" spans="1:14">
      <c r="A10" s="69">
        <v>8</v>
      </c>
      <c r="B10" s="67">
        <v>41191</v>
      </c>
      <c r="C10" s="47" t="s">
        <v>374</v>
      </c>
      <c r="D10" s="47">
        <v>728</v>
      </c>
      <c r="E10" s="47" t="s">
        <v>26</v>
      </c>
      <c r="F10" s="204">
        <v>8</v>
      </c>
      <c r="G10" s="47" t="s">
        <v>59</v>
      </c>
      <c r="H10" s="96">
        <v>8</v>
      </c>
      <c r="I10" s="96"/>
      <c r="J10" s="85">
        <v>4</v>
      </c>
      <c r="K10" s="48">
        <v>38</v>
      </c>
      <c r="L10" s="48">
        <v>18</v>
      </c>
      <c r="M10" s="84">
        <f t="shared" si="0"/>
        <v>56</v>
      </c>
      <c r="N10" s="52">
        <f t="shared" si="1"/>
        <v>224000</v>
      </c>
    </row>
    <row r="11" spans="1:14">
      <c r="A11" s="70">
        <v>9</v>
      </c>
      <c r="B11" s="67">
        <v>41204</v>
      </c>
      <c r="C11" s="47" t="s">
        <v>381</v>
      </c>
      <c r="D11" s="47">
        <v>743</v>
      </c>
      <c r="E11" s="47" t="s">
        <v>26</v>
      </c>
      <c r="F11" s="204">
        <v>2</v>
      </c>
      <c r="G11" s="47" t="s">
        <v>59</v>
      </c>
      <c r="H11" s="96">
        <v>2</v>
      </c>
      <c r="I11" s="96"/>
      <c r="J11" s="85">
        <v>1</v>
      </c>
      <c r="K11" s="48">
        <v>38</v>
      </c>
      <c r="L11" s="48">
        <v>18</v>
      </c>
      <c r="M11" s="84">
        <f t="shared" si="0"/>
        <v>56</v>
      </c>
      <c r="N11" s="52">
        <f t="shared" si="1"/>
        <v>56000</v>
      </c>
    </row>
    <row r="12" spans="1:14">
      <c r="A12" s="69">
        <v>10</v>
      </c>
      <c r="B12" s="67">
        <v>41166</v>
      </c>
      <c r="C12" s="47" t="s">
        <v>888</v>
      </c>
      <c r="D12" s="47">
        <v>606</v>
      </c>
      <c r="E12" s="47" t="s">
        <v>26</v>
      </c>
      <c r="F12" s="204">
        <v>10</v>
      </c>
      <c r="G12" s="47" t="s">
        <v>23</v>
      </c>
      <c r="H12" s="96">
        <v>10</v>
      </c>
      <c r="I12" s="96"/>
      <c r="J12" s="85">
        <v>5</v>
      </c>
      <c r="K12" s="48">
        <v>38</v>
      </c>
      <c r="L12" s="48">
        <v>18</v>
      </c>
      <c r="M12" s="84">
        <f t="shared" si="0"/>
        <v>56</v>
      </c>
      <c r="N12" s="52">
        <f t="shared" si="1"/>
        <v>280000</v>
      </c>
    </row>
    <row r="13" spans="1:14">
      <c r="A13" s="70">
        <v>11</v>
      </c>
      <c r="B13" s="67">
        <v>41207</v>
      </c>
      <c r="C13" s="47" t="s">
        <v>219</v>
      </c>
      <c r="D13" s="47">
        <v>785</v>
      </c>
      <c r="E13" s="47" t="s">
        <v>26</v>
      </c>
      <c r="F13" s="204">
        <v>60</v>
      </c>
      <c r="G13" s="47" t="s">
        <v>23</v>
      </c>
      <c r="H13" s="96">
        <v>60</v>
      </c>
      <c r="I13" s="96"/>
      <c r="J13" s="85">
        <v>30</v>
      </c>
      <c r="K13" s="48">
        <v>38</v>
      </c>
      <c r="L13" s="48">
        <v>18</v>
      </c>
      <c r="M13" s="84">
        <f t="shared" si="0"/>
        <v>56</v>
      </c>
      <c r="N13" s="52">
        <f t="shared" si="1"/>
        <v>1680000</v>
      </c>
    </row>
    <row r="14" spans="1:14">
      <c r="A14" s="69">
        <v>12</v>
      </c>
      <c r="B14" s="67">
        <v>41218</v>
      </c>
      <c r="C14" s="47" t="s">
        <v>256</v>
      </c>
      <c r="D14" s="47">
        <v>848</v>
      </c>
      <c r="E14" s="47" t="s">
        <v>26</v>
      </c>
      <c r="F14" s="204">
        <v>20</v>
      </c>
      <c r="G14" s="47" t="s">
        <v>369</v>
      </c>
      <c r="H14" s="96">
        <v>20</v>
      </c>
      <c r="I14" s="96"/>
      <c r="J14" s="85">
        <v>10</v>
      </c>
      <c r="K14" s="48">
        <v>38</v>
      </c>
      <c r="L14" s="48">
        <v>18</v>
      </c>
      <c r="M14" s="84">
        <f t="shared" si="0"/>
        <v>56</v>
      </c>
      <c r="N14" s="52">
        <f t="shared" si="1"/>
        <v>560000</v>
      </c>
    </row>
    <row r="15" spans="1:14">
      <c r="A15" s="70">
        <v>13</v>
      </c>
      <c r="B15" s="67">
        <v>41185</v>
      </c>
      <c r="C15" s="47" t="s">
        <v>254</v>
      </c>
      <c r="D15" s="47">
        <v>662</v>
      </c>
      <c r="E15" s="47" t="s">
        <v>26</v>
      </c>
      <c r="F15" s="204">
        <v>2</v>
      </c>
      <c r="G15" s="47" t="s">
        <v>369</v>
      </c>
      <c r="H15" s="96">
        <v>2</v>
      </c>
      <c r="I15" s="96"/>
      <c r="J15" s="85">
        <v>1</v>
      </c>
      <c r="K15" s="48">
        <v>38</v>
      </c>
      <c r="L15" s="48">
        <v>18</v>
      </c>
      <c r="M15" s="84">
        <f t="shared" si="0"/>
        <v>56</v>
      </c>
      <c r="N15" s="52">
        <f t="shared" si="1"/>
        <v>56000</v>
      </c>
    </row>
    <row r="16" spans="1:14">
      <c r="A16" s="69">
        <v>14</v>
      </c>
      <c r="B16" s="67">
        <v>41177</v>
      </c>
      <c r="C16" s="47" t="s">
        <v>253</v>
      </c>
      <c r="D16" s="47">
        <v>639</v>
      </c>
      <c r="E16" s="47" t="s">
        <v>26</v>
      </c>
      <c r="F16" s="204">
        <v>10</v>
      </c>
      <c r="G16" s="47" t="s">
        <v>369</v>
      </c>
      <c r="H16" s="96">
        <v>10</v>
      </c>
      <c r="I16" s="96"/>
      <c r="J16" s="85">
        <v>5</v>
      </c>
      <c r="K16" s="48">
        <v>38</v>
      </c>
      <c r="L16" s="48">
        <v>18</v>
      </c>
      <c r="M16" s="84">
        <f t="shared" si="0"/>
        <v>56</v>
      </c>
      <c r="N16" s="52">
        <f t="shared" si="1"/>
        <v>280000</v>
      </c>
    </row>
    <row r="17" spans="1:14">
      <c r="A17" s="70">
        <v>15</v>
      </c>
      <c r="B17" s="67">
        <v>41207</v>
      </c>
      <c r="C17" s="47" t="s">
        <v>467</v>
      </c>
      <c r="D17" s="47">
        <v>778</v>
      </c>
      <c r="E17" s="47" t="s">
        <v>26</v>
      </c>
      <c r="F17" s="204">
        <v>4</v>
      </c>
      <c r="G17" s="47" t="s">
        <v>388</v>
      </c>
      <c r="H17" s="96">
        <v>4</v>
      </c>
      <c r="I17" s="96"/>
      <c r="J17" s="85">
        <v>2</v>
      </c>
      <c r="K17" s="48">
        <v>38</v>
      </c>
      <c r="L17" s="48">
        <v>18</v>
      </c>
      <c r="M17" s="84">
        <f t="shared" si="0"/>
        <v>56</v>
      </c>
      <c r="N17" s="52">
        <f t="shared" si="1"/>
        <v>112000</v>
      </c>
    </row>
    <row r="18" spans="1:14">
      <c r="A18" s="69">
        <v>16</v>
      </c>
      <c r="B18" s="67">
        <v>41183</v>
      </c>
      <c r="C18" s="47" t="s">
        <v>697</v>
      </c>
      <c r="D18" s="47">
        <v>645</v>
      </c>
      <c r="E18" s="47" t="s">
        <v>26</v>
      </c>
      <c r="F18" s="204">
        <v>2</v>
      </c>
      <c r="G18" s="47" t="s">
        <v>388</v>
      </c>
      <c r="H18" s="96">
        <v>2</v>
      </c>
      <c r="I18" s="96"/>
      <c r="J18" s="85">
        <v>1</v>
      </c>
      <c r="K18" s="48">
        <v>38</v>
      </c>
      <c r="L18" s="48">
        <v>18</v>
      </c>
      <c r="M18" s="84">
        <f t="shared" si="0"/>
        <v>56</v>
      </c>
      <c r="N18" s="52">
        <f t="shared" si="1"/>
        <v>56000</v>
      </c>
    </row>
    <row r="19" spans="1:14">
      <c r="A19" s="70">
        <v>17</v>
      </c>
      <c r="B19" s="67">
        <v>41186</v>
      </c>
      <c r="C19" s="47" t="s">
        <v>211</v>
      </c>
      <c r="D19" s="47">
        <v>689</v>
      </c>
      <c r="E19" s="47" t="s">
        <v>26</v>
      </c>
      <c r="F19" s="204">
        <v>14</v>
      </c>
      <c r="G19" s="47" t="s">
        <v>23</v>
      </c>
      <c r="H19" s="96">
        <v>14</v>
      </c>
      <c r="I19" s="96"/>
      <c r="J19" s="85">
        <v>7</v>
      </c>
      <c r="K19" s="48">
        <v>38</v>
      </c>
      <c r="L19" s="48">
        <v>18</v>
      </c>
      <c r="M19" s="84">
        <f t="shared" si="0"/>
        <v>56</v>
      </c>
      <c r="N19" s="52">
        <f t="shared" si="1"/>
        <v>392000</v>
      </c>
    </row>
    <row r="20" spans="1:14">
      <c r="A20" s="69">
        <v>18</v>
      </c>
      <c r="B20" s="67">
        <v>41184</v>
      </c>
      <c r="C20" s="47" t="s">
        <v>210</v>
      </c>
      <c r="D20" s="47">
        <v>660</v>
      </c>
      <c r="E20" s="47" t="s">
        <v>26</v>
      </c>
      <c r="F20" s="204">
        <v>2</v>
      </c>
      <c r="G20" s="47" t="s">
        <v>23</v>
      </c>
      <c r="H20" s="96">
        <v>2</v>
      </c>
      <c r="I20" s="96"/>
      <c r="J20" s="85">
        <v>1</v>
      </c>
      <c r="K20" s="48">
        <v>38</v>
      </c>
      <c r="L20" s="48">
        <v>18</v>
      </c>
      <c r="M20" s="84">
        <f t="shared" si="0"/>
        <v>56</v>
      </c>
      <c r="N20" s="52">
        <f t="shared" si="1"/>
        <v>56000</v>
      </c>
    </row>
    <row r="21" spans="1:14">
      <c r="A21" s="70">
        <v>19</v>
      </c>
      <c r="B21" s="67">
        <v>41199</v>
      </c>
      <c r="C21" s="47" t="s">
        <v>476</v>
      </c>
      <c r="D21" s="47">
        <v>755</v>
      </c>
      <c r="E21" s="47" t="s">
        <v>26</v>
      </c>
      <c r="F21" s="204">
        <v>10</v>
      </c>
      <c r="G21" s="47" t="s">
        <v>388</v>
      </c>
      <c r="H21" s="96">
        <v>10</v>
      </c>
      <c r="I21" s="96"/>
      <c r="J21" s="85">
        <v>5</v>
      </c>
      <c r="K21" s="48">
        <v>38</v>
      </c>
      <c r="L21" s="48">
        <v>18</v>
      </c>
      <c r="M21" s="84">
        <f t="shared" si="0"/>
        <v>56</v>
      </c>
      <c r="N21" s="52">
        <f t="shared" si="1"/>
        <v>280000</v>
      </c>
    </row>
    <row r="22" spans="1:14">
      <c r="A22" s="69">
        <v>20</v>
      </c>
      <c r="B22" s="67">
        <v>41194</v>
      </c>
      <c r="C22" s="47" t="s">
        <v>889</v>
      </c>
      <c r="D22" s="47">
        <v>709</v>
      </c>
      <c r="E22" s="47" t="s">
        <v>26</v>
      </c>
      <c r="F22" s="45" t="s">
        <v>549</v>
      </c>
      <c r="G22" s="47" t="s">
        <v>23</v>
      </c>
      <c r="H22" s="103">
        <v>9</v>
      </c>
      <c r="I22" s="103">
        <v>9</v>
      </c>
      <c r="J22" s="85">
        <v>9</v>
      </c>
      <c r="K22" s="48">
        <v>38</v>
      </c>
      <c r="L22" s="48">
        <v>18</v>
      </c>
      <c r="M22" s="84">
        <f t="shared" si="0"/>
        <v>56</v>
      </c>
      <c r="N22" s="52">
        <f t="shared" si="1"/>
        <v>504000</v>
      </c>
    </row>
    <row r="23" spans="1:14">
      <c r="A23" s="70">
        <v>21</v>
      </c>
      <c r="B23" s="67">
        <v>41215</v>
      </c>
      <c r="C23" s="47" t="s">
        <v>206</v>
      </c>
      <c r="D23" s="47">
        <v>791</v>
      </c>
      <c r="E23" s="47" t="s">
        <v>26</v>
      </c>
      <c r="F23" s="204">
        <v>50</v>
      </c>
      <c r="G23" s="47" t="s">
        <v>23</v>
      </c>
      <c r="H23" s="96">
        <v>50</v>
      </c>
      <c r="I23" s="96"/>
      <c r="J23" s="85">
        <v>25</v>
      </c>
      <c r="K23" s="48">
        <v>38</v>
      </c>
      <c r="L23" s="48">
        <v>18</v>
      </c>
      <c r="M23" s="84">
        <f t="shared" si="0"/>
        <v>56</v>
      </c>
      <c r="N23" s="52">
        <f t="shared" si="1"/>
        <v>1400000</v>
      </c>
    </row>
    <row r="24" spans="1:14">
      <c r="A24" s="69">
        <v>22</v>
      </c>
      <c r="B24" s="67">
        <v>41187</v>
      </c>
      <c r="C24" s="47" t="s">
        <v>490</v>
      </c>
      <c r="D24" s="47">
        <v>691</v>
      </c>
      <c r="E24" s="47" t="s">
        <v>26</v>
      </c>
      <c r="F24" s="204">
        <v>72</v>
      </c>
      <c r="G24" s="47" t="s">
        <v>59</v>
      </c>
      <c r="H24" s="96">
        <v>72</v>
      </c>
      <c r="I24" s="96"/>
      <c r="J24" s="85">
        <v>36</v>
      </c>
      <c r="K24" s="48">
        <v>38</v>
      </c>
      <c r="L24" s="48">
        <v>18</v>
      </c>
      <c r="M24" s="84">
        <f t="shared" si="0"/>
        <v>56</v>
      </c>
      <c r="N24" s="52">
        <f t="shared" si="1"/>
        <v>2016000</v>
      </c>
    </row>
    <row r="25" spans="1:14">
      <c r="A25" s="70">
        <v>23</v>
      </c>
      <c r="B25" s="67">
        <v>41213</v>
      </c>
      <c r="C25" s="47" t="s">
        <v>278</v>
      </c>
      <c r="D25" s="47"/>
      <c r="E25" s="47" t="s">
        <v>26</v>
      </c>
      <c r="F25" s="204">
        <v>12</v>
      </c>
      <c r="G25" s="47" t="s">
        <v>388</v>
      </c>
      <c r="H25" s="96">
        <v>12</v>
      </c>
      <c r="I25" s="96"/>
      <c r="J25" s="85">
        <v>6</v>
      </c>
      <c r="K25" s="48">
        <v>38</v>
      </c>
      <c r="L25" s="48">
        <v>18</v>
      </c>
      <c r="M25" s="84">
        <f t="shared" si="0"/>
        <v>56</v>
      </c>
      <c r="N25" s="52">
        <f t="shared" si="1"/>
        <v>336000</v>
      </c>
    </row>
    <row r="26" spans="1:14">
      <c r="A26" s="69">
        <v>24</v>
      </c>
      <c r="B26" s="67">
        <v>41185</v>
      </c>
      <c r="C26" s="47" t="s">
        <v>460</v>
      </c>
      <c r="D26" s="47">
        <v>644</v>
      </c>
      <c r="E26" s="47" t="s">
        <v>26</v>
      </c>
      <c r="F26" s="204">
        <v>4</v>
      </c>
      <c r="G26" s="47" t="s">
        <v>369</v>
      </c>
      <c r="H26" s="96">
        <v>4</v>
      </c>
      <c r="I26" s="96"/>
      <c r="J26" s="85">
        <v>2</v>
      </c>
      <c r="K26" s="48">
        <v>38</v>
      </c>
      <c r="L26" s="48">
        <v>18</v>
      </c>
      <c r="M26" s="84">
        <f t="shared" si="0"/>
        <v>56</v>
      </c>
      <c r="N26" s="52">
        <f t="shared" si="1"/>
        <v>112000</v>
      </c>
    </row>
    <row r="27" spans="1:14">
      <c r="A27" s="70">
        <v>25</v>
      </c>
      <c r="B27" s="67">
        <v>41191</v>
      </c>
      <c r="C27" s="47" t="s">
        <v>186</v>
      </c>
      <c r="D27" s="47">
        <v>692</v>
      </c>
      <c r="E27" s="47" t="s">
        <v>26</v>
      </c>
      <c r="F27" s="204">
        <v>10</v>
      </c>
      <c r="G27" s="47" t="s">
        <v>369</v>
      </c>
      <c r="H27" s="96">
        <v>10</v>
      </c>
      <c r="I27" s="96"/>
      <c r="J27" s="85">
        <v>5</v>
      </c>
      <c r="K27" s="48">
        <v>38</v>
      </c>
      <c r="L27" s="48">
        <v>18</v>
      </c>
      <c r="M27" s="84">
        <f t="shared" si="0"/>
        <v>56</v>
      </c>
      <c r="N27" s="52">
        <f t="shared" si="1"/>
        <v>280000</v>
      </c>
    </row>
    <row r="28" spans="1:14">
      <c r="A28" s="69">
        <v>26</v>
      </c>
      <c r="B28" s="67">
        <v>41206</v>
      </c>
      <c r="C28" s="47" t="s">
        <v>283</v>
      </c>
      <c r="D28" s="47">
        <v>782</v>
      </c>
      <c r="E28" s="47" t="s">
        <v>26</v>
      </c>
      <c r="F28" s="204">
        <v>40</v>
      </c>
      <c r="G28" s="47" t="s">
        <v>388</v>
      </c>
      <c r="H28" s="96">
        <v>40</v>
      </c>
      <c r="I28" s="96"/>
      <c r="J28" s="85">
        <v>20</v>
      </c>
      <c r="K28" s="48">
        <v>38</v>
      </c>
      <c r="L28" s="48">
        <v>18</v>
      </c>
      <c r="M28" s="84">
        <f t="shared" si="0"/>
        <v>56</v>
      </c>
      <c r="N28" s="52">
        <f t="shared" si="1"/>
        <v>1120000</v>
      </c>
    </row>
    <row r="29" spans="1:14">
      <c r="A29" s="70">
        <v>27</v>
      </c>
      <c r="B29" s="67">
        <v>41169</v>
      </c>
      <c r="C29" s="47" t="s">
        <v>572</v>
      </c>
      <c r="D29" s="47">
        <v>607</v>
      </c>
      <c r="E29" s="47" t="s">
        <v>26</v>
      </c>
      <c r="F29" s="204">
        <v>20</v>
      </c>
      <c r="G29" s="47" t="s">
        <v>369</v>
      </c>
      <c r="H29" s="96">
        <v>20</v>
      </c>
      <c r="I29" s="96"/>
      <c r="J29" s="85">
        <v>10</v>
      </c>
      <c r="K29" s="48">
        <v>38</v>
      </c>
      <c r="L29" s="48">
        <v>18</v>
      </c>
      <c r="M29" s="84">
        <f t="shared" si="0"/>
        <v>56</v>
      </c>
      <c r="N29" s="52">
        <f t="shared" si="1"/>
        <v>560000</v>
      </c>
    </row>
    <row r="30" spans="1:14">
      <c r="A30" s="69">
        <v>28</v>
      </c>
      <c r="B30" s="67">
        <v>41204</v>
      </c>
      <c r="C30" s="47" t="s">
        <v>572</v>
      </c>
      <c r="D30" s="47">
        <v>607</v>
      </c>
      <c r="E30" s="47" t="s">
        <v>26</v>
      </c>
      <c r="F30" s="204">
        <v>6</v>
      </c>
      <c r="G30" s="47" t="s">
        <v>369</v>
      </c>
      <c r="H30" s="96">
        <v>6</v>
      </c>
      <c r="I30" s="96"/>
      <c r="J30" s="85">
        <v>3</v>
      </c>
      <c r="K30" s="48">
        <v>38</v>
      </c>
      <c r="L30" s="48">
        <v>18</v>
      </c>
      <c r="M30" s="84">
        <f t="shared" si="0"/>
        <v>56</v>
      </c>
      <c r="N30" s="52">
        <f t="shared" si="1"/>
        <v>168000</v>
      </c>
    </row>
    <row r="31" spans="1:14">
      <c r="A31" s="70">
        <v>29</v>
      </c>
      <c r="B31" s="67">
        <v>41194</v>
      </c>
      <c r="C31" s="47" t="s">
        <v>116</v>
      </c>
      <c r="D31" s="47">
        <v>741</v>
      </c>
      <c r="E31" s="47" t="s">
        <v>26</v>
      </c>
      <c r="F31" s="204">
        <v>4</v>
      </c>
      <c r="G31" s="47" t="s">
        <v>23</v>
      </c>
      <c r="H31" s="96">
        <v>4</v>
      </c>
      <c r="I31" s="96"/>
      <c r="J31" s="85">
        <v>2</v>
      </c>
      <c r="K31" s="48">
        <v>38</v>
      </c>
      <c r="L31" s="48">
        <v>18</v>
      </c>
      <c r="M31" s="84">
        <f t="shared" si="0"/>
        <v>56</v>
      </c>
      <c r="N31" s="52">
        <f t="shared" si="1"/>
        <v>112000</v>
      </c>
    </row>
    <row r="32" spans="1:14">
      <c r="A32" s="69">
        <v>30</v>
      </c>
      <c r="B32" s="67">
        <v>41197</v>
      </c>
      <c r="C32" s="47" t="s">
        <v>536</v>
      </c>
      <c r="D32" s="47">
        <v>708</v>
      </c>
      <c r="E32" s="47" t="s">
        <v>26</v>
      </c>
      <c r="F32" s="204">
        <v>4</v>
      </c>
      <c r="G32" s="47" t="s">
        <v>23</v>
      </c>
      <c r="H32" s="96">
        <v>4</v>
      </c>
      <c r="I32" s="96"/>
      <c r="J32" s="85">
        <v>2</v>
      </c>
      <c r="K32" s="48">
        <v>38</v>
      </c>
      <c r="L32" s="48">
        <v>18</v>
      </c>
      <c r="M32" s="84">
        <f t="shared" si="0"/>
        <v>56</v>
      </c>
      <c r="N32" s="52">
        <f t="shared" si="1"/>
        <v>112000</v>
      </c>
    </row>
    <row r="33" spans="1:14">
      <c r="A33" s="70">
        <v>31</v>
      </c>
      <c r="B33" s="67">
        <v>41193</v>
      </c>
      <c r="C33" s="47" t="s">
        <v>409</v>
      </c>
      <c r="D33" s="47">
        <v>729</v>
      </c>
      <c r="E33" s="47" t="s">
        <v>26</v>
      </c>
      <c r="F33" s="204">
        <v>2</v>
      </c>
      <c r="G33" s="47" t="s">
        <v>388</v>
      </c>
      <c r="H33" s="96">
        <v>2</v>
      </c>
      <c r="I33" s="96"/>
      <c r="J33" s="85">
        <v>1</v>
      </c>
      <c r="K33" s="48">
        <v>38</v>
      </c>
      <c r="L33" s="48">
        <v>18</v>
      </c>
      <c r="M33" s="84">
        <f t="shared" si="0"/>
        <v>56</v>
      </c>
      <c r="N33" s="52">
        <f t="shared" si="1"/>
        <v>56000</v>
      </c>
    </row>
    <row r="34" spans="1:14">
      <c r="A34" s="69">
        <v>32</v>
      </c>
      <c r="B34" s="67">
        <v>41187</v>
      </c>
      <c r="C34" s="47" t="s">
        <v>569</v>
      </c>
      <c r="D34" s="47">
        <v>699</v>
      </c>
      <c r="E34" s="47" t="s">
        <v>26</v>
      </c>
      <c r="F34" s="204">
        <v>2</v>
      </c>
      <c r="G34" s="47" t="s">
        <v>369</v>
      </c>
      <c r="H34" s="96">
        <v>2</v>
      </c>
      <c r="I34" s="96"/>
      <c r="J34" s="85">
        <v>1</v>
      </c>
      <c r="K34" s="48">
        <v>38</v>
      </c>
      <c r="L34" s="48">
        <v>18</v>
      </c>
      <c r="M34" s="84">
        <f t="shared" si="0"/>
        <v>56</v>
      </c>
      <c r="N34" s="52">
        <f t="shared" si="1"/>
        <v>56000</v>
      </c>
    </row>
    <row r="35" spans="1:14">
      <c r="A35" s="70">
        <v>33</v>
      </c>
      <c r="B35" s="67">
        <v>41212</v>
      </c>
      <c r="C35" s="47" t="s">
        <v>636</v>
      </c>
      <c r="D35" s="47">
        <v>823</v>
      </c>
      <c r="E35" s="47" t="s">
        <v>26</v>
      </c>
      <c r="F35" s="204">
        <v>10</v>
      </c>
      <c r="G35" s="47" t="s">
        <v>23</v>
      </c>
      <c r="H35" s="96">
        <v>10</v>
      </c>
      <c r="I35" s="96"/>
      <c r="J35" s="85">
        <v>5</v>
      </c>
      <c r="K35" s="48">
        <v>38</v>
      </c>
      <c r="L35" s="48">
        <v>18</v>
      </c>
      <c r="M35" s="84">
        <f t="shared" si="0"/>
        <v>56</v>
      </c>
      <c r="N35" s="52">
        <f t="shared" si="1"/>
        <v>280000</v>
      </c>
    </row>
    <row r="36" spans="1:14">
      <c r="A36" s="69">
        <v>34</v>
      </c>
      <c r="B36" s="67">
        <v>41198</v>
      </c>
      <c r="C36" s="47" t="s">
        <v>107</v>
      </c>
      <c r="D36" s="47">
        <v>719</v>
      </c>
      <c r="E36" s="47" t="s">
        <v>26</v>
      </c>
      <c r="F36" s="204">
        <v>14</v>
      </c>
      <c r="G36" s="47" t="s">
        <v>23</v>
      </c>
      <c r="H36" s="96">
        <v>14</v>
      </c>
      <c r="I36" s="96"/>
      <c r="J36" s="85">
        <v>7</v>
      </c>
      <c r="K36" s="48">
        <v>38</v>
      </c>
      <c r="L36" s="48">
        <v>18</v>
      </c>
      <c r="M36" s="84">
        <f t="shared" si="0"/>
        <v>56</v>
      </c>
      <c r="N36" s="52">
        <f t="shared" si="1"/>
        <v>392000</v>
      </c>
    </row>
    <row r="37" spans="1:14">
      <c r="A37" s="70">
        <v>35</v>
      </c>
      <c r="B37" s="67">
        <v>41187</v>
      </c>
      <c r="C37" s="47" t="s">
        <v>290</v>
      </c>
      <c r="D37" s="47">
        <v>674</v>
      </c>
      <c r="E37" s="47" t="s">
        <v>26</v>
      </c>
      <c r="F37" s="204">
        <v>8</v>
      </c>
      <c r="G37" s="47" t="s">
        <v>388</v>
      </c>
      <c r="H37" s="96">
        <v>8</v>
      </c>
      <c r="I37" s="96"/>
      <c r="J37" s="85">
        <v>4</v>
      </c>
      <c r="K37" s="48">
        <v>38</v>
      </c>
      <c r="L37" s="48">
        <v>18</v>
      </c>
      <c r="M37" s="84">
        <f t="shared" si="0"/>
        <v>56</v>
      </c>
      <c r="N37" s="52">
        <f t="shared" si="1"/>
        <v>224000</v>
      </c>
    </row>
    <row r="38" spans="1:14">
      <c r="A38" s="69">
        <v>36</v>
      </c>
      <c r="B38" s="67">
        <v>41200</v>
      </c>
      <c r="C38" s="47" t="s">
        <v>428</v>
      </c>
      <c r="D38" s="47">
        <v>756</v>
      </c>
      <c r="E38" s="47" t="s">
        <v>26</v>
      </c>
      <c r="F38" s="204">
        <v>2</v>
      </c>
      <c r="G38" s="47" t="s">
        <v>59</v>
      </c>
      <c r="H38" s="96">
        <v>2</v>
      </c>
      <c r="I38" s="96"/>
      <c r="J38" s="85">
        <v>1</v>
      </c>
      <c r="K38" s="48">
        <v>38</v>
      </c>
      <c r="L38" s="48">
        <v>18</v>
      </c>
      <c r="M38" s="84">
        <f t="shared" si="0"/>
        <v>56</v>
      </c>
      <c r="N38" s="52">
        <f t="shared" si="1"/>
        <v>56000</v>
      </c>
    </row>
    <row r="39" spans="1:14">
      <c r="A39" s="70">
        <v>37</v>
      </c>
      <c r="B39" s="67">
        <v>41206</v>
      </c>
      <c r="C39" s="47" t="s">
        <v>461</v>
      </c>
      <c r="D39" s="47">
        <v>772</v>
      </c>
      <c r="E39" s="47" t="s">
        <v>26</v>
      </c>
      <c r="F39" s="204">
        <v>8</v>
      </c>
      <c r="G39" s="47" t="s">
        <v>369</v>
      </c>
      <c r="H39" s="96">
        <v>8</v>
      </c>
      <c r="I39" s="96"/>
      <c r="J39" s="85">
        <v>4</v>
      </c>
      <c r="K39" s="48">
        <v>38</v>
      </c>
      <c r="L39" s="48">
        <v>18</v>
      </c>
      <c r="M39" s="84">
        <f t="shared" si="0"/>
        <v>56</v>
      </c>
      <c r="N39" s="52">
        <f t="shared" si="1"/>
        <v>224000</v>
      </c>
    </row>
    <row r="40" spans="1:14">
      <c r="A40" s="69">
        <v>38</v>
      </c>
      <c r="B40" s="67">
        <v>41191</v>
      </c>
      <c r="C40" s="47" t="s">
        <v>465</v>
      </c>
      <c r="D40" s="47">
        <v>727</v>
      </c>
      <c r="E40" s="47" t="s">
        <v>26</v>
      </c>
      <c r="F40" s="204">
        <v>2</v>
      </c>
      <c r="G40" s="47" t="s">
        <v>369</v>
      </c>
      <c r="H40" s="96">
        <v>2</v>
      </c>
      <c r="I40" s="96"/>
      <c r="J40" s="85">
        <v>1</v>
      </c>
      <c r="K40" s="48">
        <v>38</v>
      </c>
      <c r="L40" s="48">
        <v>18</v>
      </c>
      <c r="M40" s="84">
        <f t="shared" si="0"/>
        <v>56</v>
      </c>
      <c r="N40" s="52">
        <f t="shared" si="1"/>
        <v>56000</v>
      </c>
    </row>
    <row r="41" spans="1:14">
      <c r="A41" s="70">
        <v>39</v>
      </c>
      <c r="B41" s="67">
        <v>41191</v>
      </c>
      <c r="C41" s="47" t="s">
        <v>162</v>
      </c>
      <c r="D41" s="47">
        <v>694</v>
      </c>
      <c r="E41" s="47" t="s">
        <v>26</v>
      </c>
      <c r="F41" s="204">
        <v>2</v>
      </c>
      <c r="G41" s="47" t="s">
        <v>369</v>
      </c>
      <c r="H41" s="96">
        <v>2</v>
      </c>
      <c r="I41" s="96"/>
      <c r="J41" s="85">
        <v>1</v>
      </c>
      <c r="K41" s="48">
        <v>38</v>
      </c>
      <c r="L41" s="48">
        <v>18</v>
      </c>
      <c r="M41" s="84">
        <f t="shared" si="0"/>
        <v>56</v>
      </c>
      <c r="N41" s="52">
        <f t="shared" si="1"/>
        <v>56000</v>
      </c>
    </row>
    <row r="42" spans="1:14">
      <c r="A42" s="69">
        <v>40</v>
      </c>
      <c r="B42" s="67">
        <v>41194</v>
      </c>
      <c r="C42" s="47" t="s">
        <v>717</v>
      </c>
      <c r="D42" s="47">
        <v>742</v>
      </c>
      <c r="E42" s="47" t="s">
        <v>26</v>
      </c>
      <c r="F42" s="204">
        <v>10</v>
      </c>
      <c r="G42" s="47" t="s">
        <v>369</v>
      </c>
      <c r="H42" s="96">
        <v>10</v>
      </c>
      <c r="I42" s="96"/>
      <c r="J42" s="85">
        <v>5</v>
      </c>
      <c r="K42" s="48">
        <v>38</v>
      </c>
      <c r="L42" s="48">
        <v>18</v>
      </c>
      <c r="M42" s="84">
        <f t="shared" si="0"/>
        <v>56</v>
      </c>
      <c r="N42" s="52">
        <f t="shared" si="1"/>
        <v>280000</v>
      </c>
    </row>
    <row r="43" spans="1:14">
      <c r="A43" s="70">
        <v>41</v>
      </c>
      <c r="B43" s="67">
        <v>41177</v>
      </c>
      <c r="C43" s="47" t="s">
        <v>161</v>
      </c>
      <c r="D43" s="47">
        <v>640</v>
      </c>
      <c r="E43" s="47" t="s">
        <v>26</v>
      </c>
      <c r="F43" s="204">
        <v>2</v>
      </c>
      <c r="G43" s="47" t="s">
        <v>369</v>
      </c>
      <c r="H43" s="96">
        <v>2</v>
      </c>
      <c r="I43" s="96"/>
      <c r="J43" s="85">
        <v>1</v>
      </c>
      <c r="K43" s="48">
        <v>38</v>
      </c>
      <c r="L43" s="48">
        <v>18</v>
      </c>
      <c r="M43" s="84">
        <f t="shared" si="0"/>
        <v>56</v>
      </c>
      <c r="N43" s="52">
        <f t="shared" si="1"/>
        <v>56000</v>
      </c>
    </row>
    <row r="44" spans="1:14">
      <c r="A44" s="69">
        <v>42</v>
      </c>
      <c r="B44" s="67">
        <v>41190</v>
      </c>
      <c r="C44" s="47" t="s">
        <v>668</v>
      </c>
      <c r="D44" s="47">
        <v>696</v>
      </c>
      <c r="E44" s="47" t="s">
        <v>26</v>
      </c>
      <c r="F44" s="204">
        <v>4</v>
      </c>
      <c r="G44" s="47" t="s">
        <v>23</v>
      </c>
      <c r="H44" s="96">
        <v>4</v>
      </c>
      <c r="I44" s="96"/>
      <c r="J44" s="85">
        <v>2</v>
      </c>
      <c r="K44" s="48">
        <v>38</v>
      </c>
      <c r="L44" s="48">
        <v>18</v>
      </c>
      <c r="M44" s="84">
        <f t="shared" si="0"/>
        <v>56</v>
      </c>
      <c r="N44" s="52">
        <f t="shared" si="1"/>
        <v>112000</v>
      </c>
    </row>
    <row r="45" spans="1:14">
      <c r="A45" s="70">
        <v>43</v>
      </c>
      <c r="B45" s="67">
        <v>41187</v>
      </c>
      <c r="C45" s="47" t="s">
        <v>622</v>
      </c>
      <c r="D45" s="47">
        <v>673</v>
      </c>
      <c r="E45" s="47" t="s">
        <v>26</v>
      </c>
      <c r="F45" s="204">
        <v>2</v>
      </c>
      <c r="G45" s="47" t="s">
        <v>369</v>
      </c>
      <c r="H45" s="96">
        <v>2</v>
      </c>
      <c r="I45" s="96"/>
      <c r="J45" s="85">
        <v>1</v>
      </c>
      <c r="K45" s="48">
        <v>38</v>
      </c>
      <c r="L45" s="48">
        <v>18</v>
      </c>
      <c r="M45" s="84">
        <f t="shared" si="0"/>
        <v>56</v>
      </c>
      <c r="N45" s="52">
        <f t="shared" si="1"/>
        <v>56000</v>
      </c>
    </row>
    <row r="46" spans="1:14">
      <c r="A46" s="69">
        <v>44</v>
      </c>
      <c r="B46" s="67">
        <v>41191</v>
      </c>
      <c r="C46" s="47" t="s">
        <v>91</v>
      </c>
      <c r="D46" s="47">
        <v>693</v>
      </c>
      <c r="E46" s="47" t="s">
        <v>26</v>
      </c>
      <c r="F46" s="204">
        <v>2</v>
      </c>
      <c r="G46" s="47" t="s">
        <v>23</v>
      </c>
      <c r="H46" s="96">
        <v>2</v>
      </c>
      <c r="I46" s="96"/>
      <c r="J46" s="85">
        <v>1</v>
      </c>
      <c r="K46" s="48">
        <v>38</v>
      </c>
      <c r="L46" s="48">
        <v>18</v>
      </c>
      <c r="M46" s="84">
        <f t="shared" si="0"/>
        <v>56</v>
      </c>
      <c r="N46" s="52">
        <f t="shared" si="1"/>
        <v>56000</v>
      </c>
    </row>
    <row r="47" spans="1:14">
      <c r="A47" s="70">
        <v>45</v>
      </c>
      <c r="B47" s="67">
        <v>41185</v>
      </c>
      <c r="C47" s="47" t="s">
        <v>160</v>
      </c>
      <c r="D47" s="47">
        <v>663</v>
      </c>
      <c r="E47" s="47" t="s">
        <v>26</v>
      </c>
      <c r="F47" s="204">
        <v>6</v>
      </c>
      <c r="G47" s="47" t="s">
        <v>369</v>
      </c>
      <c r="H47" s="96">
        <v>6</v>
      </c>
      <c r="I47" s="96"/>
      <c r="J47" s="85">
        <v>3</v>
      </c>
      <c r="K47" s="48">
        <v>38</v>
      </c>
      <c r="L47" s="48">
        <v>18</v>
      </c>
      <c r="M47" s="84">
        <f t="shared" si="0"/>
        <v>56</v>
      </c>
      <c r="N47" s="52">
        <f t="shared" si="1"/>
        <v>168000</v>
      </c>
    </row>
    <row r="48" spans="1:14">
      <c r="A48" s="69">
        <v>46</v>
      </c>
      <c r="B48" s="67">
        <v>41187</v>
      </c>
      <c r="C48" s="47" t="s">
        <v>481</v>
      </c>
      <c r="D48" s="47">
        <v>697</v>
      </c>
      <c r="E48" s="47" t="s">
        <v>26</v>
      </c>
      <c r="F48" s="204">
        <v>2</v>
      </c>
      <c r="G48" s="47" t="s">
        <v>388</v>
      </c>
      <c r="H48" s="96">
        <v>2</v>
      </c>
      <c r="I48" s="96"/>
      <c r="J48" s="85">
        <v>1</v>
      </c>
      <c r="K48" s="48">
        <v>38</v>
      </c>
      <c r="L48" s="48">
        <v>18</v>
      </c>
      <c r="M48" s="84">
        <f t="shared" si="0"/>
        <v>56</v>
      </c>
      <c r="N48" s="52">
        <f t="shared" si="1"/>
        <v>56000</v>
      </c>
    </row>
    <row r="49" spans="1:14">
      <c r="A49" s="70">
        <v>47</v>
      </c>
      <c r="B49" s="67">
        <v>41213</v>
      </c>
      <c r="C49" s="47" t="s">
        <v>389</v>
      </c>
      <c r="D49" s="47">
        <v>813</v>
      </c>
      <c r="E49" s="47" t="s">
        <v>26</v>
      </c>
      <c r="F49" s="204">
        <v>2</v>
      </c>
      <c r="G49" s="47" t="s">
        <v>388</v>
      </c>
      <c r="H49" s="96">
        <v>2</v>
      </c>
      <c r="I49" s="96"/>
      <c r="J49" s="85">
        <v>1</v>
      </c>
      <c r="K49" s="48">
        <v>38</v>
      </c>
      <c r="L49" s="48">
        <v>18</v>
      </c>
      <c r="M49" s="84">
        <f t="shared" si="0"/>
        <v>56</v>
      </c>
      <c r="N49" s="52">
        <f t="shared" si="1"/>
        <v>56000</v>
      </c>
    </row>
    <row r="50" spans="1:14">
      <c r="A50" s="69">
        <v>48</v>
      </c>
      <c r="B50" s="67">
        <v>41187</v>
      </c>
      <c r="C50" s="47" t="s">
        <v>482</v>
      </c>
      <c r="D50" s="47">
        <v>698</v>
      </c>
      <c r="E50" s="47" t="s">
        <v>26</v>
      </c>
      <c r="F50" s="204">
        <v>2</v>
      </c>
      <c r="G50" s="47" t="s">
        <v>388</v>
      </c>
      <c r="H50" s="96">
        <v>2</v>
      </c>
      <c r="I50" s="96"/>
      <c r="J50" s="85">
        <v>1</v>
      </c>
      <c r="K50" s="48">
        <v>38</v>
      </c>
      <c r="L50" s="48">
        <v>18</v>
      </c>
      <c r="M50" s="84">
        <f t="shared" si="0"/>
        <v>56</v>
      </c>
      <c r="N50" s="52">
        <f t="shared" si="1"/>
        <v>56000</v>
      </c>
    </row>
    <row r="51" spans="1:14">
      <c r="A51" s="70">
        <v>49</v>
      </c>
      <c r="B51" s="67">
        <v>41173</v>
      </c>
      <c r="C51" s="47" t="s">
        <v>407</v>
      </c>
      <c r="D51" s="47">
        <v>629</v>
      </c>
      <c r="E51" s="47" t="s">
        <v>26</v>
      </c>
      <c r="F51" s="204">
        <v>10</v>
      </c>
      <c r="G51" s="47" t="s">
        <v>369</v>
      </c>
      <c r="H51" s="96">
        <v>10</v>
      </c>
      <c r="I51" s="96"/>
      <c r="J51" s="85">
        <v>5</v>
      </c>
      <c r="K51" s="48">
        <v>38</v>
      </c>
      <c r="L51" s="48">
        <v>18</v>
      </c>
      <c r="M51" s="84">
        <f t="shared" si="0"/>
        <v>56</v>
      </c>
      <c r="N51" s="52">
        <f t="shared" si="1"/>
        <v>280000</v>
      </c>
    </row>
    <row r="52" spans="1:14">
      <c r="A52" s="69">
        <v>50</v>
      </c>
      <c r="B52" s="67">
        <v>41214</v>
      </c>
      <c r="C52" s="47" t="s">
        <v>81</v>
      </c>
      <c r="D52" s="47">
        <v>882</v>
      </c>
      <c r="E52" s="47" t="s">
        <v>26</v>
      </c>
      <c r="F52" s="204">
        <v>4</v>
      </c>
      <c r="G52" s="47" t="s">
        <v>23</v>
      </c>
      <c r="H52" s="96">
        <v>4</v>
      </c>
      <c r="I52" s="96"/>
      <c r="J52" s="85">
        <v>2</v>
      </c>
      <c r="K52" s="48">
        <v>38</v>
      </c>
      <c r="L52" s="48">
        <v>18</v>
      </c>
      <c r="M52" s="84">
        <f t="shared" si="0"/>
        <v>56</v>
      </c>
      <c r="N52" s="52">
        <f t="shared" si="1"/>
        <v>112000</v>
      </c>
    </row>
    <row r="53" spans="1:14">
      <c r="A53" s="70">
        <v>51</v>
      </c>
      <c r="B53" s="67">
        <v>41193</v>
      </c>
      <c r="C53" s="47" t="s">
        <v>157</v>
      </c>
      <c r="D53" s="47">
        <v>710</v>
      </c>
      <c r="E53" s="47" t="s">
        <v>26</v>
      </c>
      <c r="F53" s="204">
        <v>6</v>
      </c>
      <c r="G53" s="47" t="s">
        <v>369</v>
      </c>
      <c r="H53" s="96">
        <v>6</v>
      </c>
      <c r="I53" s="96"/>
      <c r="J53" s="85">
        <v>3</v>
      </c>
      <c r="K53" s="48">
        <v>38</v>
      </c>
      <c r="L53" s="48">
        <v>18</v>
      </c>
      <c r="M53" s="84">
        <f t="shared" si="0"/>
        <v>56</v>
      </c>
      <c r="N53" s="52">
        <f t="shared" si="1"/>
        <v>168000</v>
      </c>
    </row>
    <row r="54" spans="1:14">
      <c r="A54" s="69">
        <v>52</v>
      </c>
      <c r="B54" s="67">
        <v>41194</v>
      </c>
      <c r="C54" s="47" t="s">
        <v>78</v>
      </c>
      <c r="D54" s="47">
        <v>707</v>
      </c>
      <c r="E54" s="47" t="s">
        <v>26</v>
      </c>
      <c r="F54" s="204">
        <v>10</v>
      </c>
      <c r="G54" s="47" t="s">
        <v>23</v>
      </c>
      <c r="H54" s="96">
        <v>10</v>
      </c>
      <c r="I54" s="96"/>
      <c r="J54" s="85">
        <v>5</v>
      </c>
      <c r="K54" s="48">
        <v>38</v>
      </c>
      <c r="L54" s="48">
        <v>18</v>
      </c>
      <c r="M54" s="84">
        <f t="shared" si="0"/>
        <v>56</v>
      </c>
      <c r="N54" s="52">
        <f t="shared" si="1"/>
        <v>280000</v>
      </c>
    </row>
    <row r="55" spans="1:14">
      <c r="A55" s="70">
        <v>53</v>
      </c>
      <c r="B55" s="67">
        <v>41190</v>
      </c>
      <c r="C55" s="47" t="s">
        <v>400</v>
      </c>
      <c r="D55" s="47">
        <v>704</v>
      </c>
      <c r="E55" s="47" t="s">
        <v>26</v>
      </c>
      <c r="F55" s="204">
        <v>4</v>
      </c>
      <c r="G55" s="47" t="s">
        <v>369</v>
      </c>
      <c r="H55" s="96">
        <v>4</v>
      </c>
      <c r="I55" s="96"/>
      <c r="J55" s="85">
        <v>2</v>
      </c>
      <c r="K55" s="48">
        <v>38</v>
      </c>
      <c r="L55" s="48">
        <v>18</v>
      </c>
      <c r="M55" s="84">
        <f t="shared" si="0"/>
        <v>56</v>
      </c>
      <c r="N55" s="52">
        <f t="shared" si="1"/>
        <v>112000</v>
      </c>
    </row>
    <row r="56" spans="1:14">
      <c r="A56" s="69">
        <v>54</v>
      </c>
      <c r="B56" s="67">
        <v>41215</v>
      </c>
      <c r="C56" s="47" t="s">
        <v>463</v>
      </c>
      <c r="D56" s="47">
        <v>794</v>
      </c>
      <c r="E56" s="47" t="s">
        <v>26</v>
      </c>
      <c r="F56" s="204">
        <v>10</v>
      </c>
      <c r="G56" s="47" t="s">
        <v>388</v>
      </c>
      <c r="H56" s="96">
        <v>10</v>
      </c>
      <c r="I56" s="96"/>
      <c r="J56" s="85">
        <v>5</v>
      </c>
      <c r="K56" s="48">
        <v>38</v>
      </c>
      <c r="L56" s="48">
        <v>18</v>
      </c>
      <c r="M56" s="84">
        <f t="shared" si="0"/>
        <v>56</v>
      </c>
      <c r="N56" s="52">
        <f t="shared" si="1"/>
        <v>280000</v>
      </c>
    </row>
    <row r="57" spans="1:14">
      <c r="A57" s="70">
        <v>55</v>
      </c>
      <c r="B57" s="67">
        <v>41187</v>
      </c>
      <c r="C57" s="47" t="s">
        <v>433</v>
      </c>
      <c r="D57" s="47">
        <v>712</v>
      </c>
      <c r="E57" s="47" t="s">
        <v>26</v>
      </c>
      <c r="F57" s="204">
        <v>10</v>
      </c>
      <c r="G57" s="47" t="s">
        <v>388</v>
      </c>
      <c r="H57" s="96">
        <v>10</v>
      </c>
      <c r="I57" s="96"/>
      <c r="J57" s="85">
        <v>5</v>
      </c>
      <c r="K57" s="48">
        <v>38</v>
      </c>
      <c r="L57" s="48">
        <v>18</v>
      </c>
      <c r="M57" s="84">
        <f t="shared" si="0"/>
        <v>56</v>
      </c>
      <c r="N57" s="52">
        <f t="shared" si="1"/>
        <v>280000</v>
      </c>
    </row>
    <row r="58" spans="1:14">
      <c r="A58" s="69">
        <v>56</v>
      </c>
      <c r="B58" s="67">
        <v>41211</v>
      </c>
      <c r="C58" s="47" t="s">
        <v>732</v>
      </c>
      <c r="D58" s="47">
        <v>783</v>
      </c>
      <c r="E58" s="47" t="s">
        <v>26</v>
      </c>
      <c r="F58" s="204">
        <v>2</v>
      </c>
      <c r="G58" s="47" t="s">
        <v>369</v>
      </c>
      <c r="H58" s="96">
        <v>2</v>
      </c>
      <c r="I58" s="96"/>
      <c r="J58" s="85">
        <v>1</v>
      </c>
      <c r="K58" s="48">
        <v>38</v>
      </c>
      <c r="L58" s="48">
        <v>18</v>
      </c>
      <c r="M58" s="84">
        <f t="shared" si="0"/>
        <v>56</v>
      </c>
      <c r="N58" s="52">
        <f t="shared" si="1"/>
        <v>56000</v>
      </c>
    </row>
    <row r="59" spans="1:14">
      <c r="A59" s="70">
        <v>57</v>
      </c>
      <c r="B59" s="67">
        <v>41183</v>
      </c>
      <c r="C59" s="47" t="s">
        <v>71</v>
      </c>
      <c r="D59" s="47">
        <v>665</v>
      </c>
      <c r="E59" s="47" t="s">
        <v>26</v>
      </c>
      <c r="F59" s="204">
        <v>20</v>
      </c>
      <c r="G59" s="47" t="s">
        <v>23</v>
      </c>
      <c r="H59" s="96">
        <v>20</v>
      </c>
      <c r="I59" s="96"/>
      <c r="J59" s="85">
        <v>10</v>
      </c>
      <c r="K59" s="48">
        <v>38</v>
      </c>
      <c r="L59" s="48">
        <v>18</v>
      </c>
      <c r="M59" s="84">
        <f t="shared" si="0"/>
        <v>56</v>
      </c>
      <c r="N59" s="52">
        <f t="shared" si="1"/>
        <v>560000</v>
      </c>
    </row>
    <row r="60" spans="1:14">
      <c r="A60" s="69">
        <v>58</v>
      </c>
      <c r="B60" s="67">
        <v>41169</v>
      </c>
      <c r="C60" s="47" t="s">
        <v>430</v>
      </c>
      <c r="D60" s="47">
        <v>610</v>
      </c>
      <c r="E60" s="47" t="s">
        <v>26</v>
      </c>
      <c r="F60" s="204">
        <v>18</v>
      </c>
      <c r="G60" s="47" t="s">
        <v>388</v>
      </c>
      <c r="H60" s="96">
        <v>18</v>
      </c>
      <c r="I60" s="96"/>
      <c r="J60" s="85">
        <v>9</v>
      </c>
      <c r="K60" s="48">
        <v>38</v>
      </c>
      <c r="L60" s="48">
        <v>18</v>
      </c>
      <c r="M60" s="84">
        <f t="shared" si="0"/>
        <v>56</v>
      </c>
      <c r="N60" s="52">
        <f t="shared" si="1"/>
        <v>504000</v>
      </c>
    </row>
    <row r="61" spans="1:14">
      <c r="A61" s="70">
        <v>59</v>
      </c>
      <c r="B61" s="67">
        <v>41197</v>
      </c>
      <c r="C61" s="47" t="s">
        <v>430</v>
      </c>
      <c r="D61" s="47"/>
      <c r="E61" s="47" t="s">
        <v>26</v>
      </c>
      <c r="F61" s="204">
        <v>6</v>
      </c>
      <c r="G61" s="47" t="s">
        <v>388</v>
      </c>
      <c r="H61" s="96">
        <v>6</v>
      </c>
      <c r="I61" s="96"/>
      <c r="J61" s="85">
        <v>3</v>
      </c>
      <c r="K61" s="48">
        <v>38</v>
      </c>
      <c r="L61" s="48">
        <v>18</v>
      </c>
      <c r="M61" s="84">
        <f t="shared" si="0"/>
        <v>56</v>
      </c>
      <c r="N61" s="52">
        <f t="shared" si="1"/>
        <v>168000</v>
      </c>
    </row>
    <row r="62" spans="1:14">
      <c r="A62" s="69">
        <v>60</v>
      </c>
      <c r="B62" s="67">
        <v>41213</v>
      </c>
      <c r="C62" s="47" t="s">
        <v>449</v>
      </c>
      <c r="D62" s="47">
        <v>809</v>
      </c>
      <c r="E62" s="47" t="s">
        <v>26</v>
      </c>
      <c r="F62" s="204">
        <v>2</v>
      </c>
      <c r="G62" s="47" t="s">
        <v>59</v>
      </c>
      <c r="H62" s="96">
        <v>2</v>
      </c>
      <c r="I62" s="96"/>
      <c r="J62" s="85">
        <v>1</v>
      </c>
      <c r="K62" s="48">
        <v>38</v>
      </c>
      <c r="L62" s="48">
        <v>18</v>
      </c>
      <c r="M62" s="84">
        <f t="shared" si="0"/>
        <v>56</v>
      </c>
      <c r="N62" s="52">
        <f t="shared" si="1"/>
        <v>56000</v>
      </c>
    </row>
    <row r="63" spans="1:14">
      <c r="A63" s="70">
        <v>61</v>
      </c>
      <c r="B63" s="67">
        <v>41201</v>
      </c>
      <c r="C63" s="47" t="s">
        <v>413</v>
      </c>
      <c r="D63" s="47">
        <v>745</v>
      </c>
      <c r="E63" s="47" t="s">
        <v>26</v>
      </c>
      <c r="F63" s="204">
        <v>4</v>
      </c>
      <c r="G63" s="47" t="s">
        <v>23</v>
      </c>
      <c r="H63" s="96">
        <v>4</v>
      </c>
      <c r="I63" s="96"/>
      <c r="J63" s="85">
        <v>2</v>
      </c>
      <c r="K63" s="48">
        <v>38</v>
      </c>
      <c r="L63" s="48">
        <v>18</v>
      </c>
      <c r="M63" s="84">
        <f t="shared" si="0"/>
        <v>56</v>
      </c>
      <c r="N63" s="52">
        <f t="shared" si="1"/>
        <v>112000</v>
      </c>
    </row>
    <row r="64" spans="1:14">
      <c r="A64" s="69">
        <v>62</v>
      </c>
      <c r="B64" s="67">
        <v>41199</v>
      </c>
      <c r="C64" s="47" t="s">
        <v>453</v>
      </c>
      <c r="D64" s="47">
        <v>747</v>
      </c>
      <c r="E64" s="47" t="s">
        <v>26</v>
      </c>
      <c r="F64" s="204">
        <v>14</v>
      </c>
      <c r="G64" s="47" t="s">
        <v>369</v>
      </c>
      <c r="H64" s="96">
        <v>14</v>
      </c>
      <c r="I64" s="96"/>
      <c r="J64" s="85">
        <v>7</v>
      </c>
      <c r="K64" s="48">
        <v>38</v>
      </c>
      <c r="L64" s="48">
        <v>18</v>
      </c>
      <c r="M64" s="84">
        <f t="shared" si="0"/>
        <v>56</v>
      </c>
      <c r="N64" s="52">
        <f t="shared" si="1"/>
        <v>392000</v>
      </c>
    </row>
    <row r="65" spans="1:14">
      <c r="A65" s="70">
        <v>63</v>
      </c>
      <c r="B65" s="67">
        <v>41193</v>
      </c>
      <c r="C65" s="47" t="s">
        <v>149</v>
      </c>
      <c r="D65" s="47">
        <v>711</v>
      </c>
      <c r="E65" s="47" t="s">
        <v>26</v>
      </c>
      <c r="F65" s="204">
        <v>2</v>
      </c>
      <c r="G65" s="47" t="s">
        <v>369</v>
      </c>
      <c r="H65" s="96">
        <v>2</v>
      </c>
      <c r="I65" s="96"/>
      <c r="J65" s="85">
        <v>1</v>
      </c>
      <c r="K65" s="48">
        <v>38</v>
      </c>
      <c r="L65" s="48">
        <v>18</v>
      </c>
      <c r="M65" s="84">
        <f t="shared" si="0"/>
        <v>56</v>
      </c>
      <c r="N65" s="52">
        <f t="shared" si="1"/>
        <v>56000</v>
      </c>
    </row>
    <row r="66" spans="1:14">
      <c r="A66" s="69">
        <v>64</v>
      </c>
      <c r="B66" s="67">
        <v>41221</v>
      </c>
      <c r="C66" s="47" t="s">
        <v>148</v>
      </c>
      <c r="D66" s="47">
        <v>899</v>
      </c>
      <c r="E66" s="47" t="s">
        <v>26</v>
      </c>
      <c r="F66" s="204">
        <v>2</v>
      </c>
      <c r="G66" s="47" t="s">
        <v>369</v>
      </c>
      <c r="H66" s="96">
        <v>2</v>
      </c>
      <c r="I66" s="96"/>
      <c r="J66" s="85">
        <v>1</v>
      </c>
      <c r="K66" s="48">
        <v>38</v>
      </c>
      <c r="L66" s="48">
        <v>18</v>
      </c>
      <c r="M66" s="84">
        <f t="shared" si="0"/>
        <v>56</v>
      </c>
      <c r="N66" s="52">
        <f t="shared" si="1"/>
        <v>56000</v>
      </c>
    </row>
    <row r="67" spans="1:14">
      <c r="A67" s="70">
        <v>65</v>
      </c>
      <c r="B67" s="67">
        <v>41180</v>
      </c>
      <c r="C67" s="47" t="s">
        <v>672</v>
      </c>
      <c r="D67" s="47">
        <v>643</v>
      </c>
      <c r="E67" s="47" t="s">
        <v>26</v>
      </c>
      <c r="F67" s="204">
        <v>6</v>
      </c>
      <c r="G67" s="47" t="s">
        <v>23</v>
      </c>
      <c r="H67" s="96">
        <v>6</v>
      </c>
      <c r="I67" s="96"/>
      <c r="J67" s="85">
        <v>3</v>
      </c>
      <c r="K67" s="48">
        <v>38</v>
      </c>
      <c r="L67" s="48">
        <v>18</v>
      </c>
      <c r="M67" s="84">
        <f t="shared" si="0"/>
        <v>56</v>
      </c>
      <c r="N67" s="52">
        <f t="shared" si="1"/>
        <v>168000</v>
      </c>
    </row>
    <row r="68" spans="1:14">
      <c r="A68" s="69">
        <v>66</v>
      </c>
      <c r="B68" s="67">
        <v>41187</v>
      </c>
      <c r="C68" s="47" t="s">
        <v>670</v>
      </c>
      <c r="D68" s="47"/>
      <c r="E68" s="47" t="s">
        <v>26</v>
      </c>
      <c r="F68" s="45"/>
      <c r="G68" s="47" t="s">
        <v>59</v>
      </c>
      <c r="H68" s="103"/>
      <c r="I68" s="103"/>
      <c r="J68" s="85">
        <v>0</v>
      </c>
      <c r="K68" s="48">
        <v>38</v>
      </c>
      <c r="L68" s="48">
        <v>18</v>
      </c>
      <c r="M68" s="84">
        <f t="shared" ref="M68:M131" si="2">K68+L68</f>
        <v>56</v>
      </c>
      <c r="N68" s="52">
        <f t="shared" ref="N68:N131" si="3">M68*J68*1000</f>
        <v>0</v>
      </c>
    </row>
    <row r="69" spans="1:14">
      <c r="A69" s="70">
        <v>67</v>
      </c>
      <c r="B69" s="67">
        <v>41166</v>
      </c>
      <c r="C69" s="47" t="s">
        <v>616</v>
      </c>
      <c r="D69" s="47">
        <v>605</v>
      </c>
      <c r="E69" s="47" t="s">
        <v>26</v>
      </c>
      <c r="F69" s="204">
        <v>6</v>
      </c>
      <c r="G69" s="47" t="s">
        <v>388</v>
      </c>
      <c r="H69" s="96">
        <v>6</v>
      </c>
      <c r="I69" s="96"/>
      <c r="J69" s="85">
        <v>3</v>
      </c>
      <c r="K69" s="48">
        <v>38</v>
      </c>
      <c r="L69" s="48">
        <v>18</v>
      </c>
      <c r="M69" s="84">
        <f t="shared" si="2"/>
        <v>56</v>
      </c>
      <c r="N69" s="52">
        <f t="shared" si="3"/>
        <v>168000</v>
      </c>
    </row>
    <row r="70" spans="1:14">
      <c r="A70" s="69">
        <v>68</v>
      </c>
      <c r="B70" s="67">
        <v>41194</v>
      </c>
      <c r="C70" s="47" t="s">
        <v>143</v>
      </c>
      <c r="D70" s="47">
        <v>702</v>
      </c>
      <c r="E70" s="47" t="s">
        <v>26</v>
      </c>
      <c r="F70" s="204">
        <v>10</v>
      </c>
      <c r="G70" s="47" t="s">
        <v>369</v>
      </c>
      <c r="H70" s="96">
        <v>10</v>
      </c>
      <c r="I70" s="96"/>
      <c r="J70" s="85">
        <v>5</v>
      </c>
      <c r="K70" s="48">
        <v>38</v>
      </c>
      <c r="L70" s="48">
        <v>18</v>
      </c>
      <c r="M70" s="84">
        <f t="shared" si="2"/>
        <v>56</v>
      </c>
      <c r="N70" s="52">
        <f t="shared" si="3"/>
        <v>280000</v>
      </c>
    </row>
    <row r="71" spans="1:14">
      <c r="A71" s="70">
        <v>69</v>
      </c>
      <c r="B71" s="67">
        <v>41179</v>
      </c>
      <c r="C71" s="47" t="s">
        <v>405</v>
      </c>
      <c r="D71" s="47">
        <v>666</v>
      </c>
      <c r="E71" s="47" t="s">
        <v>26</v>
      </c>
      <c r="F71" s="204">
        <v>10</v>
      </c>
      <c r="G71" s="47" t="s">
        <v>369</v>
      </c>
      <c r="H71" s="96">
        <v>10</v>
      </c>
      <c r="I71" s="96"/>
      <c r="J71" s="85">
        <v>5</v>
      </c>
      <c r="K71" s="48">
        <v>38</v>
      </c>
      <c r="L71" s="48">
        <v>18</v>
      </c>
      <c r="M71" s="84">
        <f t="shared" si="2"/>
        <v>56</v>
      </c>
      <c r="N71" s="52">
        <f t="shared" si="3"/>
        <v>280000</v>
      </c>
    </row>
    <row r="72" spans="1:14">
      <c r="A72" s="69">
        <v>70</v>
      </c>
      <c r="B72" s="67">
        <v>41180</v>
      </c>
      <c r="C72" s="47" t="s">
        <v>50</v>
      </c>
      <c r="D72" s="47">
        <v>638</v>
      </c>
      <c r="E72" s="47" t="s">
        <v>26</v>
      </c>
      <c r="F72" s="204">
        <v>8</v>
      </c>
      <c r="G72" s="47" t="s">
        <v>23</v>
      </c>
      <c r="H72" s="96">
        <v>8</v>
      </c>
      <c r="I72" s="96"/>
      <c r="J72" s="85">
        <v>4</v>
      </c>
      <c r="K72" s="48">
        <v>38</v>
      </c>
      <c r="L72" s="48">
        <v>18</v>
      </c>
      <c r="M72" s="84">
        <f t="shared" si="2"/>
        <v>56</v>
      </c>
      <c r="N72" s="52">
        <f t="shared" si="3"/>
        <v>224000</v>
      </c>
    </row>
    <row r="73" spans="1:14">
      <c r="A73" s="70">
        <v>71</v>
      </c>
      <c r="B73" s="67">
        <v>41185</v>
      </c>
      <c r="C73" s="47" t="s">
        <v>890</v>
      </c>
      <c r="D73" s="47">
        <v>661</v>
      </c>
      <c r="E73" s="47" t="s">
        <v>26</v>
      </c>
      <c r="F73" s="204">
        <v>2</v>
      </c>
      <c r="G73" s="47" t="s">
        <v>369</v>
      </c>
      <c r="H73" s="96">
        <v>2</v>
      </c>
      <c r="I73" s="96"/>
      <c r="J73" s="85">
        <v>1</v>
      </c>
      <c r="K73" s="48">
        <v>38</v>
      </c>
      <c r="L73" s="48">
        <v>18</v>
      </c>
      <c r="M73" s="84">
        <f t="shared" si="2"/>
        <v>56</v>
      </c>
      <c r="N73" s="52">
        <f t="shared" si="3"/>
        <v>56000</v>
      </c>
    </row>
    <row r="74" spans="1:14">
      <c r="A74" s="69">
        <v>72</v>
      </c>
      <c r="B74" s="67">
        <v>41190</v>
      </c>
      <c r="C74" s="47" t="s">
        <v>455</v>
      </c>
      <c r="D74" s="47">
        <v>695</v>
      </c>
      <c r="E74" s="47" t="s">
        <v>26</v>
      </c>
      <c r="F74" s="204">
        <v>4</v>
      </c>
      <c r="G74" s="47" t="s">
        <v>369</v>
      </c>
      <c r="H74" s="96">
        <v>4</v>
      </c>
      <c r="I74" s="96"/>
      <c r="J74" s="85">
        <v>2</v>
      </c>
      <c r="K74" s="48">
        <v>38</v>
      </c>
      <c r="L74" s="48">
        <v>18</v>
      </c>
      <c r="M74" s="84">
        <f t="shared" si="2"/>
        <v>56</v>
      </c>
      <c r="N74" s="52">
        <f t="shared" si="3"/>
        <v>112000</v>
      </c>
    </row>
    <row r="75" spans="1:14">
      <c r="A75" s="70">
        <v>73</v>
      </c>
      <c r="B75" s="67">
        <v>41204</v>
      </c>
      <c r="C75" s="47" t="s">
        <v>698</v>
      </c>
      <c r="D75" s="47">
        <v>757</v>
      </c>
      <c r="E75" s="47" t="s">
        <v>26</v>
      </c>
      <c r="F75" s="204">
        <v>4</v>
      </c>
      <c r="G75" s="47" t="s">
        <v>59</v>
      </c>
      <c r="H75" s="96">
        <v>4</v>
      </c>
      <c r="I75" s="96"/>
      <c r="J75" s="85">
        <v>2</v>
      </c>
      <c r="K75" s="48">
        <v>38</v>
      </c>
      <c r="L75" s="48">
        <v>18</v>
      </c>
      <c r="M75" s="84">
        <f t="shared" si="2"/>
        <v>56</v>
      </c>
      <c r="N75" s="52">
        <f t="shared" si="3"/>
        <v>112000</v>
      </c>
    </row>
    <row r="76" spans="1:14">
      <c r="A76" s="69">
        <v>74</v>
      </c>
      <c r="B76" s="67">
        <v>41194</v>
      </c>
      <c r="C76" s="47" t="s">
        <v>486</v>
      </c>
      <c r="D76" s="47">
        <v>717</v>
      </c>
      <c r="E76" s="47" t="s">
        <v>26</v>
      </c>
      <c r="F76" s="204">
        <v>2</v>
      </c>
      <c r="G76" s="47" t="s">
        <v>388</v>
      </c>
      <c r="H76" s="96">
        <v>2</v>
      </c>
      <c r="I76" s="96"/>
      <c r="J76" s="85">
        <v>1</v>
      </c>
      <c r="K76" s="48">
        <v>38</v>
      </c>
      <c r="L76" s="48">
        <v>18</v>
      </c>
      <c r="M76" s="84">
        <f t="shared" si="2"/>
        <v>56</v>
      </c>
      <c r="N76" s="52">
        <f t="shared" si="3"/>
        <v>56000</v>
      </c>
    </row>
    <row r="77" spans="1:14">
      <c r="A77" s="70">
        <v>75</v>
      </c>
      <c r="B77" s="67">
        <v>41212</v>
      </c>
      <c r="C77" s="47" t="s">
        <v>35</v>
      </c>
      <c r="D77" s="47">
        <v>822</v>
      </c>
      <c r="E77" s="47" t="s">
        <v>26</v>
      </c>
      <c r="F77" s="204">
        <v>4</v>
      </c>
      <c r="G77" s="47" t="s">
        <v>23</v>
      </c>
      <c r="H77" s="96">
        <v>4</v>
      </c>
      <c r="I77" s="96"/>
      <c r="J77" s="85">
        <v>2</v>
      </c>
      <c r="K77" s="48">
        <v>38</v>
      </c>
      <c r="L77" s="48">
        <v>18</v>
      </c>
      <c r="M77" s="84">
        <f t="shared" si="2"/>
        <v>56</v>
      </c>
      <c r="N77" s="52">
        <f t="shared" si="3"/>
        <v>112000</v>
      </c>
    </row>
    <row r="78" spans="1:14">
      <c r="A78" s="69">
        <v>76</v>
      </c>
      <c r="B78" s="67">
        <v>41184</v>
      </c>
      <c r="C78" s="47" t="s">
        <v>370</v>
      </c>
      <c r="D78" s="47">
        <v>667</v>
      </c>
      <c r="E78" s="47" t="s">
        <v>26</v>
      </c>
      <c r="F78" s="204">
        <v>16</v>
      </c>
      <c r="G78" s="47" t="s">
        <v>369</v>
      </c>
      <c r="H78" s="96">
        <v>16</v>
      </c>
      <c r="I78" s="96"/>
      <c r="J78" s="85">
        <v>8</v>
      </c>
      <c r="K78" s="48">
        <v>38</v>
      </c>
      <c r="L78" s="48">
        <v>18</v>
      </c>
      <c r="M78" s="84">
        <f t="shared" si="2"/>
        <v>56</v>
      </c>
      <c r="N78" s="52">
        <f t="shared" si="3"/>
        <v>448000</v>
      </c>
    </row>
    <row r="79" spans="1:14">
      <c r="A79" s="70">
        <v>77</v>
      </c>
      <c r="B79" s="67">
        <v>41193</v>
      </c>
      <c r="C79" s="47" t="s">
        <v>29</v>
      </c>
      <c r="D79" s="47">
        <v>739</v>
      </c>
      <c r="E79" s="47" t="s">
        <v>26</v>
      </c>
      <c r="F79" s="204">
        <v>2</v>
      </c>
      <c r="G79" s="47" t="s">
        <v>23</v>
      </c>
      <c r="H79" s="96">
        <v>2</v>
      </c>
      <c r="I79" s="96"/>
      <c r="J79" s="85">
        <v>1</v>
      </c>
      <c r="K79" s="48">
        <v>38</v>
      </c>
      <c r="L79" s="48">
        <v>18</v>
      </c>
      <c r="M79" s="84">
        <f t="shared" si="2"/>
        <v>56</v>
      </c>
      <c r="N79" s="52">
        <f t="shared" si="3"/>
        <v>56000</v>
      </c>
    </row>
    <row r="80" spans="1:14">
      <c r="A80" s="69">
        <v>78</v>
      </c>
      <c r="B80" s="67">
        <v>41213</v>
      </c>
      <c r="C80" s="47" t="s">
        <v>479</v>
      </c>
      <c r="D80" s="47">
        <v>808</v>
      </c>
      <c r="E80" s="47" t="s">
        <v>26</v>
      </c>
      <c r="F80" s="204">
        <v>2</v>
      </c>
      <c r="G80" s="47" t="s">
        <v>388</v>
      </c>
      <c r="H80" s="96">
        <v>2</v>
      </c>
      <c r="I80" s="96"/>
      <c r="J80" s="85">
        <v>1</v>
      </c>
      <c r="K80" s="48">
        <v>38</v>
      </c>
      <c r="L80" s="48">
        <v>18</v>
      </c>
      <c r="M80" s="84">
        <f t="shared" si="2"/>
        <v>56</v>
      </c>
      <c r="N80" s="52">
        <f t="shared" si="3"/>
        <v>56000</v>
      </c>
    </row>
    <row r="81" spans="1:14">
      <c r="A81" s="70">
        <v>79</v>
      </c>
      <c r="B81" s="67">
        <v>41199</v>
      </c>
      <c r="C81" s="47" t="s">
        <v>440</v>
      </c>
      <c r="D81" s="47">
        <v>844</v>
      </c>
      <c r="E81" s="47" t="s">
        <v>26</v>
      </c>
      <c r="F81" s="204">
        <v>4</v>
      </c>
      <c r="G81" s="47" t="s">
        <v>369</v>
      </c>
      <c r="H81" s="96">
        <v>4</v>
      </c>
      <c r="I81" s="96"/>
      <c r="J81" s="85">
        <v>2</v>
      </c>
      <c r="K81" s="48">
        <v>38</v>
      </c>
      <c r="L81" s="48">
        <v>18</v>
      </c>
      <c r="M81" s="84">
        <f t="shared" si="2"/>
        <v>56</v>
      </c>
      <c r="N81" s="52">
        <f t="shared" si="3"/>
        <v>112000</v>
      </c>
    </row>
    <row r="82" spans="1:14">
      <c r="A82" s="69">
        <v>80</v>
      </c>
      <c r="B82" s="67">
        <v>41198</v>
      </c>
      <c r="C82" s="47" t="s">
        <v>676</v>
      </c>
      <c r="D82" s="47">
        <v>753</v>
      </c>
      <c r="E82" s="47" t="s">
        <v>26</v>
      </c>
      <c r="F82" s="204">
        <v>6</v>
      </c>
      <c r="G82" s="47" t="s">
        <v>369</v>
      </c>
      <c r="H82" s="96">
        <v>6</v>
      </c>
      <c r="I82" s="96"/>
      <c r="J82" s="85">
        <v>3</v>
      </c>
      <c r="K82" s="48">
        <v>38</v>
      </c>
      <c r="L82" s="48">
        <v>18</v>
      </c>
      <c r="M82" s="84">
        <f t="shared" si="2"/>
        <v>56</v>
      </c>
      <c r="N82" s="52">
        <f t="shared" si="3"/>
        <v>168000</v>
      </c>
    </row>
    <row r="83" spans="1:14">
      <c r="A83" s="70">
        <v>81</v>
      </c>
      <c r="B83" s="67">
        <v>41198</v>
      </c>
      <c r="C83" s="47" t="s">
        <v>264</v>
      </c>
      <c r="D83" s="47">
        <v>850</v>
      </c>
      <c r="E83" s="47" t="s">
        <v>26</v>
      </c>
      <c r="F83" s="204">
        <v>4</v>
      </c>
      <c r="G83" s="47" t="s">
        <v>369</v>
      </c>
      <c r="H83" s="96">
        <v>4</v>
      </c>
      <c r="I83" s="96"/>
      <c r="J83" s="85">
        <v>2</v>
      </c>
      <c r="K83" s="48">
        <v>38</v>
      </c>
      <c r="L83" s="48">
        <v>18</v>
      </c>
      <c r="M83" s="84">
        <f t="shared" si="2"/>
        <v>56</v>
      </c>
      <c r="N83" s="52">
        <f t="shared" si="3"/>
        <v>112000</v>
      </c>
    </row>
    <row r="84" spans="1:14">
      <c r="A84" s="69">
        <v>82</v>
      </c>
      <c r="B84" s="67">
        <v>41212</v>
      </c>
      <c r="C84" s="47" t="s">
        <v>73</v>
      </c>
      <c r="D84" s="47"/>
      <c r="E84" s="47" t="s">
        <v>26</v>
      </c>
      <c r="F84" s="204">
        <v>30</v>
      </c>
      <c r="G84" s="47" t="s">
        <v>23</v>
      </c>
      <c r="H84" s="96">
        <v>30</v>
      </c>
      <c r="I84" s="96"/>
      <c r="J84" s="85">
        <v>15</v>
      </c>
      <c r="K84" s="48">
        <v>38</v>
      </c>
      <c r="L84" s="48">
        <v>18</v>
      </c>
      <c r="M84" s="84">
        <f t="shared" si="2"/>
        <v>56</v>
      </c>
      <c r="N84" s="52">
        <f t="shared" si="3"/>
        <v>840000</v>
      </c>
    </row>
    <row r="85" spans="1:14">
      <c r="A85" s="70">
        <v>83</v>
      </c>
      <c r="B85" s="67">
        <v>41201</v>
      </c>
      <c r="C85" s="47" t="s">
        <v>226</v>
      </c>
      <c r="D85" s="47">
        <v>748</v>
      </c>
      <c r="E85" s="47" t="s">
        <v>26</v>
      </c>
      <c r="F85" s="204">
        <v>6</v>
      </c>
      <c r="G85" s="47" t="s">
        <v>23</v>
      </c>
      <c r="H85" s="96">
        <v>6</v>
      </c>
      <c r="I85" s="96"/>
      <c r="J85" s="85">
        <v>3</v>
      </c>
      <c r="K85" s="48">
        <v>38</v>
      </c>
      <c r="L85" s="48">
        <v>18</v>
      </c>
      <c r="M85" s="84">
        <f t="shared" si="2"/>
        <v>56</v>
      </c>
      <c r="N85" s="52">
        <f t="shared" si="3"/>
        <v>168000</v>
      </c>
    </row>
    <row r="86" spans="1:14">
      <c r="A86" s="69">
        <v>84</v>
      </c>
      <c r="B86" s="67">
        <v>41212</v>
      </c>
      <c r="C86" s="47" t="s">
        <v>594</v>
      </c>
      <c r="D86" s="47">
        <v>819</v>
      </c>
      <c r="E86" s="47" t="s">
        <v>26</v>
      </c>
      <c r="F86" s="204">
        <v>6</v>
      </c>
      <c r="G86" s="47" t="s">
        <v>23</v>
      </c>
      <c r="H86" s="96">
        <v>6</v>
      </c>
      <c r="I86" s="96"/>
      <c r="J86" s="85">
        <v>3</v>
      </c>
      <c r="K86" s="48">
        <v>38</v>
      </c>
      <c r="L86" s="48">
        <v>18</v>
      </c>
      <c r="M86" s="84">
        <f t="shared" si="2"/>
        <v>56</v>
      </c>
      <c r="N86" s="52">
        <f t="shared" si="3"/>
        <v>168000</v>
      </c>
    </row>
    <row r="87" spans="1:14">
      <c r="A87" s="70">
        <v>85</v>
      </c>
      <c r="B87" s="67">
        <v>41215</v>
      </c>
      <c r="C87" s="47" t="s">
        <v>236</v>
      </c>
      <c r="D87" s="47">
        <v>871</v>
      </c>
      <c r="E87" s="47" t="s">
        <v>26</v>
      </c>
      <c r="F87" s="204">
        <v>2</v>
      </c>
      <c r="G87" s="47" t="s">
        <v>23</v>
      </c>
      <c r="H87" s="96">
        <v>2</v>
      </c>
      <c r="I87" s="96"/>
      <c r="J87" s="85">
        <v>1</v>
      </c>
      <c r="K87" s="48">
        <v>38</v>
      </c>
      <c r="L87" s="48">
        <v>18</v>
      </c>
      <c r="M87" s="84">
        <f t="shared" si="2"/>
        <v>56</v>
      </c>
      <c r="N87" s="52">
        <f t="shared" si="3"/>
        <v>56000</v>
      </c>
    </row>
    <row r="88" spans="1:14">
      <c r="A88" s="69">
        <v>86</v>
      </c>
      <c r="B88" s="67">
        <v>41214</v>
      </c>
      <c r="C88" s="47" t="s">
        <v>214</v>
      </c>
      <c r="D88" s="47">
        <v>841</v>
      </c>
      <c r="E88" s="47" t="s">
        <v>26</v>
      </c>
      <c r="F88" s="204">
        <v>6</v>
      </c>
      <c r="G88" s="47" t="s">
        <v>23</v>
      </c>
      <c r="H88" s="96">
        <v>6</v>
      </c>
      <c r="I88" s="96"/>
      <c r="J88" s="85">
        <v>3</v>
      </c>
      <c r="K88" s="48">
        <v>38</v>
      </c>
      <c r="L88" s="48">
        <v>18</v>
      </c>
      <c r="M88" s="84">
        <f t="shared" si="2"/>
        <v>56</v>
      </c>
      <c r="N88" s="52">
        <f t="shared" si="3"/>
        <v>168000</v>
      </c>
    </row>
    <row r="89" spans="1:14">
      <c r="A89" s="70">
        <v>87</v>
      </c>
      <c r="B89" s="67">
        <v>41213</v>
      </c>
      <c r="C89" s="47" t="s">
        <v>47</v>
      </c>
      <c r="D89" s="47"/>
      <c r="E89" s="47" t="s">
        <v>26</v>
      </c>
      <c r="F89" s="204">
        <v>20</v>
      </c>
      <c r="G89" s="47" t="s">
        <v>23</v>
      </c>
      <c r="H89" s="96">
        <v>20</v>
      </c>
      <c r="I89" s="96"/>
      <c r="J89" s="85">
        <v>10</v>
      </c>
      <c r="K89" s="48">
        <v>38</v>
      </c>
      <c r="L89" s="48">
        <v>18</v>
      </c>
      <c r="M89" s="84">
        <f t="shared" si="2"/>
        <v>56</v>
      </c>
      <c r="N89" s="52">
        <f t="shared" si="3"/>
        <v>560000</v>
      </c>
    </row>
    <row r="90" spans="1:14">
      <c r="A90" s="69">
        <v>88</v>
      </c>
      <c r="B90" s="67">
        <v>41201</v>
      </c>
      <c r="C90" s="47" t="s">
        <v>101</v>
      </c>
      <c r="D90" s="47">
        <v>744</v>
      </c>
      <c r="E90" s="47" t="s">
        <v>26</v>
      </c>
      <c r="F90" s="204">
        <v>30</v>
      </c>
      <c r="G90" s="47" t="s">
        <v>23</v>
      </c>
      <c r="H90" s="96">
        <v>30</v>
      </c>
      <c r="I90" s="96"/>
      <c r="J90" s="85">
        <v>15</v>
      </c>
      <c r="K90" s="48">
        <v>38</v>
      </c>
      <c r="L90" s="48">
        <v>18</v>
      </c>
      <c r="M90" s="84">
        <f t="shared" si="2"/>
        <v>56</v>
      </c>
      <c r="N90" s="52">
        <f t="shared" si="3"/>
        <v>840000</v>
      </c>
    </row>
    <row r="91" spans="1:14">
      <c r="A91" s="70">
        <v>89</v>
      </c>
      <c r="B91" s="67">
        <v>41207</v>
      </c>
      <c r="C91" s="47" t="s">
        <v>64</v>
      </c>
      <c r="D91" s="47">
        <v>784</v>
      </c>
      <c r="E91" s="47" t="s">
        <v>26</v>
      </c>
      <c r="F91" s="204">
        <v>10</v>
      </c>
      <c r="G91" s="47" t="s">
        <v>23</v>
      </c>
      <c r="H91" s="96">
        <v>10</v>
      </c>
      <c r="I91" s="96"/>
      <c r="J91" s="85">
        <v>5</v>
      </c>
      <c r="K91" s="48">
        <v>38</v>
      </c>
      <c r="L91" s="48">
        <v>18</v>
      </c>
      <c r="M91" s="84">
        <f t="shared" si="2"/>
        <v>56</v>
      </c>
      <c r="N91" s="52">
        <f t="shared" si="3"/>
        <v>280000</v>
      </c>
    </row>
    <row r="92" spans="1:14">
      <c r="A92" s="69">
        <v>90</v>
      </c>
      <c r="B92" s="67">
        <v>41214</v>
      </c>
      <c r="C92" s="47" t="s">
        <v>891</v>
      </c>
      <c r="D92" s="47">
        <v>870</v>
      </c>
      <c r="E92" s="47" t="s">
        <v>26</v>
      </c>
      <c r="F92" s="204">
        <v>2</v>
      </c>
      <c r="G92" s="47" t="s">
        <v>23</v>
      </c>
      <c r="H92" s="96">
        <v>2</v>
      </c>
      <c r="I92" s="96"/>
      <c r="J92" s="85">
        <v>1</v>
      </c>
      <c r="K92" s="48">
        <v>38</v>
      </c>
      <c r="L92" s="48">
        <v>18</v>
      </c>
      <c r="M92" s="84">
        <f t="shared" si="2"/>
        <v>56</v>
      </c>
      <c r="N92" s="52">
        <f t="shared" si="3"/>
        <v>56000</v>
      </c>
    </row>
    <row r="93" spans="1:14">
      <c r="A93" s="70">
        <v>91</v>
      </c>
      <c r="B93" s="67">
        <v>41198</v>
      </c>
      <c r="C93" s="47" t="s">
        <v>434</v>
      </c>
      <c r="D93" s="47">
        <v>750</v>
      </c>
      <c r="E93" s="47" t="s">
        <v>26</v>
      </c>
      <c r="F93" s="204">
        <v>2</v>
      </c>
      <c r="G93" s="47" t="s">
        <v>23</v>
      </c>
      <c r="H93" s="96">
        <v>2</v>
      </c>
      <c r="I93" s="96"/>
      <c r="J93" s="85">
        <v>1</v>
      </c>
      <c r="K93" s="48">
        <v>38</v>
      </c>
      <c r="L93" s="48">
        <v>18</v>
      </c>
      <c r="M93" s="84">
        <f t="shared" si="2"/>
        <v>56</v>
      </c>
      <c r="N93" s="52">
        <f t="shared" si="3"/>
        <v>56000</v>
      </c>
    </row>
    <row r="94" spans="1:14">
      <c r="A94" s="69">
        <v>92</v>
      </c>
      <c r="B94" s="67">
        <v>41213</v>
      </c>
      <c r="C94" s="47" t="s">
        <v>164</v>
      </c>
      <c r="D94" s="47">
        <v>811</v>
      </c>
      <c r="E94" s="47" t="s">
        <v>26</v>
      </c>
      <c r="F94" s="204">
        <v>2</v>
      </c>
      <c r="G94" s="47" t="s">
        <v>369</v>
      </c>
      <c r="H94" s="96">
        <v>2</v>
      </c>
      <c r="I94" s="96"/>
      <c r="J94" s="85">
        <v>1</v>
      </c>
      <c r="K94" s="48">
        <v>38</v>
      </c>
      <c r="L94" s="48">
        <v>18</v>
      </c>
      <c r="M94" s="84">
        <f t="shared" si="2"/>
        <v>56</v>
      </c>
      <c r="N94" s="52">
        <f t="shared" si="3"/>
        <v>56000</v>
      </c>
    </row>
    <row r="95" spans="1:14">
      <c r="A95" s="70">
        <v>93</v>
      </c>
      <c r="B95" s="67">
        <v>41198</v>
      </c>
      <c r="C95" s="47" t="s">
        <v>175</v>
      </c>
      <c r="D95" s="47">
        <v>758</v>
      </c>
      <c r="E95" s="47" t="s">
        <v>26</v>
      </c>
      <c r="F95" s="204">
        <v>40</v>
      </c>
      <c r="G95" s="47" t="s">
        <v>369</v>
      </c>
      <c r="H95" s="96">
        <v>40</v>
      </c>
      <c r="I95" s="96"/>
      <c r="J95" s="85">
        <v>20</v>
      </c>
      <c r="K95" s="48">
        <v>38</v>
      </c>
      <c r="L95" s="48">
        <v>18</v>
      </c>
      <c r="M95" s="84">
        <f t="shared" si="2"/>
        <v>56</v>
      </c>
      <c r="N95" s="52">
        <f t="shared" si="3"/>
        <v>1120000</v>
      </c>
    </row>
    <row r="96" spans="1:14">
      <c r="A96" s="69">
        <v>94</v>
      </c>
      <c r="B96" s="67">
        <v>41198</v>
      </c>
      <c r="C96" s="47" t="s">
        <v>186</v>
      </c>
      <c r="D96" s="47">
        <v>692</v>
      </c>
      <c r="E96" s="47" t="s">
        <v>26</v>
      </c>
      <c r="F96" s="204">
        <v>6</v>
      </c>
      <c r="G96" s="47" t="s">
        <v>369</v>
      </c>
      <c r="H96" s="96">
        <v>6</v>
      </c>
      <c r="I96" s="96"/>
      <c r="J96" s="85">
        <v>3</v>
      </c>
      <c r="K96" s="48">
        <v>38</v>
      </c>
      <c r="L96" s="48">
        <v>18</v>
      </c>
      <c r="M96" s="84">
        <f t="shared" si="2"/>
        <v>56</v>
      </c>
      <c r="N96" s="52">
        <f t="shared" si="3"/>
        <v>168000</v>
      </c>
    </row>
    <row r="97" spans="1:14">
      <c r="A97" s="70">
        <v>95</v>
      </c>
      <c r="B97" s="67">
        <v>41211</v>
      </c>
      <c r="C97" s="47" t="s">
        <v>420</v>
      </c>
      <c r="D97" s="47">
        <v>774</v>
      </c>
      <c r="E97" s="47" t="s">
        <v>26</v>
      </c>
      <c r="F97" s="204">
        <v>8</v>
      </c>
      <c r="G97" s="47" t="s">
        <v>369</v>
      </c>
      <c r="H97" s="96">
        <v>8</v>
      </c>
      <c r="I97" s="96"/>
      <c r="J97" s="85">
        <v>4</v>
      </c>
      <c r="K97" s="48">
        <v>38</v>
      </c>
      <c r="L97" s="48">
        <v>18</v>
      </c>
      <c r="M97" s="84">
        <f t="shared" si="2"/>
        <v>56</v>
      </c>
      <c r="N97" s="52">
        <f t="shared" si="3"/>
        <v>224000</v>
      </c>
    </row>
    <row r="98" spans="1:14">
      <c r="A98" s="69">
        <v>96</v>
      </c>
      <c r="B98" s="67">
        <v>41199</v>
      </c>
      <c r="C98" s="47" t="s">
        <v>175</v>
      </c>
      <c r="D98" s="47">
        <v>758</v>
      </c>
      <c r="E98" s="47" t="s">
        <v>26</v>
      </c>
      <c r="F98" s="204">
        <v>6</v>
      </c>
      <c r="G98" s="47" t="s">
        <v>369</v>
      </c>
      <c r="H98" s="96">
        <v>6</v>
      </c>
      <c r="I98" s="96"/>
      <c r="J98" s="85">
        <v>3</v>
      </c>
      <c r="K98" s="48">
        <v>38</v>
      </c>
      <c r="L98" s="48">
        <v>18</v>
      </c>
      <c r="M98" s="84">
        <f t="shared" si="2"/>
        <v>56</v>
      </c>
      <c r="N98" s="52">
        <f t="shared" si="3"/>
        <v>168000</v>
      </c>
    </row>
    <row r="99" spans="1:14">
      <c r="A99" s="70">
        <v>97</v>
      </c>
      <c r="B99" s="67">
        <v>41198</v>
      </c>
      <c r="C99" s="47" t="s">
        <v>408</v>
      </c>
      <c r="D99" s="47">
        <v>713</v>
      </c>
      <c r="E99" s="47" t="s">
        <v>26</v>
      </c>
      <c r="F99" s="204">
        <v>4</v>
      </c>
      <c r="G99" s="47" t="s">
        <v>23</v>
      </c>
      <c r="H99" s="96">
        <v>4</v>
      </c>
      <c r="I99" s="96"/>
      <c r="J99" s="85">
        <v>2</v>
      </c>
      <c r="K99" s="48">
        <v>38</v>
      </c>
      <c r="L99" s="48">
        <v>18</v>
      </c>
      <c r="M99" s="84">
        <f t="shared" si="2"/>
        <v>56</v>
      </c>
      <c r="N99" s="52">
        <f t="shared" si="3"/>
        <v>112000</v>
      </c>
    </row>
    <row r="100" spans="1:14">
      <c r="A100" s="69">
        <v>98</v>
      </c>
      <c r="B100" s="67">
        <v>41200</v>
      </c>
      <c r="C100" s="47" t="s">
        <v>194</v>
      </c>
      <c r="D100" s="47">
        <v>947</v>
      </c>
      <c r="E100" s="47" t="s">
        <v>26</v>
      </c>
      <c r="F100" s="204">
        <v>4</v>
      </c>
      <c r="G100" s="47" t="s">
        <v>23</v>
      </c>
      <c r="H100" s="96">
        <v>4</v>
      </c>
      <c r="I100" s="96"/>
      <c r="J100" s="85">
        <v>2</v>
      </c>
      <c r="K100" s="48">
        <v>38</v>
      </c>
      <c r="L100" s="48">
        <v>18</v>
      </c>
      <c r="M100" s="84">
        <f t="shared" si="2"/>
        <v>56</v>
      </c>
      <c r="N100" s="52">
        <f t="shared" si="3"/>
        <v>112000</v>
      </c>
    </row>
    <row r="101" spans="1:14">
      <c r="A101" s="70">
        <v>99</v>
      </c>
      <c r="B101" s="67">
        <v>41201</v>
      </c>
      <c r="C101" s="47" t="s">
        <v>892</v>
      </c>
      <c r="D101" s="47">
        <v>746</v>
      </c>
      <c r="E101" s="47" t="s">
        <v>26</v>
      </c>
      <c r="F101" s="204">
        <v>36</v>
      </c>
      <c r="G101" s="47" t="s">
        <v>388</v>
      </c>
      <c r="H101" s="96">
        <v>36</v>
      </c>
      <c r="I101" s="96"/>
      <c r="J101" s="85">
        <v>18</v>
      </c>
      <c r="K101" s="48">
        <v>38</v>
      </c>
      <c r="L101" s="48">
        <v>18</v>
      </c>
      <c r="M101" s="84">
        <f t="shared" si="2"/>
        <v>56</v>
      </c>
      <c r="N101" s="52">
        <f t="shared" si="3"/>
        <v>1008000</v>
      </c>
    </row>
    <row r="102" spans="1:14">
      <c r="A102" s="69">
        <v>100</v>
      </c>
      <c r="B102" s="67">
        <v>41218</v>
      </c>
      <c r="C102" s="47" t="s">
        <v>640</v>
      </c>
      <c r="D102" s="47">
        <v>885</v>
      </c>
      <c r="E102" s="47" t="s">
        <v>26</v>
      </c>
      <c r="F102" s="204">
        <v>2</v>
      </c>
      <c r="G102" s="47" t="s">
        <v>388</v>
      </c>
      <c r="H102" s="96">
        <v>2</v>
      </c>
      <c r="I102" s="96"/>
      <c r="J102" s="85">
        <v>1</v>
      </c>
      <c r="K102" s="48">
        <v>38</v>
      </c>
      <c r="L102" s="48">
        <v>18</v>
      </c>
      <c r="M102" s="84">
        <f t="shared" si="2"/>
        <v>56</v>
      </c>
      <c r="N102" s="52">
        <f t="shared" si="3"/>
        <v>56000</v>
      </c>
    </row>
    <row r="103" spans="1:14">
      <c r="A103" s="70">
        <v>101</v>
      </c>
      <c r="B103" s="67">
        <v>41214</v>
      </c>
      <c r="C103" s="47" t="s">
        <v>446</v>
      </c>
      <c r="D103" s="47">
        <v>873</v>
      </c>
      <c r="E103" s="47" t="s">
        <v>26</v>
      </c>
      <c r="F103" s="204">
        <v>2</v>
      </c>
      <c r="G103" s="47" t="s">
        <v>59</v>
      </c>
      <c r="H103" s="96">
        <v>2</v>
      </c>
      <c r="I103" s="96"/>
      <c r="J103" s="85">
        <v>1</v>
      </c>
      <c r="K103" s="48">
        <v>38</v>
      </c>
      <c r="L103" s="48">
        <v>18</v>
      </c>
      <c r="M103" s="84">
        <f t="shared" si="2"/>
        <v>56</v>
      </c>
      <c r="N103" s="52">
        <f t="shared" si="3"/>
        <v>56000</v>
      </c>
    </row>
    <row r="104" spans="1:14">
      <c r="A104" s="69">
        <v>102</v>
      </c>
      <c r="B104" s="67">
        <v>41212</v>
      </c>
      <c r="C104" s="47" t="s">
        <v>261</v>
      </c>
      <c r="D104" s="47">
        <v>815</v>
      </c>
      <c r="E104" s="47" t="s">
        <v>26</v>
      </c>
      <c r="F104" s="204">
        <v>6</v>
      </c>
      <c r="G104" s="47" t="s">
        <v>369</v>
      </c>
      <c r="H104" s="96">
        <v>6</v>
      </c>
      <c r="I104" s="96"/>
      <c r="J104" s="85">
        <v>3</v>
      </c>
      <c r="K104" s="48">
        <v>38</v>
      </c>
      <c r="L104" s="48">
        <v>18</v>
      </c>
      <c r="M104" s="84">
        <f t="shared" si="2"/>
        <v>56</v>
      </c>
      <c r="N104" s="52">
        <f t="shared" si="3"/>
        <v>168000</v>
      </c>
    </row>
    <row r="105" spans="1:14">
      <c r="A105" s="70">
        <v>103</v>
      </c>
      <c r="B105" s="67">
        <v>41212</v>
      </c>
      <c r="C105" s="47" t="s">
        <v>668</v>
      </c>
      <c r="D105" s="47">
        <v>696</v>
      </c>
      <c r="E105" s="47" t="s">
        <v>26</v>
      </c>
      <c r="F105" s="204">
        <v>2</v>
      </c>
      <c r="G105" s="47" t="s">
        <v>23</v>
      </c>
      <c r="H105" s="96">
        <v>2</v>
      </c>
      <c r="I105" s="96"/>
      <c r="J105" s="85">
        <v>1</v>
      </c>
      <c r="K105" s="48">
        <v>38</v>
      </c>
      <c r="L105" s="48">
        <v>18</v>
      </c>
      <c r="M105" s="84">
        <f t="shared" si="2"/>
        <v>56</v>
      </c>
      <c r="N105" s="52">
        <f t="shared" si="3"/>
        <v>56000</v>
      </c>
    </row>
    <row r="106" spans="1:14">
      <c r="A106" s="69">
        <v>104</v>
      </c>
      <c r="B106" s="67">
        <v>41215</v>
      </c>
      <c r="C106" s="47" t="s">
        <v>893</v>
      </c>
      <c r="D106" s="47">
        <v>795</v>
      </c>
      <c r="E106" s="47" t="s">
        <v>26</v>
      </c>
      <c r="F106" s="204">
        <v>10</v>
      </c>
      <c r="G106" s="47" t="s">
        <v>388</v>
      </c>
      <c r="H106" s="96">
        <v>10</v>
      </c>
      <c r="I106" s="96"/>
      <c r="J106" s="85">
        <v>5</v>
      </c>
      <c r="K106" s="48">
        <v>38</v>
      </c>
      <c r="L106" s="48">
        <v>18</v>
      </c>
      <c r="M106" s="84">
        <f t="shared" si="2"/>
        <v>56</v>
      </c>
      <c r="N106" s="52">
        <f t="shared" si="3"/>
        <v>280000</v>
      </c>
    </row>
    <row r="107" spans="1:14">
      <c r="A107" s="70">
        <v>105</v>
      </c>
      <c r="B107" s="67">
        <v>41213</v>
      </c>
      <c r="C107" s="47" t="s">
        <v>426</v>
      </c>
      <c r="D107" s="47"/>
      <c r="E107" s="47" t="s">
        <v>26</v>
      </c>
      <c r="F107" s="204">
        <v>2</v>
      </c>
      <c r="G107" s="47" t="s">
        <v>23</v>
      </c>
      <c r="H107" s="96">
        <v>2</v>
      </c>
      <c r="I107" s="96"/>
      <c r="J107" s="85">
        <v>1</v>
      </c>
      <c r="K107" s="48">
        <v>38</v>
      </c>
      <c r="L107" s="48">
        <v>18</v>
      </c>
      <c r="M107" s="84">
        <f t="shared" si="2"/>
        <v>56</v>
      </c>
      <c r="N107" s="52">
        <f t="shared" si="3"/>
        <v>56000</v>
      </c>
    </row>
    <row r="108" spans="1:14">
      <c r="A108" s="69">
        <v>106</v>
      </c>
      <c r="B108" s="67">
        <v>41213</v>
      </c>
      <c r="C108" s="47" t="s">
        <v>46</v>
      </c>
      <c r="D108" s="47"/>
      <c r="E108" s="47" t="s">
        <v>26</v>
      </c>
      <c r="F108" s="204">
        <v>4</v>
      </c>
      <c r="G108" s="47" t="s">
        <v>23</v>
      </c>
      <c r="H108" s="96">
        <v>4</v>
      </c>
      <c r="I108" s="96"/>
      <c r="J108" s="85">
        <v>2</v>
      </c>
      <c r="K108" s="48">
        <v>38</v>
      </c>
      <c r="L108" s="48">
        <v>18</v>
      </c>
      <c r="M108" s="84">
        <f t="shared" si="2"/>
        <v>56</v>
      </c>
      <c r="N108" s="52">
        <f t="shared" si="3"/>
        <v>112000</v>
      </c>
    </row>
    <row r="109" spans="1:14">
      <c r="A109" s="70">
        <v>107</v>
      </c>
      <c r="B109" s="67">
        <v>41213</v>
      </c>
      <c r="C109" s="47" t="s">
        <v>423</v>
      </c>
      <c r="D109" s="47"/>
      <c r="E109" s="47" t="s">
        <v>26</v>
      </c>
      <c r="F109" s="204">
        <v>4</v>
      </c>
      <c r="G109" s="47" t="s">
        <v>23</v>
      </c>
      <c r="H109" s="96">
        <v>4</v>
      </c>
      <c r="I109" s="96"/>
      <c r="J109" s="85">
        <v>2</v>
      </c>
      <c r="K109" s="48">
        <v>38</v>
      </c>
      <c r="L109" s="48">
        <v>18</v>
      </c>
      <c r="M109" s="84">
        <f t="shared" si="2"/>
        <v>56</v>
      </c>
      <c r="N109" s="52">
        <f t="shared" si="3"/>
        <v>112000</v>
      </c>
    </row>
    <row r="110" spans="1:14">
      <c r="A110" s="69">
        <v>108</v>
      </c>
      <c r="B110" s="67">
        <v>41218</v>
      </c>
      <c r="C110" s="47" t="s">
        <v>106</v>
      </c>
      <c r="D110" s="47"/>
      <c r="E110" s="47" t="s">
        <v>26</v>
      </c>
      <c r="F110" s="204">
        <v>6</v>
      </c>
      <c r="G110" s="47" t="s">
        <v>23</v>
      </c>
      <c r="H110" s="96">
        <v>6</v>
      </c>
      <c r="I110" s="96"/>
      <c r="J110" s="85">
        <v>3</v>
      </c>
      <c r="K110" s="48">
        <v>38</v>
      </c>
      <c r="L110" s="48">
        <v>18</v>
      </c>
      <c r="M110" s="84">
        <f t="shared" si="2"/>
        <v>56</v>
      </c>
      <c r="N110" s="52">
        <f t="shared" si="3"/>
        <v>168000</v>
      </c>
    </row>
    <row r="111" spans="1:14">
      <c r="A111" s="70">
        <v>109</v>
      </c>
      <c r="B111" s="67">
        <v>41199</v>
      </c>
      <c r="C111" s="47" t="s">
        <v>450</v>
      </c>
      <c r="D111" s="47">
        <v>754</v>
      </c>
      <c r="E111" s="47" t="s">
        <v>26</v>
      </c>
      <c r="F111" s="204">
        <v>10</v>
      </c>
      <c r="G111" s="47" t="s">
        <v>369</v>
      </c>
      <c r="H111" s="96">
        <v>10</v>
      </c>
      <c r="I111" s="96"/>
      <c r="J111" s="85">
        <v>5</v>
      </c>
      <c r="K111" s="48">
        <v>38</v>
      </c>
      <c r="L111" s="48">
        <v>18</v>
      </c>
      <c r="M111" s="84">
        <f t="shared" si="2"/>
        <v>56</v>
      </c>
      <c r="N111" s="52">
        <f t="shared" si="3"/>
        <v>280000</v>
      </c>
    </row>
    <row r="112" spans="1:14">
      <c r="A112" s="69">
        <v>110</v>
      </c>
      <c r="B112" s="67">
        <v>41213</v>
      </c>
      <c r="C112" s="47" t="s">
        <v>894</v>
      </c>
      <c r="D112" s="47">
        <v>814</v>
      </c>
      <c r="E112" s="47" t="s">
        <v>26</v>
      </c>
      <c r="F112" s="204">
        <v>2</v>
      </c>
      <c r="G112" s="47" t="s">
        <v>23</v>
      </c>
      <c r="H112" s="96">
        <v>2</v>
      </c>
      <c r="I112" s="96"/>
      <c r="J112" s="85">
        <v>1</v>
      </c>
      <c r="K112" s="48">
        <v>38</v>
      </c>
      <c r="L112" s="48">
        <v>18</v>
      </c>
      <c r="M112" s="84">
        <f t="shared" si="2"/>
        <v>56</v>
      </c>
      <c r="N112" s="52">
        <f t="shared" si="3"/>
        <v>56000</v>
      </c>
    </row>
    <row r="113" spans="1:14">
      <c r="A113" s="70">
        <v>111</v>
      </c>
      <c r="B113" s="67">
        <v>41215</v>
      </c>
      <c r="C113" s="47" t="s">
        <v>612</v>
      </c>
      <c r="D113" s="47">
        <v>861</v>
      </c>
      <c r="E113" s="47" t="s">
        <v>26</v>
      </c>
      <c r="F113" s="204">
        <v>20</v>
      </c>
      <c r="G113" s="47" t="s">
        <v>388</v>
      </c>
      <c r="H113" s="96">
        <v>20</v>
      </c>
      <c r="I113" s="96"/>
      <c r="J113" s="85">
        <v>10</v>
      </c>
      <c r="K113" s="48">
        <v>38</v>
      </c>
      <c r="L113" s="48">
        <v>18</v>
      </c>
      <c r="M113" s="84">
        <f t="shared" si="2"/>
        <v>56</v>
      </c>
      <c r="N113" s="52">
        <f t="shared" si="3"/>
        <v>560000</v>
      </c>
    </row>
    <row r="114" spans="1:14">
      <c r="A114" s="69">
        <v>112</v>
      </c>
      <c r="B114" s="67">
        <v>41215</v>
      </c>
      <c r="C114" s="47" t="s">
        <v>895</v>
      </c>
      <c r="D114" s="47">
        <v>839</v>
      </c>
      <c r="E114" s="47" t="s">
        <v>26</v>
      </c>
      <c r="F114" s="204">
        <v>24</v>
      </c>
      <c r="G114" s="47" t="s">
        <v>23</v>
      </c>
      <c r="H114" s="96">
        <v>24</v>
      </c>
      <c r="I114" s="96"/>
      <c r="J114" s="85">
        <v>12</v>
      </c>
      <c r="K114" s="48">
        <v>38</v>
      </c>
      <c r="L114" s="48">
        <v>18</v>
      </c>
      <c r="M114" s="84">
        <f t="shared" si="2"/>
        <v>56</v>
      </c>
      <c r="N114" s="52">
        <f t="shared" si="3"/>
        <v>672000</v>
      </c>
    </row>
    <row r="115" spans="1:14">
      <c r="A115" s="70">
        <v>113</v>
      </c>
      <c r="B115" s="67">
        <v>41218</v>
      </c>
      <c r="C115" s="47" t="s">
        <v>176</v>
      </c>
      <c r="D115" s="47">
        <v>837</v>
      </c>
      <c r="E115" s="47" t="s">
        <v>26</v>
      </c>
      <c r="F115" s="204">
        <v>22</v>
      </c>
      <c r="G115" s="47" t="s">
        <v>369</v>
      </c>
      <c r="H115" s="96">
        <v>22</v>
      </c>
      <c r="I115" s="96"/>
      <c r="J115" s="85">
        <v>11</v>
      </c>
      <c r="K115" s="48">
        <v>38</v>
      </c>
      <c r="L115" s="48">
        <v>18</v>
      </c>
      <c r="M115" s="84">
        <f t="shared" si="2"/>
        <v>56</v>
      </c>
      <c r="N115" s="52">
        <f t="shared" si="3"/>
        <v>616000</v>
      </c>
    </row>
    <row r="116" spans="1:14">
      <c r="A116" s="69">
        <v>114</v>
      </c>
      <c r="B116" s="67">
        <v>41207</v>
      </c>
      <c r="C116" s="47" t="s">
        <v>372</v>
      </c>
      <c r="D116" s="47">
        <v>777</v>
      </c>
      <c r="E116" s="47" t="s">
        <v>26</v>
      </c>
      <c r="F116" s="204">
        <v>50</v>
      </c>
      <c r="G116" s="47" t="s">
        <v>369</v>
      </c>
      <c r="H116" s="96">
        <v>50</v>
      </c>
      <c r="I116" s="96"/>
      <c r="J116" s="85">
        <v>25</v>
      </c>
      <c r="K116" s="48">
        <v>38</v>
      </c>
      <c r="L116" s="48">
        <v>18</v>
      </c>
      <c r="M116" s="84">
        <f t="shared" si="2"/>
        <v>56</v>
      </c>
      <c r="N116" s="52">
        <f t="shared" si="3"/>
        <v>1400000</v>
      </c>
    </row>
    <row r="117" spans="1:14">
      <c r="A117" s="70">
        <v>115</v>
      </c>
      <c r="B117" s="67">
        <v>41214</v>
      </c>
      <c r="C117" s="47" t="s">
        <v>660</v>
      </c>
      <c r="D117" s="47">
        <v>862</v>
      </c>
      <c r="E117" s="47" t="s">
        <v>26</v>
      </c>
      <c r="F117" s="204">
        <v>20</v>
      </c>
      <c r="G117" s="47" t="s">
        <v>23</v>
      </c>
      <c r="H117" s="96">
        <v>20</v>
      </c>
      <c r="I117" s="96"/>
      <c r="J117" s="85">
        <v>10</v>
      </c>
      <c r="K117" s="48">
        <v>38</v>
      </c>
      <c r="L117" s="48">
        <v>18</v>
      </c>
      <c r="M117" s="84">
        <f t="shared" si="2"/>
        <v>56</v>
      </c>
      <c r="N117" s="52">
        <f t="shared" si="3"/>
        <v>560000</v>
      </c>
    </row>
    <row r="118" spans="1:14">
      <c r="A118" s="69">
        <v>116</v>
      </c>
      <c r="B118" s="67">
        <v>41218</v>
      </c>
      <c r="C118" s="47" t="s">
        <v>530</v>
      </c>
      <c r="D118" s="47">
        <v>847</v>
      </c>
      <c r="E118" s="47" t="s">
        <v>26</v>
      </c>
      <c r="F118" s="204">
        <v>10</v>
      </c>
      <c r="G118" s="47" t="s">
        <v>23</v>
      </c>
      <c r="H118" s="96">
        <v>10</v>
      </c>
      <c r="I118" s="96"/>
      <c r="J118" s="85">
        <v>5</v>
      </c>
      <c r="K118" s="48">
        <v>38</v>
      </c>
      <c r="L118" s="48">
        <v>18</v>
      </c>
      <c r="M118" s="84">
        <f t="shared" si="2"/>
        <v>56</v>
      </c>
      <c r="N118" s="52">
        <f t="shared" si="3"/>
        <v>280000</v>
      </c>
    </row>
    <row r="119" spans="1:14">
      <c r="A119" s="70">
        <v>117</v>
      </c>
      <c r="B119" s="67">
        <v>41215</v>
      </c>
      <c r="C119" s="47" t="s">
        <v>98</v>
      </c>
      <c r="D119" s="47">
        <v>893</v>
      </c>
      <c r="E119" s="47" t="s">
        <v>26</v>
      </c>
      <c r="F119" s="204">
        <v>10</v>
      </c>
      <c r="G119" s="47" t="s">
        <v>23</v>
      </c>
      <c r="H119" s="96">
        <v>10</v>
      </c>
      <c r="I119" s="96"/>
      <c r="J119" s="85">
        <v>5</v>
      </c>
      <c r="K119" s="48">
        <v>38</v>
      </c>
      <c r="L119" s="48">
        <v>18</v>
      </c>
      <c r="M119" s="84">
        <f t="shared" si="2"/>
        <v>56</v>
      </c>
      <c r="N119" s="52">
        <f t="shared" si="3"/>
        <v>280000</v>
      </c>
    </row>
    <row r="120" spans="1:14">
      <c r="A120" s="69">
        <v>118</v>
      </c>
      <c r="B120" s="67">
        <v>41218</v>
      </c>
      <c r="C120" s="47" t="s">
        <v>244</v>
      </c>
      <c r="D120" s="47">
        <v>859</v>
      </c>
      <c r="E120" s="47" t="s">
        <v>26</v>
      </c>
      <c r="F120" s="204">
        <v>10</v>
      </c>
      <c r="G120" s="47" t="s">
        <v>23</v>
      </c>
      <c r="H120" s="96">
        <v>10</v>
      </c>
      <c r="I120" s="96"/>
      <c r="J120" s="85">
        <v>5</v>
      </c>
      <c r="K120" s="48">
        <v>38</v>
      </c>
      <c r="L120" s="48">
        <v>18</v>
      </c>
      <c r="M120" s="84">
        <f t="shared" si="2"/>
        <v>56</v>
      </c>
      <c r="N120" s="52">
        <f t="shared" si="3"/>
        <v>280000</v>
      </c>
    </row>
    <row r="121" spans="1:14">
      <c r="A121" s="70">
        <v>119</v>
      </c>
      <c r="B121" s="67">
        <v>41213</v>
      </c>
      <c r="C121" s="47" t="s">
        <v>535</v>
      </c>
      <c r="D121" s="47"/>
      <c r="E121" s="47" t="s">
        <v>26</v>
      </c>
      <c r="F121" s="204">
        <v>10</v>
      </c>
      <c r="G121" s="47" t="s">
        <v>23</v>
      </c>
      <c r="H121" s="96">
        <v>10</v>
      </c>
      <c r="I121" s="96"/>
      <c r="J121" s="85">
        <v>5</v>
      </c>
      <c r="K121" s="48">
        <v>38</v>
      </c>
      <c r="L121" s="48">
        <v>18</v>
      </c>
      <c r="M121" s="84">
        <f t="shared" si="2"/>
        <v>56</v>
      </c>
      <c r="N121" s="52">
        <f t="shared" si="3"/>
        <v>280000</v>
      </c>
    </row>
    <row r="122" spans="1:14">
      <c r="A122" s="69">
        <v>120</v>
      </c>
      <c r="B122" s="67">
        <v>41208</v>
      </c>
      <c r="C122" s="47" t="s">
        <v>452</v>
      </c>
      <c r="D122" s="47">
        <v>781</v>
      </c>
      <c r="E122" s="47" t="s">
        <v>26</v>
      </c>
      <c r="F122" s="204">
        <v>2</v>
      </c>
      <c r="G122" s="47" t="s">
        <v>23</v>
      </c>
      <c r="H122" s="96">
        <v>2</v>
      </c>
      <c r="I122" s="96"/>
      <c r="J122" s="85">
        <v>1</v>
      </c>
      <c r="K122" s="48">
        <v>38</v>
      </c>
      <c r="L122" s="48">
        <v>18</v>
      </c>
      <c r="M122" s="84">
        <f t="shared" si="2"/>
        <v>56</v>
      </c>
      <c r="N122" s="52">
        <f t="shared" si="3"/>
        <v>56000</v>
      </c>
    </row>
    <row r="123" spans="1:14">
      <c r="A123" s="70">
        <v>121</v>
      </c>
      <c r="B123" s="67">
        <v>41207</v>
      </c>
      <c r="C123" s="47" t="s">
        <v>133</v>
      </c>
      <c r="D123" s="47">
        <v>771</v>
      </c>
      <c r="E123" s="47" t="s">
        <v>26</v>
      </c>
      <c r="F123" s="204">
        <v>12</v>
      </c>
      <c r="G123" s="47" t="s">
        <v>369</v>
      </c>
      <c r="H123" s="96">
        <v>12</v>
      </c>
      <c r="I123" s="96"/>
      <c r="J123" s="85">
        <v>6</v>
      </c>
      <c r="K123" s="48">
        <v>38</v>
      </c>
      <c r="L123" s="48">
        <v>18</v>
      </c>
      <c r="M123" s="84">
        <f t="shared" si="2"/>
        <v>56</v>
      </c>
      <c r="N123" s="52">
        <f t="shared" si="3"/>
        <v>336000</v>
      </c>
    </row>
    <row r="124" spans="1:14">
      <c r="A124" s="69">
        <v>122</v>
      </c>
      <c r="B124" s="67">
        <v>41205</v>
      </c>
      <c r="C124" s="47" t="s">
        <v>280</v>
      </c>
      <c r="D124" s="47">
        <v>776</v>
      </c>
      <c r="E124" s="47" t="s">
        <v>26</v>
      </c>
      <c r="F124" s="204">
        <v>6</v>
      </c>
      <c r="G124" s="47" t="s">
        <v>23</v>
      </c>
      <c r="H124" s="96">
        <v>6</v>
      </c>
      <c r="I124" s="96"/>
      <c r="J124" s="85">
        <v>3</v>
      </c>
      <c r="K124" s="48">
        <v>38</v>
      </c>
      <c r="L124" s="48">
        <v>18</v>
      </c>
      <c r="M124" s="84">
        <f t="shared" si="2"/>
        <v>56</v>
      </c>
      <c r="N124" s="52">
        <f t="shared" si="3"/>
        <v>168000</v>
      </c>
    </row>
    <row r="125" spans="1:14">
      <c r="A125" s="70">
        <v>123</v>
      </c>
      <c r="B125" s="67">
        <v>41218</v>
      </c>
      <c r="C125" s="47" t="s">
        <v>540</v>
      </c>
      <c r="D125" s="47">
        <v>838</v>
      </c>
      <c r="E125" s="47" t="s">
        <v>26</v>
      </c>
      <c r="F125" s="204">
        <v>36</v>
      </c>
      <c r="G125" s="47" t="s">
        <v>23</v>
      </c>
      <c r="H125" s="96">
        <v>36</v>
      </c>
      <c r="I125" s="96"/>
      <c r="J125" s="85">
        <v>18</v>
      </c>
      <c r="K125" s="48">
        <v>38</v>
      </c>
      <c r="L125" s="48">
        <v>18</v>
      </c>
      <c r="M125" s="84">
        <f t="shared" si="2"/>
        <v>56</v>
      </c>
      <c r="N125" s="52">
        <f t="shared" si="3"/>
        <v>1008000</v>
      </c>
    </row>
    <row r="126" spans="1:14">
      <c r="A126" s="69">
        <v>124</v>
      </c>
      <c r="B126" s="67">
        <v>41214</v>
      </c>
      <c r="C126" s="47" t="s">
        <v>896</v>
      </c>
      <c r="D126" s="47">
        <v>880</v>
      </c>
      <c r="E126" s="47" t="s">
        <v>26</v>
      </c>
      <c r="F126" s="204">
        <v>4</v>
      </c>
      <c r="G126" s="47" t="s">
        <v>23</v>
      </c>
      <c r="H126" s="96">
        <v>4</v>
      </c>
      <c r="I126" s="96"/>
      <c r="J126" s="85">
        <v>2</v>
      </c>
      <c r="K126" s="48">
        <v>38</v>
      </c>
      <c r="L126" s="48">
        <v>18</v>
      </c>
      <c r="M126" s="84">
        <f t="shared" si="2"/>
        <v>56</v>
      </c>
      <c r="N126" s="52">
        <f t="shared" si="3"/>
        <v>112000</v>
      </c>
    </row>
    <row r="127" spans="1:14">
      <c r="A127" s="70">
        <v>125</v>
      </c>
      <c r="B127" s="67">
        <v>41214</v>
      </c>
      <c r="C127" s="47" t="s">
        <v>802</v>
      </c>
      <c r="D127" s="47">
        <v>793</v>
      </c>
      <c r="E127" s="47" t="s">
        <v>26</v>
      </c>
      <c r="F127" s="204">
        <v>10</v>
      </c>
      <c r="G127" s="47" t="s">
        <v>23</v>
      </c>
      <c r="H127" s="96">
        <v>10</v>
      </c>
      <c r="I127" s="96"/>
      <c r="J127" s="85">
        <v>5</v>
      </c>
      <c r="K127" s="48">
        <v>38</v>
      </c>
      <c r="L127" s="48">
        <v>18</v>
      </c>
      <c r="M127" s="84">
        <f t="shared" si="2"/>
        <v>56</v>
      </c>
      <c r="N127" s="52">
        <f t="shared" si="3"/>
        <v>280000</v>
      </c>
    </row>
    <row r="128" spans="1:14">
      <c r="A128" s="69">
        <v>126</v>
      </c>
      <c r="B128" s="67">
        <v>41218</v>
      </c>
      <c r="C128" s="47" t="s">
        <v>445</v>
      </c>
      <c r="D128" s="47">
        <v>888</v>
      </c>
      <c r="E128" s="47" t="s">
        <v>26</v>
      </c>
      <c r="F128" s="204">
        <v>10</v>
      </c>
      <c r="G128" s="47" t="s">
        <v>23</v>
      </c>
      <c r="H128" s="96">
        <v>10</v>
      </c>
      <c r="I128" s="96"/>
      <c r="J128" s="85">
        <v>5</v>
      </c>
      <c r="K128" s="48">
        <v>38</v>
      </c>
      <c r="L128" s="48">
        <v>18</v>
      </c>
      <c r="M128" s="84">
        <f t="shared" si="2"/>
        <v>56</v>
      </c>
      <c r="N128" s="52">
        <f t="shared" si="3"/>
        <v>280000</v>
      </c>
    </row>
    <row r="129" spans="1:14">
      <c r="A129" s="70">
        <v>127</v>
      </c>
      <c r="B129" s="67">
        <v>41212</v>
      </c>
      <c r="C129" s="47" t="s">
        <v>473</v>
      </c>
      <c r="D129" s="47">
        <v>832</v>
      </c>
      <c r="E129" s="47" t="s">
        <v>26</v>
      </c>
      <c r="F129" s="204">
        <v>20</v>
      </c>
      <c r="G129" s="47" t="s">
        <v>388</v>
      </c>
      <c r="H129" s="96">
        <v>20</v>
      </c>
      <c r="I129" s="96"/>
      <c r="J129" s="85">
        <v>10</v>
      </c>
      <c r="K129" s="48">
        <v>38</v>
      </c>
      <c r="L129" s="48">
        <v>18</v>
      </c>
      <c r="M129" s="84">
        <f t="shared" si="2"/>
        <v>56</v>
      </c>
      <c r="N129" s="52">
        <f t="shared" si="3"/>
        <v>560000</v>
      </c>
    </row>
    <row r="130" spans="1:14">
      <c r="A130" s="69">
        <v>128</v>
      </c>
      <c r="B130" s="67">
        <v>41218</v>
      </c>
      <c r="C130" s="47" t="s">
        <v>87</v>
      </c>
      <c r="D130" s="47">
        <v>842</v>
      </c>
      <c r="E130" s="47" t="s">
        <v>26</v>
      </c>
      <c r="F130" s="204">
        <v>70</v>
      </c>
      <c r="G130" s="47" t="s">
        <v>23</v>
      </c>
      <c r="H130" s="96">
        <v>70</v>
      </c>
      <c r="I130" s="96"/>
      <c r="J130" s="85">
        <v>35</v>
      </c>
      <c r="K130" s="48">
        <v>38</v>
      </c>
      <c r="L130" s="48">
        <v>18</v>
      </c>
      <c r="M130" s="84">
        <f t="shared" si="2"/>
        <v>56</v>
      </c>
      <c r="N130" s="52">
        <f t="shared" si="3"/>
        <v>1960000</v>
      </c>
    </row>
    <row r="131" spans="1:14">
      <c r="A131" s="70">
        <v>129</v>
      </c>
      <c r="B131" s="67">
        <v>41207</v>
      </c>
      <c r="C131" s="47" t="s">
        <v>897</v>
      </c>
      <c r="D131" s="47">
        <v>779</v>
      </c>
      <c r="E131" s="47" t="s">
        <v>26</v>
      </c>
      <c r="F131" s="204">
        <v>6</v>
      </c>
      <c r="G131" s="47" t="s">
        <v>369</v>
      </c>
      <c r="H131" s="96">
        <v>6</v>
      </c>
      <c r="I131" s="96"/>
      <c r="J131" s="85">
        <v>3</v>
      </c>
      <c r="K131" s="48">
        <v>38</v>
      </c>
      <c r="L131" s="48">
        <v>18</v>
      </c>
      <c r="M131" s="84">
        <f t="shared" si="2"/>
        <v>56</v>
      </c>
      <c r="N131" s="52">
        <f t="shared" si="3"/>
        <v>168000</v>
      </c>
    </row>
    <row r="132" spans="1:14">
      <c r="A132" s="69">
        <v>130</v>
      </c>
      <c r="B132" s="67">
        <v>41218</v>
      </c>
      <c r="C132" s="47" t="s">
        <v>778</v>
      </c>
      <c r="D132" s="47">
        <v>907</v>
      </c>
      <c r="E132" s="47" t="s">
        <v>26</v>
      </c>
      <c r="F132" s="204">
        <v>2</v>
      </c>
      <c r="G132" s="47" t="s">
        <v>59</v>
      </c>
      <c r="H132" s="96">
        <v>2</v>
      </c>
      <c r="I132" s="96"/>
      <c r="J132" s="85">
        <v>1</v>
      </c>
      <c r="K132" s="48">
        <v>38</v>
      </c>
      <c r="L132" s="48">
        <v>18</v>
      </c>
      <c r="M132" s="84">
        <f t="shared" ref="M132:M195" si="4">K132+L132</f>
        <v>56</v>
      </c>
      <c r="N132" s="52">
        <f t="shared" ref="N132:N195" si="5">M132*J132*1000</f>
        <v>56000</v>
      </c>
    </row>
    <row r="133" spans="1:14">
      <c r="A133" s="70">
        <v>131</v>
      </c>
      <c r="B133" s="67">
        <v>41214</v>
      </c>
      <c r="C133" s="47" t="s">
        <v>41</v>
      </c>
      <c r="D133" s="47">
        <v>860</v>
      </c>
      <c r="E133" s="47" t="s">
        <v>26</v>
      </c>
      <c r="F133" s="204">
        <v>10</v>
      </c>
      <c r="G133" s="47" t="s">
        <v>23</v>
      </c>
      <c r="H133" s="96">
        <v>10</v>
      </c>
      <c r="I133" s="96"/>
      <c r="J133" s="85">
        <v>5</v>
      </c>
      <c r="K133" s="48">
        <v>38</v>
      </c>
      <c r="L133" s="48">
        <v>18</v>
      </c>
      <c r="M133" s="84">
        <f t="shared" si="4"/>
        <v>56</v>
      </c>
      <c r="N133" s="52">
        <f t="shared" si="5"/>
        <v>280000</v>
      </c>
    </row>
    <row r="134" spans="1:14">
      <c r="A134" s="69">
        <v>132</v>
      </c>
      <c r="B134" s="67">
        <v>41206</v>
      </c>
      <c r="C134" s="47" t="s">
        <v>297</v>
      </c>
      <c r="D134" s="47">
        <v>770</v>
      </c>
      <c r="E134" s="47" t="s">
        <v>26</v>
      </c>
      <c r="F134" s="204">
        <v>40</v>
      </c>
      <c r="G134" s="47" t="s">
        <v>388</v>
      </c>
      <c r="H134" s="96">
        <v>40</v>
      </c>
      <c r="I134" s="96"/>
      <c r="J134" s="85">
        <v>20</v>
      </c>
      <c r="K134" s="48">
        <v>38</v>
      </c>
      <c r="L134" s="48">
        <v>18</v>
      </c>
      <c r="M134" s="84">
        <f t="shared" si="4"/>
        <v>56</v>
      </c>
      <c r="N134" s="52">
        <f t="shared" si="5"/>
        <v>1120000</v>
      </c>
    </row>
    <row r="135" spans="1:14">
      <c r="A135" s="70">
        <v>133</v>
      </c>
      <c r="B135" s="67">
        <v>41205</v>
      </c>
      <c r="C135" s="47" t="s">
        <v>421</v>
      </c>
      <c r="D135" s="47">
        <v>760</v>
      </c>
      <c r="E135" s="47" t="s">
        <v>26</v>
      </c>
      <c r="F135" s="204">
        <v>4</v>
      </c>
      <c r="G135" s="47" t="s">
        <v>369</v>
      </c>
      <c r="H135" s="96">
        <v>4</v>
      </c>
      <c r="I135" s="96"/>
      <c r="J135" s="85">
        <v>2</v>
      </c>
      <c r="K135" s="48">
        <v>38</v>
      </c>
      <c r="L135" s="48">
        <v>18</v>
      </c>
      <c r="M135" s="84">
        <f t="shared" si="4"/>
        <v>56</v>
      </c>
      <c r="N135" s="52">
        <f t="shared" si="5"/>
        <v>112000</v>
      </c>
    </row>
    <row r="136" spans="1:14">
      <c r="A136" s="69">
        <v>134</v>
      </c>
      <c r="B136" s="67">
        <v>41204</v>
      </c>
      <c r="C136" s="47" t="s">
        <v>421</v>
      </c>
      <c r="D136" s="47">
        <v>760</v>
      </c>
      <c r="E136" s="47" t="s">
        <v>26</v>
      </c>
      <c r="F136" s="204">
        <v>6</v>
      </c>
      <c r="G136" s="47" t="s">
        <v>369</v>
      </c>
      <c r="H136" s="96">
        <v>6</v>
      </c>
      <c r="I136" s="96"/>
      <c r="J136" s="85">
        <v>3</v>
      </c>
      <c r="K136" s="48">
        <v>38</v>
      </c>
      <c r="L136" s="48">
        <v>18</v>
      </c>
      <c r="M136" s="84">
        <f t="shared" si="4"/>
        <v>56</v>
      </c>
      <c r="N136" s="52">
        <f t="shared" si="5"/>
        <v>168000</v>
      </c>
    </row>
    <row r="137" spans="1:14">
      <c r="A137" s="70">
        <v>135</v>
      </c>
      <c r="B137" s="67">
        <v>41218</v>
      </c>
      <c r="C137" s="47" t="s">
        <v>643</v>
      </c>
      <c r="D137" s="47">
        <v>875</v>
      </c>
      <c r="E137" s="47" t="s">
        <v>26</v>
      </c>
      <c r="F137" s="204">
        <v>2</v>
      </c>
      <c r="G137" s="47" t="s">
        <v>388</v>
      </c>
      <c r="H137" s="96">
        <v>2</v>
      </c>
      <c r="I137" s="96"/>
      <c r="J137" s="85">
        <v>1</v>
      </c>
      <c r="K137" s="48">
        <v>38</v>
      </c>
      <c r="L137" s="48">
        <v>18</v>
      </c>
      <c r="M137" s="84">
        <f t="shared" si="4"/>
        <v>56</v>
      </c>
      <c r="N137" s="52">
        <f t="shared" si="5"/>
        <v>56000</v>
      </c>
    </row>
    <row r="138" spans="1:14">
      <c r="A138" s="69">
        <v>136</v>
      </c>
      <c r="B138" s="67">
        <v>41208</v>
      </c>
      <c r="C138" s="47" t="s">
        <v>898</v>
      </c>
      <c r="D138" s="47">
        <v>769</v>
      </c>
      <c r="E138" s="47" t="s">
        <v>26</v>
      </c>
      <c r="F138" s="204">
        <v>4</v>
      </c>
      <c r="G138" s="47" t="s">
        <v>23</v>
      </c>
      <c r="H138" s="96">
        <v>4</v>
      </c>
      <c r="I138" s="96"/>
      <c r="J138" s="85">
        <v>2</v>
      </c>
      <c r="K138" s="48">
        <v>38</v>
      </c>
      <c r="L138" s="48">
        <v>18</v>
      </c>
      <c r="M138" s="84">
        <f t="shared" si="4"/>
        <v>56</v>
      </c>
      <c r="N138" s="52">
        <f t="shared" si="5"/>
        <v>112000</v>
      </c>
    </row>
    <row r="139" spans="1:14">
      <c r="A139" s="70">
        <v>137</v>
      </c>
      <c r="B139" s="67">
        <v>41214</v>
      </c>
      <c r="C139" s="47" t="s">
        <v>260</v>
      </c>
      <c r="D139" s="47">
        <v>855</v>
      </c>
      <c r="E139" s="47" t="s">
        <v>26</v>
      </c>
      <c r="F139" s="204">
        <v>4</v>
      </c>
      <c r="G139" s="47" t="s">
        <v>369</v>
      </c>
      <c r="H139" s="96">
        <v>4</v>
      </c>
      <c r="I139" s="96"/>
      <c r="J139" s="85">
        <v>2</v>
      </c>
      <c r="K139" s="48">
        <v>38</v>
      </c>
      <c r="L139" s="48">
        <v>18</v>
      </c>
      <c r="M139" s="84">
        <f t="shared" si="4"/>
        <v>56</v>
      </c>
      <c r="N139" s="52">
        <f t="shared" si="5"/>
        <v>112000</v>
      </c>
    </row>
    <row r="140" spans="1:14">
      <c r="A140" s="69">
        <v>138</v>
      </c>
      <c r="B140" s="67">
        <v>41213</v>
      </c>
      <c r="C140" s="47" t="s">
        <v>458</v>
      </c>
      <c r="D140" s="47">
        <v>705</v>
      </c>
      <c r="E140" s="47" t="s">
        <v>26</v>
      </c>
      <c r="F140" s="204">
        <v>6</v>
      </c>
      <c r="G140" s="47" t="s">
        <v>369</v>
      </c>
      <c r="H140" s="96">
        <v>6</v>
      </c>
      <c r="I140" s="96"/>
      <c r="J140" s="85">
        <v>3</v>
      </c>
      <c r="K140" s="48">
        <v>38</v>
      </c>
      <c r="L140" s="48">
        <v>18</v>
      </c>
      <c r="M140" s="84">
        <f t="shared" si="4"/>
        <v>56</v>
      </c>
      <c r="N140" s="52">
        <f t="shared" si="5"/>
        <v>168000</v>
      </c>
    </row>
    <row r="141" spans="1:14">
      <c r="A141" s="70">
        <v>139</v>
      </c>
      <c r="B141" s="67">
        <v>41246</v>
      </c>
      <c r="C141" s="47" t="s">
        <v>433</v>
      </c>
      <c r="D141" s="47">
        <v>712</v>
      </c>
      <c r="E141" s="47" t="s">
        <v>26</v>
      </c>
      <c r="F141" s="204">
        <v>8</v>
      </c>
      <c r="G141" s="47" t="s">
        <v>388</v>
      </c>
      <c r="H141" s="96">
        <v>8</v>
      </c>
      <c r="I141" s="96"/>
      <c r="J141" s="85">
        <v>4</v>
      </c>
      <c r="K141" s="48">
        <v>38</v>
      </c>
      <c r="L141" s="48">
        <v>18</v>
      </c>
      <c r="M141" s="84">
        <f t="shared" si="4"/>
        <v>56</v>
      </c>
      <c r="N141" s="52">
        <f t="shared" si="5"/>
        <v>224000</v>
      </c>
    </row>
    <row r="142" spans="1:14">
      <c r="A142" s="69">
        <v>140</v>
      </c>
      <c r="B142" s="67">
        <v>41218</v>
      </c>
      <c r="C142" s="47" t="s">
        <v>493</v>
      </c>
      <c r="D142" s="47">
        <v>872</v>
      </c>
      <c r="E142" s="47" t="s">
        <v>26</v>
      </c>
      <c r="F142" s="204">
        <v>2</v>
      </c>
      <c r="G142" s="47" t="s">
        <v>59</v>
      </c>
      <c r="H142" s="96">
        <v>2</v>
      </c>
      <c r="I142" s="96"/>
      <c r="J142" s="85">
        <v>1</v>
      </c>
      <c r="K142" s="48">
        <v>38</v>
      </c>
      <c r="L142" s="48">
        <v>18</v>
      </c>
      <c r="M142" s="84">
        <f t="shared" si="4"/>
        <v>56</v>
      </c>
      <c r="N142" s="52">
        <f t="shared" si="5"/>
        <v>56000</v>
      </c>
    </row>
    <row r="143" spans="1:14">
      <c r="A143" s="70">
        <v>141</v>
      </c>
      <c r="B143" s="67">
        <v>41218</v>
      </c>
      <c r="C143" s="47" t="s">
        <v>899</v>
      </c>
      <c r="D143" s="47">
        <v>874</v>
      </c>
      <c r="E143" s="47" t="s">
        <v>26</v>
      </c>
      <c r="F143" s="204">
        <v>2</v>
      </c>
      <c r="G143" s="47" t="s">
        <v>23</v>
      </c>
      <c r="H143" s="96">
        <v>2</v>
      </c>
      <c r="I143" s="96"/>
      <c r="J143" s="85">
        <v>1</v>
      </c>
      <c r="K143" s="48">
        <v>38</v>
      </c>
      <c r="L143" s="48">
        <v>18</v>
      </c>
      <c r="M143" s="84">
        <f t="shared" si="4"/>
        <v>56</v>
      </c>
      <c r="N143" s="52">
        <f t="shared" si="5"/>
        <v>56000</v>
      </c>
    </row>
    <row r="144" spans="1:14">
      <c r="A144" s="69">
        <v>142</v>
      </c>
      <c r="B144" s="67">
        <v>41215</v>
      </c>
      <c r="C144" s="47" t="s">
        <v>286</v>
      </c>
      <c r="D144" s="47">
        <v>816</v>
      </c>
      <c r="E144" s="47" t="s">
        <v>26</v>
      </c>
      <c r="F144" s="204">
        <v>6</v>
      </c>
      <c r="G144" s="47" t="s">
        <v>369</v>
      </c>
      <c r="H144" s="96">
        <v>6</v>
      </c>
      <c r="I144" s="96"/>
      <c r="J144" s="85">
        <v>3</v>
      </c>
      <c r="K144" s="48">
        <v>38</v>
      </c>
      <c r="L144" s="48">
        <v>18</v>
      </c>
      <c r="M144" s="84">
        <f t="shared" si="4"/>
        <v>56</v>
      </c>
      <c r="N144" s="52">
        <f t="shared" si="5"/>
        <v>168000</v>
      </c>
    </row>
    <row r="145" spans="1:14">
      <c r="A145" s="70">
        <v>143</v>
      </c>
      <c r="B145" s="67">
        <v>41213</v>
      </c>
      <c r="C145" s="47" t="s">
        <v>118</v>
      </c>
      <c r="D145" s="47">
        <v>851</v>
      </c>
      <c r="E145" s="47" t="s">
        <v>26</v>
      </c>
      <c r="F145" s="204">
        <v>20</v>
      </c>
      <c r="G145" s="47" t="s">
        <v>23</v>
      </c>
      <c r="H145" s="96">
        <v>20</v>
      </c>
      <c r="I145" s="96"/>
      <c r="J145" s="85">
        <v>10</v>
      </c>
      <c r="K145" s="48">
        <v>38</v>
      </c>
      <c r="L145" s="48">
        <v>18</v>
      </c>
      <c r="M145" s="84">
        <f t="shared" si="4"/>
        <v>56</v>
      </c>
      <c r="N145" s="52">
        <f t="shared" si="5"/>
        <v>560000</v>
      </c>
    </row>
    <row r="146" spans="1:14">
      <c r="A146" s="69">
        <v>144</v>
      </c>
      <c r="B146" s="67">
        <v>41214</v>
      </c>
      <c r="C146" s="47" t="s">
        <v>484</v>
      </c>
      <c r="D146" s="47">
        <v>818</v>
      </c>
      <c r="E146" s="47" t="s">
        <v>26</v>
      </c>
      <c r="F146" s="204">
        <v>10</v>
      </c>
      <c r="G146" s="47" t="s">
        <v>388</v>
      </c>
      <c r="H146" s="96">
        <v>10</v>
      </c>
      <c r="I146" s="96"/>
      <c r="J146" s="85">
        <v>5</v>
      </c>
      <c r="K146" s="48">
        <v>38</v>
      </c>
      <c r="L146" s="48">
        <v>18</v>
      </c>
      <c r="M146" s="84">
        <f t="shared" si="4"/>
        <v>56</v>
      </c>
      <c r="N146" s="52">
        <f t="shared" si="5"/>
        <v>280000</v>
      </c>
    </row>
    <row r="147" spans="1:14">
      <c r="A147" s="70">
        <v>145</v>
      </c>
      <c r="B147" s="67">
        <v>41214</v>
      </c>
      <c r="C147" s="47" t="s">
        <v>900</v>
      </c>
      <c r="D147" s="47">
        <v>856</v>
      </c>
      <c r="E147" s="47" t="s">
        <v>26</v>
      </c>
      <c r="F147" s="204">
        <v>4</v>
      </c>
      <c r="G147" s="47" t="s">
        <v>23</v>
      </c>
      <c r="H147" s="96">
        <v>4</v>
      </c>
      <c r="I147" s="96"/>
      <c r="J147" s="85">
        <v>2</v>
      </c>
      <c r="K147" s="48">
        <v>38</v>
      </c>
      <c r="L147" s="48">
        <v>18</v>
      </c>
      <c r="M147" s="84">
        <f t="shared" si="4"/>
        <v>56</v>
      </c>
      <c r="N147" s="52">
        <f t="shared" si="5"/>
        <v>112000</v>
      </c>
    </row>
    <row r="148" spans="1:14">
      <c r="A148" s="69">
        <v>146</v>
      </c>
      <c r="B148" s="67">
        <v>41215</v>
      </c>
      <c r="C148" s="47" t="s">
        <v>901</v>
      </c>
      <c r="D148" s="47">
        <v>797</v>
      </c>
      <c r="E148" s="47" t="s">
        <v>26</v>
      </c>
      <c r="F148" s="204">
        <v>2</v>
      </c>
      <c r="G148" s="47" t="s">
        <v>23</v>
      </c>
      <c r="H148" s="96">
        <v>2</v>
      </c>
      <c r="I148" s="96"/>
      <c r="J148" s="85">
        <v>1</v>
      </c>
      <c r="K148" s="48">
        <v>38</v>
      </c>
      <c r="L148" s="48">
        <v>18</v>
      </c>
      <c r="M148" s="84">
        <f t="shared" si="4"/>
        <v>56</v>
      </c>
      <c r="N148" s="52">
        <f t="shared" si="5"/>
        <v>56000</v>
      </c>
    </row>
    <row r="149" spans="1:14">
      <c r="A149" s="70">
        <v>147</v>
      </c>
      <c r="B149" s="67">
        <v>41218</v>
      </c>
      <c r="C149" s="47" t="s">
        <v>287</v>
      </c>
      <c r="D149" s="47">
        <v>884</v>
      </c>
      <c r="E149" s="47" t="s">
        <v>26</v>
      </c>
      <c r="F149" s="204">
        <v>2</v>
      </c>
      <c r="G149" s="47" t="s">
        <v>59</v>
      </c>
      <c r="H149" s="96">
        <v>2</v>
      </c>
      <c r="I149" s="96"/>
      <c r="J149" s="85">
        <v>1</v>
      </c>
      <c r="K149" s="48">
        <v>38</v>
      </c>
      <c r="L149" s="48">
        <v>18</v>
      </c>
      <c r="M149" s="84">
        <f t="shared" si="4"/>
        <v>56</v>
      </c>
      <c r="N149" s="52">
        <f t="shared" si="5"/>
        <v>56000</v>
      </c>
    </row>
    <row r="150" spans="1:14">
      <c r="A150" s="69">
        <v>148</v>
      </c>
      <c r="B150" s="67">
        <v>41212</v>
      </c>
      <c r="C150" s="47" t="s">
        <v>536</v>
      </c>
      <c r="D150" s="47">
        <v>708</v>
      </c>
      <c r="E150" s="47" t="s">
        <v>26</v>
      </c>
      <c r="F150" s="204">
        <v>2</v>
      </c>
      <c r="G150" s="47" t="s">
        <v>23</v>
      </c>
      <c r="H150" s="96">
        <v>2</v>
      </c>
      <c r="I150" s="96"/>
      <c r="J150" s="85">
        <v>1</v>
      </c>
      <c r="K150" s="48">
        <v>38</v>
      </c>
      <c r="L150" s="48">
        <v>18</v>
      </c>
      <c r="M150" s="84">
        <f t="shared" si="4"/>
        <v>56</v>
      </c>
      <c r="N150" s="52">
        <f t="shared" si="5"/>
        <v>56000</v>
      </c>
    </row>
    <row r="151" spans="1:14">
      <c r="A151" s="70">
        <v>149</v>
      </c>
      <c r="B151" s="67">
        <v>41218</v>
      </c>
      <c r="C151" s="47" t="s">
        <v>383</v>
      </c>
      <c r="D151" s="47">
        <v>877</v>
      </c>
      <c r="E151" s="47" t="s">
        <v>26</v>
      </c>
      <c r="F151" s="204">
        <v>2</v>
      </c>
      <c r="G151" s="47" t="s">
        <v>59</v>
      </c>
      <c r="H151" s="96">
        <v>2</v>
      </c>
      <c r="I151" s="96"/>
      <c r="J151" s="85">
        <v>1</v>
      </c>
      <c r="K151" s="48">
        <v>38</v>
      </c>
      <c r="L151" s="48">
        <v>18</v>
      </c>
      <c r="M151" s="84">
        <f t="shared" si="4"/>
        <v>56</v>
      </c>
      <c r="N151" s="52">
        <f t="shared" si="5"/>
        <v>56000</v>
      </c>
    </row>
    <row r="152" spans="1:14">
      <c r="A152" s="69">
        <v>150</v>
      </c>
      <c r="B152" s="67">
        <v>41239</v>
      </c>
      <c r="C152" s="47" t="s">
        <v>474</v>
      </c>
      <c r="D152" s="47">
        <v>910</v>
      </c>
      <c r="E152" s="47" t="s">
        <v>26</v>
      </c>
      <c r="F152" s="204">
        <v>8</v>
      </c>
      <c r="G152" s="47" t="s">
        <v>388</v>
      </c>
      <c r="H152" s="96">
        <v>8</v>
      </c>
      <c r="I152" s="96"/>
      <c r="J152" s="85">
        <v>4</v>
      </c>
      <c r="K152" s="48">
        <v>38</v>
      </c>
      <c r="L152" s="48">
        <v>18</v>
      </c>
      <c r="M152" s="84">
        <f t="shared" si="4"/>
        <v>56</v>
      </c>
      <c r="N152" s="52">
        <f t="shared" si="5"/>
        <v>224000</v>
      </c>
    </row>
    <row r="153" spans="1:14">
      <c r="A153" s="70">
        <v>151</v>
      </c>
      <c r="B153" s="67">
        <v>41214</v>
      </c>
      <c r="C153" s="47" t="s">
        <v>246</v>
      </c>
      <c r="D153" s="47">
        <v>800</v>
      </c>
      <c r="E153" s="47" t="s">
        <v>26</v>
      </c>
      <c r="F153" s="204">
        <v>2</v>
      </c>
      <c r="G153" s="47" t="s">
        <v>369</v>
      </c>
      <c r="H153" s="96">
        <v>2</v>
      </c>
      <c r="I153" s="96"/>
      <c r="J153" s="85">
        <v>1</v>
      </c>
      <c r="K153" s="48">
        <v>38</v>
      </c>
      <c r="L153" s="48">
        <v>18</v>
      </c>
      <c r="M153" s="84">
        <f t="shared" si="4"/>
        <v>56</v>
      </c>
      <c r="N153" s="52">
        <f t="shared" si="5"/>
        <v>56000</v>
      </c>
    </row>
    <row r="154" spans="1:14">
      <c r="A154" s="69">
        <v>152</v>
      </c>
      <c r="B154" s="67">
        <v>41218</v>
      </c>
      <c r="C154" s="47" t="s">
        <v>692</v>
      </c>
      <c r="D154" s="47">
        <v>909</v>
      </c>
      <c r="E154" s="47" t="s">
        <v>26</v>
      </c>
      <c r="F154" s="204">
        <v>6</v>
      </c>
      <c r="G154" s="47" t="s">
        <v>23</v>
      </c>
      <c r="H154" s="96">
        <v>6</v>
      </c>
      <c r="I154" s="96"/>
      <c r="J154" s="85">
        <v>3</v>
      </c>
      <c r="K154" s="48">
        <v>38</v>
      </c>
      <c r="L154" s="48">
        <v>18</v>
      </c>
      <c r="M154" s="84">
        <f t="shared" si="4"/>
        <v>56</v>
      </c>
      <c r="N154" s="52">
        <f t="shared" si="5"/>
        <v>168000</v>
      </c>
    </row>
    <row r="155" spans="1:14">
      <c r="A155" s="70">
        <v>153</v>
      </c>
      <c r="B155" s="67">
        <v>41215</v>
      </c>
      <c r="C155" s="47" t="s">
        <v>448</v>
      </c>
      <c r="D155" s="47">
        <v>840</v>
      </c>
      <c r="E155" s="47" t="s">
        <v>26</v>
      </c>
      <c r="F155" s="204">
        <v>44</v>
      </c>
      <c r="G155" s="47" t="s">
        <v>369</v>
      </c>
      <c r="H155" s="96">
        <v>44</v>
      </c>
      <c r="I155" s="96"/>
      <c r="J155" s="85">
        <v>22</v>
      </c>
      <c r="K155" s="48">
        <v>38</v>
      </c>
      <c r="L155" s="48">
        <v>18</v>
      </c>
      <c r="M155" s="84">
        <f t="shared" si="4"/>
        <v>56</v>
      </c>
      <c r="N155" s="52">
        <f t="shared" si="5"/>
        <v>1232000</v>
      </c>
    </row>
    <row r="156" spans="1:14">
      <c r="A156" s="69">
        <v>154</v>
      </c>
      <c r="B156" s="67">
        <v>41213</v>
      </c>
      <c r="C156" s="47" t="s">
        <v>369</v>
      </c>
      <c r="D156" s="47"/>
      <c r="E156" s="47" t="s">
        <v>26</v>
      </c>
      <c r="F156" s="204">
        <v>70</v>
      </c>
      <c r="G156" s="47" t="s">
        <v>369</v>
      </c>
      <c r="H156" s="96">
        <v>70</v>
      </c>
      <c r="I156" s="96"/>
      <c r="J156" s="85">
        <v>35</v>
      </c>
      <c r="K156" s="48">
        <v>38</v>
      </c>
      <c r="L156" s="48">
        <v>18</v>
      </c>
      <c r="M156" s="84">
        <f t="shared" si="4"/>
        <v>56</v>
      </c>
      <c r="N156" s="52">
        <f t="shared" si="5"/>
        <v>1960000</v>
      </c>
    </row>
    <row r="157" spans="1:14">
      <c r="A157" s="70">
        <v>155</v>
      </c>
      <c r="B157" s="67">
        <v>41213</v>
      </c>
      <c r="C157" s="47" t="s">
        <v>902</v>
      </c>
      <c r="D157" s="47">
        <v>864</v>
      </c>
      <c r="E157" s="47" t="s">
        <v>26</v>
      </c>
      <c r="F157" s="204">
        <v>2</v>
      </c>
      <c r="G157" s="47" t="s">
        <v>388</v>
      </c>
      <c r="H157" s="96">
        <v>2</v>
      </c>
      <c r="I157" s="96"/>
      <c r="J157" s="85">
        <v>1</v>
      </c>
      <c r="K157" s="48">
        <v>38</v>
      </c>
      <c r="L157" s="48">
        <v>18</v>
      </c>
      <c r="M157" s="84">
        <f t="shared" si="4"/>
        <v>56</v>
      </c>
      <c r="N157" s="52">
        <f t="shared" si="5"/>
        <v>56000</v>
      </c>
    </row>
    <row r="158" spans="1:14">
      <c r="A158" s="69">
        <v>156</v>
      </c>
      <c r="B158" s="67">
        <v>41215</v>
      </c>
      <c r="C158" s="47" t="s">
        <v>172</v>
      </c>
      <c r="D158" s="47">
        <v>866</v>
      </c>
      <c r="E158" s="47" t="s">
        <v>26</v>
      </c>
      <c r="F158" s="204">
        <v>2</v>
      </c>
      <c r="G158" s="47" t="s">
        <v>369</v>
      </c>
      <c r="H158" s="96">
        <v>2</v>
      </c>
      <c r="I158" s="96"/>
      <c r="J158" s="85">
        <v>1</v>
      </c>
      <c r="K158" s="48">
        <v>38</v>
      </c>
      <c r="L158" s="48">
        <v>18</v>
      </c>
      <c r="M158" s="84">
        <f t="shared" si="4"/>
        <v>56</v>
      </c>
      <c r="N158" s="52">
        <f t="shared" si="5"/>
        <v>56000</v>
      </c>
    </row>
    <row r="159" spans="1:14">
      <c r="A159" s="70">
        <v>157</v>
      </c>
      <c r="B159" s="67">
        <v>41214</v>
      </c>
      <c r="C159" s="47" t="s">
        <v>267</v>
      </c>
      <c r="D159" s="47">
        <v>845</v>
      </c>
      <c r="E159" s="47" t="s">
        <v>26</v>
      </c>
      <c r="F159" s="204">
        <v>4</v>
      </c>
      <c r="G159" s="47" t="s">
        <v>369</v>
      </c>
      <c r="H159" s="96">
        <v>4</v>
      </c>
      <c r="I159" s="96"/>
      <c r="J159" s="85">
        <v>2</v>
      </c>
      <c r="K159" s="48">
        <v>38</v>
      </c>
      <c r="L159" s="48">
        <v>18</v>
      </c>
      <c r="M159" s="84">
        <f t="shared" si="4"/>
        <v>56</v>
      </c>
      <c r="N159" s="52">
        <f t="shared" si="5"/>
        <v>112000</v>
      </c>
    </row>
    <row r="160" spans="1:14">
      <c r="A160" s="69">
        <v>158</v>
      </c>
      <c r="B160" s="67">
        <v>41215</v>
      </c>
      <c r="C160" s="47" t="s">
        <v>574</v>
      </c>
      <c r="D160" s="47">
        <v>876</v>
      </c>
      <c r="E160" s="47" t="s">
        <v>26</v>
      </c>
      <c r="F160" s="204">
        <v>2</v>
      </c>
      <c r="G160" s="47" t="s">
        <v>369</v>
      </c>
      <c r="H160" s="96">
        <v>2</v>
      </c>
      <c r="I160" s="96"/>
      <c r="J160" s="85">
        <v>1</v>
      </c>
      <c r="K160" s="48">
        <v>38</v>
      </c>
      <c r="L160" s="48">
        <v>18</v>
      </c>
      <c r="M160" s="84">
        <f t="shared" si="4"/>
        <v>56</v>
      </c>
      <c r="N160" s="52">
        <f t="shared" si="5"/>
        <v>56000</v>
      </c>
    </row>
    <row r="161" spans="1:14">
      <c r="A161" s="70">
        <v>159</v>
      </c>
      <c r="B161" s="67">
        <v>41215</v>
      </c>
      <c r="C161" s="47" t="s">
        <v>401</v>
      </c>
      <c r="D161" s="47">
        <v>900</v>
      </c>
      <c r="E161" s="47" t="s">
        <v>26</v>
      </c>
      <c r="F161" s="204">
        <v>2</v>
      </c>
      <c r="G161" s="47" t="s">
        <v>369</v>
      </c>
      <c r="H161" s="96">
        <v>2</v>
      </c>
      <c r="I161" s="96"/>
      <c r="J161" s="85">
        <v>1</v>
      </c>
      <c r="K161" s="48">
        <v>38</v>
      </c>
      <c r="L161" s="48">
        <v>18</v>
      </c>
      <c r="M161" s="84">
        <f t="shared" si="4"/>
        <v>56</v>
      </c>
      <c r="N161" s="52">
        <f t="shared" si="5"/>
        <v>56000</v>
      </c>
    </row>
    <row r="162" spans="1:14">
      <c r="A162" s="69">
        <v>160</v>
      </c>
      <c r="B162" s="67">
        <v>41215</v>
      </c>
      <c r="C162" s="47" t="s">
        <v>158</v>
      </c>
      <c r="D162" s="47">
        <v>798</v>
      </c>
      <c r="E162" s="47" t="s">
        <v>26</v>
      </c>
      <c r="F162" s="204">
        <v>2</v>
      </c>
      <c r="G162" s="47" t="s">
        <v>369</v>
      </c>
      <c r="H162" s="96">
        <v>2</v>
      </c>
      <c r="I162" s="96"/>
      <c r="J162" s="85">
        <v>1</v>
      </c>
      <c r="K162" s="48">
        <v>38</v>
      </c>
      <c r="L162" s="48">
        <v>18</v>
      </c>
      <c r="M162" s="84">
        <f t="shared" si="4"/>
        <v>56</v>
      </c>
      <c r="N162" s="52">
        <f t="shared" si="5"/>
        <v>56000</v>
      </c>
    </row>
    <row r="163" spans="1:14">
      <c r="A163" s="70">
        <v>161</v>
      </c>
      <c r="B163" s="67">
        <v>41215</v>
      </c>
      <c r="C163" s="47" t="s">
        <v>402</v>
      </c>
      <c r="D163" s="47">
        <v>799</v>
      </c>
      <c r="E163" s="47" t="s">
        <v>26</v>
      </c>
      <c r="F163" s="204">
        <v>2</v>
      </c>
      <c r="G163" s="47" t="s">
        <v>369</v>
      </c>
      <c r="H163" s="96">
        <v>2</v>
      </c>
      <c r="I163" s="96"/>
      <c r="J163" s="85">
        <v>1</v>
      </c>
      <c r="K163" s="48">
        <v>38</v>
      </c>
      <c r="L163" s="48">
        <v>18</v>
      </c>
      <c r="M163" s="84">
        <f t="shared" si="4"/>
        <v>56</v>
      </c>
      <c r="N163" s="52">
        <f t="shared" si="5"/>
        <v>56000</v>
      </c>
    </row>
    <row r="164" spans="1:14">
      <c r="A164" s="69">
        <v>162</v>
      </c>
      <c r="B164" s="67">
        <v>41218</v>
      </c>
      <c r="C164" s="47" t="s">
        <v>577</v>
      </c>
      <c r="D164" s="47">
        <v>898</v>
      </c>
      <c r="E164" s="47" t="s">
        <v>26</v>
      </c>
      <c r="F164" s="45" t="s">
        <v>48</v>
      </c>
      <c r="G164" s="47" t="s">
        <v>369</v>
      </c>
      <c r="H164" s="103">
        <v>3</v>
      </c>
      <c r="I164" s="103">
        <v>3</v>
      </c>
      <c r="J164" s="85">
        <v>3</v>
      </c>
      <c r="K164" s="48">
        <v>38</v>
      </c>
      <c r="L164" s="48">
        <v>18</v>
      </c>
      <c r="M164" s="84">
        <f t="shared" si="4"/>
        <v>56</v>
      </c>
      <c r="N164" s="52">
        <f t="shared" si="5"/>
        <v>168000</v>
      </c>
    </row>
    <row r="165" spans="1:14">
      <c r="A165" s="70">
        <v>163</v>
      </c>
      <c r="B165" s="67">
        <v>41219</v>
      </c>
      <c r="C165" s="47" t="s">
        <v>429</v>
      </c>
      <c r="D165" s="47">
        <v>843</v>
      </c>
      <c r="E165" s="47" t="s">
        <v>26</v>
      </c>
      <c r="F165" s="204">
        <v>10</v>
      </c>
      <c r="G165" s="47" t="s">
        <v>369</v>
      </c>
      <c r="H165" s="96">
        <v>10</v>
      </c>
      <c r="I165" s="96"/>
      <c r="J165" s="85">
        <v>5</v>
      </c>
      <c r="K165" s="48">
        <v>38</v>
      </c>
      <c r="L165" s="48">
        <v>18</v>
      </c>
      <c r="M165" s="84">
        <f t="shared" si="4"/>
        <v>56</v>
      </c>
      <c r="N165" s="52">
        <f t="shared" si="5"/>
        <v>280000</v>
      </c>
    </row>
    <row r="166" spans="1:14">
      <c r="A166" s="69">
        <v>164</v>
      </c>
      <c r="B166" s="47"/>
      <c r="C166" s="47" t="s">
        <v>130</v>
      </c>
      <c r="D166" s="47">
        <v>854</v>
      </c>
      <c r="E166" s="47" t="s">
        <v>26</v>
      </c>
      <c r="F166" s="204">
        <v>4</v>
      </c>
      <c r="G166" s="47" t="s">
        <v>369</v>
      </c>
      <c r="H166" s="96">
        <v>4</v>
      </c>
      <c r="I166" s="96"/>
      <c r="J166" s="85">
        <v>2</v>
      </c>
      <c r="K166" s="48">
        <v>38</v>
      </c>
      <c r="L166" s="48">
        <v>18</v>
      </c>
      <c r="M166" s="84">
        <f t="shared" si="4"/>
        <v>56</v>
      </c>
      <c r="N166" s="52">
        <f t="shared" si="5"/>
        <v>112000</v>
      </c>
    </row>
    <row r="167" spans="1:14">
      <c r="A167" s="70">
        <v>165</v>
      </c>
      <c r="B167" s="67">
        <v>41218</v>
      </c>
      <c r="C167" s="47" t="s">
        <v>385</v>
      </c>
      <c r="D167" s="47">
        <v>846</v>
      </c>
      <c r="E167" s="47" t="s">
        <v>26</v>
      </c>
      <c r="F167" s="204">
        <v>4</v>
      </c>
      <c r="G167" s="47" t="s">
        <v>369</v>
      </c>
      <c r="H167" s="96">
        <v>4</v>
      </c>
      <c r="I167" s="96"/>
      <c r="J167" s="85">
        <v>2</v>
      </c>
      <c r="K167" s="48">
        <v>38</v>
      </c>
      <c r="L167" s="48">
        <v>18</v>
      </c>
      <c r="M167" s="84">
        <f t="shared" si="4"/>
        <v>56</v>
      </c>
      <c r="N167" s="52">
        <f t="shared" si="5"/>
        <v>112000</v>
      </c>
    </row>
    <row r="168" spans="1:14">
      <c r="A168" s="69">
        <v>166</v>
      </c>
      <c r="B168" s="67">
        <v>41218</v>
      </c>
      <c r="C168" s="47" t="s">
        <v>382</v>
      </c>
      <c r="D168" s="47">
        <v>836</v>
      </c>
      <c r="E168" s="47" t="s">
        <v>26</v>
      </c>
      <c r="F168" s="204">
        <v>4</v>
      </c>
      <c r="G168" s="47" t="s">
        <v>369</v>
      </c>
      <c r="H168" s="96">
        <v>4</v>
      </c>
      <c r="I168" s="96"/>
      <c r="J168" s="85">
        <v>2</v>
      </c>
      <c r="K168" s="48">
        <v>38</v>
      </c>
      <c r="L168" s="48">
        <v>18</v>
      </c>
      <c r="M168" s="84">
        <f t="shared" si="4"/>
        <v>56</v>
      </c>
      <c r="N168" s="52">
        <f t="shared" si="5"/>
        <v>112000</v>
      </c>
    </row>
    <row r="169" spans="1:14">
      <c r="A169" s="70">
        <v>167</v>
      </c>
      <c r="B169" s="67">
        <v>41218</v>
      </c>
      <c r="C169" s="47" t="s">
        <v>196</v>
      </c>
      <c r="D169" s="47">
        <v>867</v>
      </c>
      <c r="E169" s="47" t="s">
        <v>26</v>
      </c>
      <c r="F169" s="204">
        <v>4</v>
      </c>
      <c r="G169" s="47" t="s">
        <v>23</v>
      </c>
      <c r="H169" s="96">
        <v>4</v>
      </c>
      <c r="I169" s="96"/>
      <c r="J169" s="85">
        <v>2</v>
      </c>
      <c r="K169" s="48">
        <v>38</v>
      </c>
      <c r="L169" s="48">
        <v>18</v>
      </c>
      <c r="M169" s="84">
        <f t="shared" si="4"/>
        <v>56</v>
      </c>
      <c r="N169" s="52">
        <f t="shared" si="5"/>
        <v>112000</v>
      </c>
    </row>
    <row r="170" spans="1:14">
      <c r="A170" s="69">
        <v>168</v>
      </c>
      <c r="B170" s="67">
        <v>41236</v>
      </c>
      <c r="C170" s="47" t="s">
        <v>903</v>
      </c>
      <c r="D170" s="47">
        <v>916</v>
      </c>
      <c r="E170" s="47" t="s">
        <v>26</v>
      </c>
      <c r="F170" s="204">
        <v>2</v>
      </c>
      <c r="G170" s="47" t="s">
        <v>388</v>
      </c>
      <c r="H170" s="96">
        <v>2</v>
      </c>
      <c r="I170" s="96"/>
      <c r="J170" s="85">
        <v>1</v>
      </c>
      <c r="K170" s="48">
        <v>38</v>
      </c>
      <c r="L170" s="48">
        <v>18</v>
      </c>
      <c r="M170" s="84">
        <f t="shared" si="4"/>
        <v>56</v>
      </c>
      <c r="N170" s="52">
        <f t="shared" si="5"/>
        <v>56000</v>
      </c>
    </row>
    <row r="171" spans="1:14">
      <c r="A171" s="70">
        <v>169</v>
      </c>
      <c r="B171" s="67">
        <v>41242</v>
      </c>
      <c r="C171" s="47" t="s">
        <v>61</v>
      </c>
      <c r="D171" s="47"/>
      <c r="E171" s="47" t="s">
        <v>26</v>
      </c>
      <c r="F171" s="204">
        <v>2</v>
      </c>
      <c r="G171" s="47" t="s">
        <v>23</v>
      </c>
      <c r="H171" s="96">
        <v>2</v>
      </c>
      <c r="I171" s="96"/>
      <c r="J171" s="85">
        <v>1</v>
      </c>
      <c r="K171" s="48">
        <v>38</v>
      </c>
      <c r="L171" s="48">
        <v>18</v>
      </c>
      <c r="M171" s="84">
        <f t="shared" si="4"/>
        <v>56</v>
      </c>
      <c r="N171" s="52">
        <f t="shared" si="5"/>
        <v>56000</v>
      </c>
    </row>
    <row r="172" spans="1:14">
      <c r="A172" s="69">
        <v>170</v>
      </c>
      <c r="B172" s="67">
        <v>41241</v>
      </c>
      <c r="C172" s="47" t="s">
        <v>787</v>
      </c>
      <c r="D172" s="47">
        <v>1007</v>
      </c>
      <c r="E172" s="47" t="s">
        <v>26</v>
      </c>
      <c r="F172" s="204">
        <v>10</v>
      </c>
      <c r="G172" s="47" t="s">
        <v>23</v>
      </c>
      <c r="H172" s="96">
        <v>10</v>
      </c>
      <c r="I172" s="96"/>
      <c r="J172" s="85">
        <v>5</v>
      </c>
      <c r="K172" s="48">
        <v>38</v>
      </c>
      <c r="L172" s="48">
        <v>18</v>
      </c>
      <c r="M172" s="84">
        <f t="shared" si="4"/>
        <v>56</v>
      </c>
      <c r="N172" s="52">
        <f t="shared" si="5"/>
        <v>280000</v>
      </c>
    </row>
    <row r="173" spans="1:14">
      <c r="A173" s="70">
        <v>171</v>
      </c>
      <c r="B173" s="67">
        <v>41243</v>
      </c>
      <c r="C173" s="47" t="s">
        <v>406</v>
      </c>
      <c r="D173" s="47"/>
      <c r="E173" s="47" t="s">
        <v>26</v>
      </c>
      <c r="F173" s="204">
        <v>10</v>
      </c>
      <c r="G173" s="47" t="s">
        <v>23</v>
      </c>
      <c r="H173" s="96">
        <v>10</v>
      </c>
      <c r="I173" s="96"/>
      <c r="J173" s="85">
        <v>5</v>
      </c>
      <c r="K173" s="48">
        <v>38</v>
      </c>
      <c r="L173" s="48">
        <v>18</v>
      </c>
      <c r="M173" s="84">
        <f t="shared" si="4"/>
        <v>56</v>
      </c>
      <c r="N173" s="52">
        <f t="shared" si="5"/>
        <v>280000</v>
      </c>
    </row>
    <row r="174" spans="1:14">
      <c r="A174" s="69">
        <v>172</v>
      </c>
      <c r="B174" s="67">
        <v>41225</v>
      </c>
      <c r="C174" s="47" t="s">
        <v>386</v>
      </c>
      <c r="D174" s="47">
        <v>908</v>
      </c>
      <c r="E174" s="47" t="s">
        <v>26</v>
      </c>
      <c r="F174" s="204">
        <v>2</v>
      </c>
      <c r="G174" s="47" t="s">
        <v>369</v>
      </c>
      <c r="H174" s="96">
        <v>2</v>
      </c>
      <c r="I174" s="96"/>
      <c r="J174" s="85">
        <v>1</v>
      </c>
      <c r="K174" s="48">
        <v>38</v>
      </c>
      <c r="L174" s="48">
        <v>18</v>
      </c>
      <c r="M174" s="84">
        <f t="shared" si="4"/>
        <v>56</v>
      </c>
      <c r="N174" s="52">
        <f t="shared" si="5"/>
        <v>56000</v>
      </c>
    </row>
    <row r="175" spans="1:14">
      <c r="A175" s="70">
        <v>173</v>
      </c>
      <c r="B175" s="67">
        <v>41236</v>
      </c>
      <c r="C175" s="47" t="s">
        <v>137</v>
      </c>
      <c r="D175" s="47"/>
      <c r="E175" s="47" t="s">
        <v>26</v>
      </c>
      <c r="F175" s="204">
        <v>10</v>
      </c>
      <c r="G175" s="47" t="s">
        <v>369</v>
      </c>
      <c r="H175" s="96">
        <v>10</v>
      </c>
      <c r="I175" s="96"/>
      <c r="J175" s="85">
        <v>5</v>
      </c>
      <c r="K175" s="48">
        <v>38</v>
      </c>
      <c r="L175" s="48">
        <v>18</v>
      </c>
      <c r="M175" s="84">
        <f t="shared" si="4"/>
        <v>56</v>
      </c>
      <c r="N175" s="52">
        <f t="shared" si="5"/>
        <v>280000</v>
      </c>
    </row>
    <row r="176" spans="1:14">
      <c r="A176" s="69">
        <v>174</v>
      </c>
      <c r="B176" s="67">
        <v>41278</v>
      </c>
      <c r="C176" s="47" t="s">
        <v>469</v>
      </c>
      <c r="D176" s="47">
        <v>1108</v>
      </c>
      <c r="E176" s="47" t="s">
        <v>483</v>
      </c>
      <c r="F176" s="204">
        <v>20</v>
      </c>
      <c r="G176" s="47" t="s">
        <v>23</v>
      </c>
      <c r="H176" s="96">
        <v>20</v>
      </c>
      <c r="I176" s="96"/>
      <c r="J176" s="85">
        <v>10</v>
      </c>
      <c r="K176" s="48">
        <v>43</v>
      </c>
      <c r="L176" s="48">
        <v>19</v>
      </c>
      <c r="M176" s="84">
        <f t="shared" si="4"/>
        <v>62</v>
      </c>
      <c r="N176" s="52">
        <f t="shared" si="5"/>
        <v>620000</v>
      </c>
    </row>
    <row r="177" spans="1:14">
      <c r="A177" s="70">
        <v>175</v>
      </c>
      <c r="B177" s="67">
        <v>41241</v>
      </c>
      <c r="C177" s="47" t="s">
        <v>279</v>
      </c>
      <c r="D177" s="47"/>
      <c r="E177" s="47" t="s">
        <v>26</v>
      </c>
      <c r="F177" s="204">
        <v>10</v>
      </c>
      <c r="G177" s="47" t="s">
        <v>23</v>
      </c>
      <c r="H177" s="96">
        <v>10</v>
      </c>
      <c r="I177" s="96"/>
      <c r="J177" s="85">
        <v>5</v>
      </c>
      <c r="K177" s="48">
        <v>38</v>
      </c>
      <c r="L177" s="48">
        <v>18</v>
      </c>
      <c r="M177" s="84">
        <f t="shared" si="4"/>
        <v>56</v>
      </c>
      <c r="N177" s="52">
        <f t="shared" si="5"/>
        <v>280000</v>
      </c>
    </row>
    <row r="178" spans="1:14">
      <c r="A178" s="69">
        <v>176</v>
      </c>
      <c r="B178" s="67">
        <v>41218</v>
      </c>
      <c r="C178" s="47" t="s">
        <v>904</v>
      </c>
      <c r="D178" s="47">
        <v>883</v>
      </c>
      <c r="E178" s="47" t="s">
        <v>26</v>
      </c>
      <c r="F178" s="204">
        <v>2</v>
      </c>
      <c r="G178" s="47" t="s">
        <v>369</v>
      </c>
      <c r="H178" s="96">
        <v>2</v>
      </c>
      <c r="I178" s="96"/>
      <c r="J178" s="85">
        <v>1</v>
      </c>
      <c r="K178" s="48">
        <v>38</v>
      </c>
      <c r="L178" s="48">
        <v>18</v>
      </c>
      <c r="M178" s="84">
        <f t="shared" si="4"/>
        <v>56</v>
      </c>
      <c r="N178" s="52">
        <f t="shared" si="5"/>
        <v>56000</v>
      </c>
    </row>
    <row r="179" spans="1:14">
      <c r="A179" s="70">
        <v>177</v>
      </c>
      <c r="B179" s="67">
        <v>41236</v>
      </c>
      <c r="C179" s="47" t="s">
        <v>749</v>
      </c>
      <c r="D179" s="47">
        <v>912</v>
      </c>
      <c r="E179" s="47" t="s">
        <v>26</v>
      </c>
      <c r="F179" s="204">
        <v>14</v>
      </c>
      <c r="G179" s="47" t="s">
        <v>23</v>
      </c>
      <c r="H179" s="96">
        <v>14</v>
      </c>
      <c r="I179" s="96"/>
      <c r="J179" s="85">
        <v>7</v>
      </c>
      <c r="K179" s="48">
        <v>38</v>
      </c>
      <c r="L179" s="48">
        <v>18</v>
      </c>
      <c r="M179" s="84">
        <f t="shared" si="4"/>
        <v>56</v>
      </c>
      <c r="N179" s="52">
        <f t="shared" si="5"/>
        <v>392000</v>
      </c>
    </row>
    <row r="180" spans="1:14">
      <c r="A180" s="69">
        <v>178</v>
      </c>
      <c r="B180" s="67">
        <v>41226</v>
      </c>
      <c r="C180" s="47" t="s">
        <v>251</v>
      </c>
      <c r="D180" s="47">
        <v>895</v>
      </c>
      <c r="E180" s="47" t="s">
        <v>26</v>
      </c>
      <c r="F180" s="204">
        <v>4</v>
      </c>
      <c r="G180" s="47" t="s">
        <v>369</v>
      </c>
      <c r="H180" s="96">
        <v>4</v>
      </c>
      <c r="I180" s="96"/>
      <c r="J180" s="85">
        <v>2</v>
      </c>
      <c r="K180" s="48">
        <v>38</v>
      </c>
      <c r="L180" s="48">
        <v>18</v>
      </c>
      <c r="M180" s="84">
        <f t="shared" si="4"/>
        <v>56</v>
      </c>
      <c r="N180" s="52">
        <f t="shared" si="5"/>
        <v>112000</v>
      </c>
    </row>
    <row r="181" spans="1:14">
      <c r="A181" s="70">
        <v>179</v>
      </c>
      <c r="B181" s="67">
        <v>41233</v>
      </c>
      <c r="C181" s="47" t="s">
        <v>122</v>
      </c>
      <c r="D181" s="47">
        <v>1024</v>
      </c>
      <c r="E181" s="47" t="s">
        <v>26</v>
      </c>
      <c r="F181" s="204">
        <v>2</v>
      </c>
      <c r="G181" s="47" t="s">
        <v>369</v>
      </c>
      <c r="H181" s="96">
        <v>2</v>
      </c>
      <c r="I181" s="96"/>
      <c r="J181" s="85">
        <v>1</v>
      </c>
      <c r="K181" s="48">
        <v>38</v>
      </c>
      <c r="L181" s="48">
        <v>18</v>
      </c>
      <c r="M181" s="84">
        <f t="shared" si="4"/>
        <v>56</v>
      </c>
      <c r="N181" s="52">
        <f t="shared" si="5"/>
        <v>56000</v>
      </c>
    </row>
    <row r="182" spans="1:14">
      <c r="A182" s="69">
        <v>180</v>
      </c>
      <c r="B182" s="67">
        <v>40936</v>
      </c>
      <c r="C182" s="47" t="s">
        <v>218</v>
      </c>
      <c r="D182" s="47">
        <v>941</v>
      </c>
      <c r="E182" s="47" t="s">
        <v>26</v>
      </c>
      <c r="F182" s="204">
        <v>4</v>
      </c>
      <c r="G182" s="47" t="s">
        <v>23</v>
      </c>
      <c r="H182" s="96">
        <v>4</v>
      </c>
      <c r="I182" s="96"/>
      <c r="J182" s="85">
        <v>2</v>
      </c>
      <c r="K182" s="48">
        <v>38</v>
      </c>
      <c r="L182" s="48">
        <v>18</v>
      </c>
      <c r="M182" s="84">
        <f t="shared" si="4"/>
        <v>56</v>
      </c>
      <c r="N182" s="52">
        <f t="shared" si="5"/>
        <v>112000</v>
      </c>
    </row>
    <row r="183" spans="1:14">
      <c r="A183" s="70">
        <v>181</v>
      </c>
      <c r="B183" s="67">
        <v>41227</v>
      </c>
      <c r="C183" s="47" t="s">
        <v>905</v>
      </c>
      <c r="D183" s="47">
        <v>914</v>
      </c>
      <c r="E183" s="47" t="s">
        <v>26</v>
      </c>
      <c r="F183" s="204">
        <v>10</v>
      </c>
      <c r="G183" s="47" t="s">
        <v>369</v>
      </c>
      <c r="H183" s="96">
        <v>10</v>
      </c>
      <c r="I183" s="96"/>
      <c r="J183" s="85">
        <v>5</v>
      </c>
      <c r="K183" s="48">
        <v>38</v>
      </c>
      <c r="L183" s="48">
        <v>18</v>
      </c>
      <c r="M183" s="84">
        <f t="shared" si="4"/>
        <v>56</v>
      </c>
      <c r="N183" s="52">
        <f t="shared" si="5"/>
        <v>280000</v>
      </c>
    </row>
    <row r="184" spans="1:14">
      <c r="A184" s="69">
        <v>182</v>
      </c>
      <c r="B184" s="67">
        <v>41218</v>
      </c>
      <c r="C184" s="47" t="s">
        <v>187</v>
      </c>
      <c r="D184" s="47">
        <v>886</v>
      </c>
      <c r="E184" s="47" t="s">
        <v>26</v>
      </c>
      <c r="F184" s="204">
        <v>2</v>
      </c>
      <c r="G184" s="47" t="s">
        <v>369</v>
      </c>
      <c r="H184" s="96">
        <v>2</v>
      </c>
      <c r="I184" s="96"/>
      <c r="J184" s="85">
        <v>1</v>
      </c>
      <c r="K184" s="48">
        <v>38</v>
      </c>
      <c r="L184" s="48">
        <v>18</v>
      </c>
      <c r="M184" s="84">
        <f t="shared" si="4"/>
        <v>56</v>
      </c>
      <c r="N184" s="52">
        <f t="shared" si="5"/>
        <v>56000</v>
      </c>
    </row>
    <row r="185" spans="1:14">
      <c r="A185" s="70">
        <v>183</v>
      </c>
      <c r="B185" s="67">
        <v>41215</v>
      </c>
      <c r="C185" s="47" t="s">
        <v>906</v>
      </c>
      <c r="D185" s="47">
        <v>857</v>
      </c>
      <c r="E185" s="47" t="s">
        <v>26</v>
      </c>
      <c r="F185" s="204">
        <v>10</v>
      </c>
      <c r="G185" s="47" t="s">
        <v>369</v>
      </c>
      <c r="H185" s="96">
        <v>10</v>
      </c>
      <c r="I185" s="96"/>
      <c r="J185" s="85">
        <v>5</v>
      </c>
      <c r="K185" s="48">
        <v>38</v>
      </c>
      <c r="L185" s="48">
        <v>18</v>
      </c>
      <c r="M185" s="84">
        <f t="shared" si="4"/>
        <v>56</v>
      </c>
      <c r="N185" s="52">
        <f t="shared" si="5"/>
        <v>280000</v>
      </c>
    </row>
    <row r="186" spans="1:14">
      <c r="A186" s="69">
        <v>184</v>
      </c>
      <c r="B186" s="67">
        <v>41215</v>
      </c>
      <c r="C186" s="47" t="s">
        <v>563</v>
      </c>
      <c r="D186" s="47">
        <v>834</v>
      </c>
      <c r="E186" s="47" t="s">
        <v>26</v>
      </c>
      <c r="F186" s="204">
        <v>4</v>
      </c>
      <c r="G186" s="47" t="s">
        <v>369</v>
      </c>
      <c r="H186" s="96">
        <v>4</v>
      </c>
      <c r="I186" s="96"/>
      <c r="J186" s="85">
        <v>2</v>
      </c>
      <c r="K186" s="48">
        <v>38</v>
      </c>
      <c r="L186" s="48">
        <v>18</v>
      </c>
      <c r="M186" s="84">
        <f t="shared" si="4"/>
        <v>56</v>
      </c>
      <c r="N186" s="52">
        <f t="shared" si="5"/>
        <v>112000</v>
      </c>
    </row>
    <row r="187" spans="1:14">
      <c r="A187" s="70">
        <v>185</v>
      </c>
      <c r="B187" s="67">
        <v>41229</v>
      </c>
      <c r="C187" s="47" t="s">
        <v>411</v>
      </c>
      <c r="D187" s="47">
        <v>894</v>
      </c>
      <c r="E187" s="47" t="s">
        <v>26</v>
      </c>
      <c r="F187" s="204">
        <v>10</v>
      </c>
      <c r="G187" s="47" t="s">
        <v>369</v>
      </c>
      <c r="H187" s="96">
        <v>10</v>
      </c>
      <c r="I187" s="96"/>
      <c r="J187" s="85">
        <v>5</v>
      </c>
      <c r="K187" s="48">
        <v>38</v>
      </c>
      <c r="L187" s="48">
        <v>18</v>
      </c>
      <c r="M187" s="84">
        <f t="shared" si="4"/>
        <v>56</v>
      </c>
      <c r="N187" s="52">
        <f t="shared" si="5"/>
        <v>280000</v>
      </c>
    </row>
    <row r="188" spans="1:14">
      <c r="A188" s="69">
        <v>186</v>
      </c>
      <c r="B188" s="67">
        <v>41221</v>
      </c>
      <c r="C188" s="47" t="s">
        <v>442</v>
      </c>
      <c r="D188" s="47">
        <v>853</v>
      </c>
      <c r="E188" s="47" t="s">
        <v>26</v>
      </c>
      <c r="F188" s="204">
        <v>4</v>
      </c>
      <c r="G188" s="47" t="s">
        <v>23</v>
      </c>
      <c r="H188" s="96">
        <v>4</v>
      </c>
      <c r="I188" s="96"/>
      <c r="J188" s="85">
        <v>2</v>
      </c>
      <c r="K188" s="48">
        <v>38</v>
      </c>
      <c r="L188" s="48">
        <v>18</v>
      </c>
      <c r="M188" s="84">
        <f t="shared" si="4"/>
        <v>56</v>
      </c>
      <c r="N188" s="52">
        <f t="shared" si="5"/>
        <v>112000</v>
      </c>
    </row>
    <row r="189" spans="1:14">
      <c r="A189" s="70">
        <v>187</v>
      </c>
      <c r="B189" s="67">
        <v>41215</v>
      </c>
      <c r="C189" s="47" t="s">
        <v>907</v>
      </c>
      <c r="D189" s="47">
        <v>858</v>
      </c>
      <c r="E189" s="47" t="s">
        <v>26</v>
      </c>
      <c r="F189" s="204">
        <v>10</v>
      </c>
      <c r="G189" s="47" t="s">
        <v>23</v>
      </c>
      <c r="H189" s="96">
        <v>10</v>
      </c>
      <c r="I189" s="96"/>
      <c r="J189" s="85">
        <v>5</v>
      </c>
      <c r="K189" s="48">
        <v>38</v>
      </c>
      <c r="L189" s="48">
        <v>18</v>
      </c>
      <c r="M189" s="84">
        <f t="shared" si="4"/>
        <v>56</v>
      </c>
      <c r="N189" s="52">
        <f t="shared" si="5"/>
        <v>280000</v>
      </c>
    </row>
    <row r="190" spans="1:14">
      <c r="A190" s="69">
        <v>188</v>
      </c>
      <c r="B190" s="67">
        <v>41239</v>
      </c>
      <c r="C190" s="47" t="s">
        <v>103</v>
      </c>
      <c r="D190" s="47">
        <v>911</v>
      </c>
      <c r="E190" s="47" t="s">
        <v>26</v>
      </c>
      <c r="F190" s="204">
        <v>10</v>
      </c>
      <c r="G190" s="47" t="s">
        <v>23</v>
      </c>
      <c r="H190" s="96">
        <v>10</v>
      </c>
      <c r="I190" s="96"/>
      <c r="J190" s="85">
        <v>5</v>
      </c>
      <c r="K190" s="48">
        <v>38</v>
      </c>
      <c r="L190" s="48">
        <v>18</v>
      </c>
      <c r="M190" s="84">
        <f t="shared" si="4"/>
        <v>56</v>
      </c>
      <c r="N190" s="52">
        <f t="shared" si="5"/>
        <v>280000</v>
      </c>
    </row>
    <row r="191" spans="1:14">
      <c r="A191" s="70">
        <v>189</v>
      </c>
      <c r="B191" s="67">
        <v>41240</v>
      </c>
      <c r="C191" s="47" t="s">
        <v>684</v>
      </c>
      <c r="D191" s="47"/>
      <c r="E191" s="47" t="s">
        <v>26</v>
      </c>
      <c r="F191" s="204">
        <v>2</v>
      </c>
      <c r="G191" s="47" t="s">
        <v>23</v>
      </c>
      <c r="H191" s="96">
        <v>2</v>
      </c>
      <c r="I191" s="96"/>
      <c r="J191" s="85">
        <v>1</v>
      </c>
      <c r="K191" s="48">
        <v>38</v>
      </c>
      <c r="L191" s="48">
        <v>18</v>
      </c>
      <c r="M191" s="84">
        <f t="shared" si="4"/>
        <v>56</v>
      </c>
      <c r="N191" s="52">
        <f t="shared" si="5"/>
        <v>56000</v>
      </c>
    </row>
    <row r="192" spans="1:14">
      <c r="A192" s="69">
        <v>190</v>
      </c>
      <c r="B192" s="67">
        <v>41240</v>
      </c>
      <c r="C192" s="47" t="s">
        <v>207</v>
      </c>
      <c r="D192" s="47">
        <v>927</v>
      </c>
      <c r="E192" s="47" t="s">
        <v>26</v>
      </c>
      <c r="F192" s="204">
        <v>4</v>
      </c>
      <c r="G192" s="47" t="s">
        <v>23</v>
      </c>
      <c r="H192" s="96">
        <v>4</v>
      </c>
      <c r="I192" s="96"/>
      <c r="J192" s="85">
        <v>2</v>
      </c>
      <c r="K192" s="48">
        <v>38</v>
      </c>
      <c r="L192" s="48">
        <v>18</v>
      </c>
      <c r="M192" s="84">
        <f t="shared" si="4"/>
        <v>56</v>
      </c>
      <c r="N192" s="52">
        <f t="shared" si="5"/>
        <v>112000</v>
      </c>
    </row>
    <row r="193" spans="1:14">
      <c r="A193" s="70">
        <v>191</v>
      </c>
      <c r="B193" s="67">
        <v>41235</v>
      </c>
      <c r="C193" s="47" t="s">
        <v>128</v>
      </c>
      <c r="D193" s="47">
        <v>917</v>
      </c>
      <c r="E193" s="47" t="s">
        <v>26</v>
      </c>
      <c r="F193" s="204">
        <v>4</v>
      </c>
      <c r="G193" s="47" t="s">
        <v>369</v>
      </c>
      <c r="H193" s="96">
        <v>4</v>
      </c>
      <c r="I193" s="96"/>
      <c r="J193" s="85">
        <v>2</v>
      </c>
      <c r="K193" s="48">
        <v>38</v>
      </c>
      <c r="L193" s="48">
        <v>18</v>
      </c>
      <c r="M193" s="84">
        <f t="shared" si="4"/>
        <v>56</v>
      </c>
      <c r="N193" s="52">
        <f t="shared" si="5"/>
        <v>112000</v>
      </c>
    </row>
    <row r="194" spans="1:14">
      <c r="A194" s="69">
        <v>192</v>
      </c>
      <c r="B194" s="67">
        <v>41234</v>
      </c>
      <c r="C194" s="47" t="s">
        <v>908</v>
      </c>
      <c r="D194" s="47">
        <v>906</v>
      </c>
      <c r="E194" s="47" t="s">
        <v>26</v>
      </c>
      <c r="F194" s="204">
        <v>2</v>
      </c>
      <c r="G194" s="47" t="s">
        <v>369</v>
      </c>
      <c r="H194" s="96">
        <v>2</v>
      </c>
      <c r="I194" s="96"/>
      <c r="J194" s="85">
        <v>1</v>
      </c>
      <c r="K194" s="48">
        <v>38</v>
      </c>
      <c r="L194" s="48">
        <v>18</v>
      </c>
      <c r="M194" s="84">
        <f t="shared" si="4"/>
        <v>56</v>
      </c>
      <c r="N194" s="52">
        <f t="shared" si="5"/>
        <v>56000</v>
      </c>
    </row>
    <row r="195" spans="1:14">
      <c r="A195" s="70">
        <v>193</v>
      </c>
      <c r="B195" s="67">
        <v>41219</v>
      </c>
      <c r="C195" s="47" t="s">
        <v>757</v>
      </c>
      <c r="D195" s="47">
        <v>896</v>
      </c>
      <c r="E195" s="47" t="s">
        <v>26</v>
      </c>
      <c r="F195" s="204">
        <v>2</v>
      </c>
      <c r="G195" s="47" t="s">
        <v>369</v>
      </c>
      <c r="H195" s="96">
        <v>2</v>
      </c>
      <c r="I195" s="96"/>
      <c r="J195" s="85">
        <v>1</v>
      </c>
      <c r="K195" s="48">
        <v>38</v>
      </c>
      <c r="L195" s="48">
        <v>18</v>
      </c>
      <c r="M195" s="84">
        <f t="shared" si="4"/>
        <v>56</v>
      </c>
      <c r="N195" s="52">
        <f t="shared" si="5"/>
        <v>56000</v>
      </c>
    </row>
    <row r="196" spans="1:14">
      <c r="A196" s="69">
        <v>194</v>
      </c>
      <c r="B196" s="67">
        <v>41235</v>
      </c>
      <c r="C196" s="47" t="s">
        <v>249</v>
      </c>
      <c r="D196" s="47">
        <v>926</v>
      </c>
      <c r="E196" s="47" t="s">
        <v>26</v>
      </c>
      <c r="F196" s="204">
        <v>2</v>
      </c>
      <c r="G196" s="47" t="s">
        <v>369</v>
      </c>
      <c r="H196" s="96">
        <v>2</v>
      </c>
      <c r="I196" s="96"/>
      <c r="J196" s="85">
        <v>1</v>
      </c>
      <c r="K196" s="48">
        <v>38</v>
      </c>
      <c r="L196" s="48">
        <v>18</v>
      </c>
      <c r="M196" s="84">
        <f t="shared" ref="M196:M259" si="6">K196+L196</f>
        <v>56</v>
      </c>
      <c r="N196" s="52">
        <f t="shared" ref="N196:N259" si="7">M196*J196*1000</f>
        <v>56000</v>
      </c>
    </row>
    <row r="197" spans="1:14">
      <c r="A197" s="70">
        <v>195</v>
      </c>
      <c r="B197" s="67">
        <v>41236</v>
      </c>
      <c r="C197" s="47" t="s">
        <v>441</v>
      </c>
      <c r="D197" s="47">
        <v>915</v>
      </c>
      <c r="E197" s="47" t="s">
        <v>26</v>
      </c>
      <c r="F197" s="204">
        <v>10</v>
      </c>
      <c r="G197" s="47" t="s">
        <v>369</v>
      </c>
      <c r="H197" s="96">
        <v>10</v>
      </c>
      <c r="I197" s="96"/>
      <c r="J197" s="85">
        <v>5</v>
      </c>
      <c r="K197" s="48">
        <v>38</v>
      </c>
      <c r="L197" s="48">
        <v>18</v>
      </c>
      <c r="M197" s="84">
        <f t="shared" si="6"/>
        <v>56</v>
      </c>
      <c r="N197" s="52">
        <f t="shared" si="7"/>
        <v>280000</v>
      </c>
    </row>
    <row r="198" spans="1:14">
      <c r="A198" s="69">
        <v>196</v>
      </c>
      <c r="B198" s="67">
        <v>41239</v>
      </c>
      <c r="C198" s="47" t="s">
        <v>418</v>
      </c>
      <c r="D198" s="47">
        <v>928</v>
      </c>
      <c r="E198" s="47" t="s">
        <v>26</v>
      </c>
      <c r="F198" s="204">
        <v>2</v>
      </c>
      <c r="G198" s="47" t="s">
        <v>388</v>
      </c>
      <c r="H198" s="96">
        <v>2</v>
      </c>
      <c r="I198" s="96"/>
      <c r="J198" s="85">
        <v>1</v>
      </c>
      <c r="K198" s="48">
        <v>38</v>
      </c>
      <c r="L198" s="48">
        <v>18</v>
      </c>
      <c r="M198" s="84">
        <f t="shared" si="6"/>
        <v>56</v>
      </c>
      <c r="N198" s="52">
        <f t="shared" si="7"/>
        <v>56000</v>
      </c>
    </row>
    <row r="199" spans="1:14">
      <c r="A199" s="70">
        <v>197</v>
      </c>
      <c r="B199" s="67">
        <v>41236</v>
      </c>
      <c r="C199" s="47" t="s">
        <v>23</v>
      </c>
      <c r="D199" s="47">
        <v>913</v>
      </c>
      <c r="E199" s="47" t="s">
        <v>26</v>
      </c>
      <c r="F199" s="204">
        <v>100</v>
      </c>
      <c r="G199" s="47" t="s">
        <v>23</v>
      </c>
      <c r="H199" s="96">
        <v>100</v>
      </c>
      <c r="I199" s="96"/>
      <c r="J199" s="85">
        <v>50</v>
      </c>
      <c r="K199" s="48">
        <v>38</v>
      </c>
      <c r="L199" s="48">
        <v>18</v>
      </c>
      <c r="M199" s="84">
        <f t="shared" si="6"/>
        <v>56</v>
      </c>
      <c r="N199" s="52">
        <f t="shared" si="7"/>
        <v>2800000</v>
      </c>
    </row>
    <row r="200" spans="1:14">
      <c r="A200" s="69">
        <v>198</v>
      </c>
      <c r="B200" s="67">
        <v>41247</v>
      </c>
      <c r="C200" s="47" t="s">
        <v>475</v>
      </c>
      <c r="D200" s="47">
        <v>1008</v>
      </c>
      <c r="E200" s="47" t="s">
        <v>26</v>
      </c>
      <c r="F200" s="204">
        <v>4</v>
      </c>
      <c r="G200" s="47" t="s">
        <v>388</v>
      </c>
      <c r="H200" s="96">
        <v>4</v>
      </c>
      <c r="I200" s="96"/>
      <c r="J200" s="85">
        <v>2</v>
      </c>
      <c r="K200" s="48">
        <v>38</v>
      </c>
      <c r="L200" s="48">
        <v>18</v>
      </c>
      <c r="M200" s="84">
        <f t="shared" si="6"/>
        <v>56</v>
      </c>
      <c r="N200" s="52">
        <f t="shared" si="7"/>
        <v>112000</v>
      </c>
    </row>
    <row r="201" spans="1:14">
      <c r="A201" s="70">
        <v>199</v>
      </c>
      <c r="B201" s="67">
        <v>41240</v>
      </c>
      <c r="C201" s="47" t="s">
        <v>417</v>
      </c>
      <c r="D201" s="47">
        <v>925</v>
      </c>
      <c r="E201" s="47" t="s">
        <v>26</v>
      </c>
      <c r="F201" s="204">
        <v>4</v>
      </c>
      <c r="G201" s="47" t="s">
        <v>388</v>
      </c>
      <c r="H201" s="96">
        <v>4</v>
      </c>
      <c r="I201" s="96"/>
      <c r="J201" s="85">
        <v>2</v>
      </c>
      <c r="K201" s="48">
        <v>38</v>
      </c>
      <c r="L201" s="48">
        <v>18</v>
      </c>
      <c r="M201" s="84">
        <f t="shared" si="6"/>
        <v>56</v>
      </c>
      <c r="N201" s="52">
        <f t="shared" si="7"/>
        <v>112000</v>
      </c>
    </row>
    <row r="202" spans="1:14">
      <c r="A202" s="69">
        <v>200</v>
      </c>
      <c r="B202" s="67">
        <v>41241</v>
      </c>
      <c r="C202" s="47" t="s">
        <v>448</v>
      </c>
      <c r="D202" s="47">
        <v>840</v>
      </c>
      <c r="E202" s="47" t="s">
        <v>26</v>
      </c>
      <c r="F202" s="204">
        <v>20</v>
      </c>
      <c r="G202" s="47" t="s">
        <v>369</v>
      </c>
      <c r="H202" s="96">
        <v>20</v>
      </c>
      <c r="I202" s="96"/>
      <c r="J202" s="85">
        <v>10</v>
      </c>
      <c r="K202" s="48">
        <v>38</v>
      </c>
      <c r="L202" s="48">
        <v>18</v>
      </c>
      <c r="M202" s="84">
        <f t="shared" si="6"/>
        <v>56</v>
      </c>
      <c r="N202" s="52">
        <f t="shared" si="7"/>
        <v>560000</v>
      </c>
    </row>
    <row r="203" spans="1:14">
      <c r="A203" s="70">
        <v>201</v>
      </c>
      <c r="B203" s="67">
        <v>41242</v>
      </c>
      <c r="C203" s="47" t="s">
        <v>247</v>
      </c>
      <c r="D203" s="47">
        <v>1005</v>
      </c>
      <c r="E203" s="47" t="s">
        <v>26</v>
      </c>
      <c r="F203" s="204">
        <v>2</v>
      </c>
      <c r="G203" s="47" t="s">
        <v>369</v>
      </c>
      <c r="H203" s="96">
        <v>2</v>
      </c>
      <c r="I203" s="96"/>
      <c r="J203" s="85">
        <v>1</v>
      </c>
      <c r="K203" s="48">
        <v>38</v>
      </c>
      <c r="L203" s="48">
        <v>18</v>
      </c>
      <c r="M203" s="84">
        <f t="shared" si="6"/>
        <v>56</v>
      </c>
      <c r="N203" s="52">
        <f t="shared" si="7"/>
        <v>56000</v>
      </c>
    </row>
    <row r="204" spans="1:14">
      <c r="A204" s="69">
        <v>202</v>
      </c>
      <c r="B204" s="67">
        <v>41243</v>
      </c>
      <c r="C204" s="47" t="s">
        <v>587</v>
      </c>
      <c r="D204" s="47">
        <v>1011</v>
      </c>
      <c r="E204" s="47" t="s">
        <v>26</v>
      </c>
      <c r="F204" s="204">
        <v>4</v>
      </c>
      <c r="G204" s="47" t="s">
        <v>369</v>
      </c>
      <c r="H204" s="96">
        <v>4</v>
      </c>
      <c r="I204" s="96"/>
      <c r="J204" s="85">
        <v>2</v>
      </c>
      <c r="K204" s="48">
        <v>38</v>
      </c>
      <c r="L204" s="48">
        <v>18</v>
      </c>
      <c r="M204" s="84">
        <f t="shared" si="6"/>
        <v>56</v>
      </c>
      <c r="N204" s="52">
        <f t="shared" si="7"/>
        <v>112000</v>
      </c>
    </row>
    <row r="205" spans="1:14">
      <c r="A205" s="70">
        <v>203</v>
      </c>
      <c r="B205" s="67">
        <v>41243</v>
      </c>
      <c r="C205" s="47" t="s">
        <v>165</v>
      </c>
      <c r="D205" s="47">
        <v>1009</v>
      </c>
      <c r="E205" s="47" t="s">
        <v>26</v>
      </c>
      <c r="F205" s="204">
        <v>10</v>
      </c>
      <c r="G205" s="47" t="s">
        <v>369</v>
      </c>
      <c r="H205" s="96">
        <v>10</v>
      </c>
      <c r="I205" s="96"/>
      <c r="J205" s="85">
        <v>5</v>
      </c>
      <c r="K205" s="48">
        <v>38</v>
      </c>
      <c r="L205" s="48">
        <v>18</v>
      </c>
      <c r="M205" s="84">
        <f t="shared" si="6"/>
        <v>56</v>
      </c>
      <c r="N205" s="52">
        <f t="shared" si="7"/>
        <v>280000</v>
      </c>
    </row>
    <row r="206" spans="1:14">
      <c r="A206" s="69">
        <v>204</v>
      </c>
      <c r="B206" s="67">
        <v>41242</v>
      </c>
      <c r="C206" s="47" t="s">
        <v>909</v>
      </c>
      <c r="D206" s="47">
        <v>993</v>
      </c>
      <c r="E206" s="47" t="s">
        <v>26</v>
      </c>
      <c r="F206" s="204">
        <v>2</v>
      </c>
      <c r="G206" s="47" t="s">
        <v>59</v>
      </c>
      <c r="H206" s="96">
        <v>2</v>
      </c>
      <c r="I206" s="96"/>
      <c r="J206" s="85">
        <v>1</v>
      </c>
      <c r="K206" s="48">
        <v>38</v>
      </c>
      <c r="L206" s="48">
        <v>18</v>
      </c>
      <c r="M206" s="84">
        <f t="shared" si="6"/>
        <v>56</v>
      </c>
      <c r="N206" s="52">
        <f t="shared" si="7"/>
        <v>56000</v>
      </c>
    </row>
    <row r="207" spans="1:14">
      <c r="A207" s="70">
        <v>205</v>
      </c>
      <c r="B207" s="67">
        <v>41243</v>
      </c>
      <c r="C207" s="47" t="s">
        <v>464</v>
      </c>
      <c r="D207" s="47">
        <v>996</v>
      </c>
      <c r="E207" s="47" t="s">
        <v>26</v>
      </c>
      <c r="F207" s="204">
        <v>4</v>
      </c>
      <c r="G207" s="47" t="s">
        <v>23</v>
      </c>
      <c r="H207" s="96">
        <v>4</v>
      </c>
      <c r="I207" s="96"/>
      <c r="J207" s="85">
        <v>2</v>
      </c>
      <c r="K207" s="48">
        <v>38</v>
      </c>
      <c r="L207" s="48">
        <v>18</v>
      </c>
      <c r="M207" s="84">
        <f t="shared" si="6"/>
        <v>56</v>
      </c>
      <c r="N207" s="52">
        <f t="shared" si="7"/>
        <v>112000</v>
      </c>
    </row>
    <row r="208" spans="1:14">
      <c r="A208" s="69">
        <v>206</v>
      </c>
      <c r="B208" s="67">
        <v>41243</v>
      </c>
      <c r="C208" s="47" t="s">
        <v>910</v>
      </c>
      <c r="D208" s="47">
        <v>997</v>
      </c>
      <c r="E208" s="47" t="s">
        <v>26</v>
      </c>
      <c r="F208" s="204">
        <v>4</v>
      </c>
      <c r="G208" s="47" t="s">
        <v>23</v>
      </c>
      <c r="H208" s="96">
        <v>4</v>
      </c>
      <c r="I208" s="96"/>
      <c r="J208" s="85">
        <v>2</v>
      </c>
      <c r="K208" s="48">
        <v>38</v>
      </c>
      <c r="L208" s="48">
        <v>18</v>
      </c>
      <c r="M208" s="84">
        <f t="shared" si="6"/>
        <v>56</v>
      </c>
      <c r="N208" s="52">
        <f t="shared" si="7"/>
        <v>112000</v>
      </c>
    </row>
    <row r="209" spans="1:14">
      <c r="A209" s="70">
        <v>207</v>
      </c>
      <c r="B209" s="67">
        <v>41243</v>
      </c>
      <c r="C209" s="47" t="s">
        <v>911</v>
      </c>
      <c r="D209" s="47">
        <v>1002</v>
      </c>
      <c r="E209" s="47" t="s">
        <v>26</v>
      </c>
      <c r="F209" s="204">
        <v>2</v>
      </c>
      <c r="G209" s="47" t="s">
        <v>388</v>
      </c>
      <c r="H209" s="96">
        <v>2</v>
      </c>
      <c r="I209" s="96"/>
      <c r="J209" s="85">
        <v>1</v>
      </c>
      <c r="K209" s="48">
        <v>38</v>
      </c>
      <c r="L209" s="48">
        <v>18</v>
      </c>
      <c r="M209" s="84">
        <f t="shared" si="6"/>
        <v>56</v>
      </c>
      <c r="N209" s="52">
        <f t="shared" si="7"/>
        <v>56000</v>
      </c>
    </row>
    <row r="210" spans="1:14">
      <c r="A210" s="69">
        <v>208</v>
      </c>
      <c r="B210" s="67">
        <v>41243</v>
      </c>
      <c r="C210" s="47" t="s">
        <v>378</v>
      </c>
      <c r="D210" s="47">
        <v>1003</v>
      </c>
      <c r="E210" s="47" t="s">
        <v>26</v>
      </c>
      <c r="F210" s="204">
        <v>2</v>
      </c>
      <c r="G210" s="47" t="s">
        <v>59</v>
      </c>
      <c r="H210" s="96">
        <v>2</v>
      </c>
      <c r="I210" s="96"/>
      <c r="J210" s="85">
        <v>1</v>
      </c>
      <c r="K210" s="48">
        <v>38</v>
      </c>
      <c r="L210" s="48">
        <v>18</v>
      </c>
      <c r="M210" s="84">
        <f t="shared" si="6"/>
        <v>56</v>
      </c>
      <c r="N210" s="52">
        <f t="shared" si="7"/>
        <v>56000</v>
      </c>
    </row>
    <row r="211" spans="1:14">
      <c r="A211" s="70">
        <v>209</v>
      </c>
      <c r="B211" s="67">
        <v>41243</v>
      </c>
      <c r="C211" s="47" t="s">
        <v>369</v>
      </c>
      <c r="D211" s="47">
        <v>889</v>
      </c>
      <c r="E211" s="47" t="s">
        <v>26</v>
      </c>
      <c r="F211" s="204">
        <v>30</v>
      </c>
      <c r="G211" s="47" t="s">
        <v>369</v>
      </c>
      <c r="H211" s="96">
        <v>30</v>
      </c>
      <c r="I211" s="96"/>
      <c r="J211" s="85">
        <v>15</v>
      </c>
      <c r="K211" s="48">
        <v>38</v>
      </c>
      <c r="L211" s="48">
        <v>18</v>
      </c>
      <c r="M211" s="84">
        <f t="shared" si="6"/>
        <v>56</v>
      </c>
      <c r="N211" s="52">
        <f t="shared" si="7"/>
        <v>840000</v>
      </c>
    </row>
    <row r="212" spans="1:14">
      <c r="A212" s="69">
        <v>210</v>
      </c>
      <c r="B212" s="67">
        <v>41243</v>
      </c>
      <c r="C212" s="47" t="s">
        <v>580</v>
      </c>
      <c r="D212" s="47">
        <v>995</v>
      </c>
      <c r="E212" s="47" t="s">
        <v>26</v>
      </c>
      <c r="F212" s="204">
        <v>6</v>
      </c>
      <c r="G212" s="47" t="s">
        <v>369</v>
      </c>
      <c r="H212" s="96">
        <v>6</v>
      </c>
      <c r="I212" s="96"/>
      <c r="J212" s="85">
        <v>3</v>
      </c>
      <c r="K212" s="48">
        <v>38</v>
      </c>
      <c r="L212" s="48">
        <v>18</v>
      </c>
      <c r="M212" s="84">
        <f t="shared" si="6"/>
        <v>56</v>
      </c>
      <c r="N212" s="52">
        <f t="shared" si="7"/>
        <v>168000</v>
      </c>
    </row>
    <row r="213" spans="1:14">
      <c r="A213" s="70">
        <v>211</v>
      </c>
      <c r="B213" s="67">
        <v>41243</v>
      </c>
      <c r="C213" s="47" t="s">
        <v>912</v>
      </c>
      <c r="D213" s="47">
        <v>1004</v>
      </c>
      <c r="E213" s="47" t="s">
        <v>26</v>
      </c>
      <c r="F213" s="204">
        <v>2</v>
      </c>
      <c r="G213" s="47" t="s">
        <v>369</v>
      </c>
      <c r="H213" s="96">
        <v>2</v>
      </c>
      <c r="I213" s="96"/>
      <c r="J213" s="85">
        <v>1</v>
      </c>
      <c r="K213" s="48">
        <v>38</v>
      </c>
      <c r="L213" s="48">
        <v>18</v>
      </c>
      <c r="M213" s="84">
        <f t="shared" si="6"/>
        <v>56</v>
      </c>
      <c r="N213" s="52">
        <f t="shared" si="7"/>
        <v>56000</v>
      </c>
    </row>
    <row r="214" spans="1:14">
      <c r="A214" s="69">
        <v>212</v>
      </c>
      <c r="B214" s="67">
        <v>41256</v>
      </c>
      <c r="C214" s="47" t="s">
        <v>250</v>
      </c>
      <c r="D214" s="47">
        <v>1010</v>
      </c>
      <c r="E214" s="47" t="s">
        <v>483</v>
      </c>
      <c r="F214" s="204">
        <v>6</v>
      </c>
      <c r="G214" s="47" t="s">
        <v>369</v>
      </c>
      <c r="H214" s="96">
        <v>6</v>
      </c>
      <c r="I214" s="96"/>
      <c r="J214" s="85">
        <v>3</v>
      </c>
      <c r="K214" s="48">
        <v>43</v>
      </c>
      <c r="L214" s="48">
        <v>19</v>
      </c>
      <c r="M214" s="84">
        <f t="shared" si="6"/>
        <v>62</v>
      </c>
      <c r="N214" s="52">
        <f t="shared" si="7"/>
        <v>186000</v>
      </c>
    </row>
    <row r="215" spans="1:14">
      <c r="A215" s="70">
        <v>213</v>
      </c>
      <c r="B215" s="67">
        <v>41278</v>
      </c>
      <c r="C215" s="47" t="s">
        <v>134</v>
      </c>
      <c r="D215" s="47">
        <v>1178</v>
      </c>
      <c r="E215" s="47" t="s">
        <v>483</v>
      </c>
      <c r="F215" s="204">
        <v>4</v>
      </c>
      <c r="G215" s="47" t="s">
        <v>369</v>
      </c>
      <c r="H215" s="96">
        <v>4</v>
      </c>
      <c r="I215" s="96"/>
      <c r="J215" s="85">
        <v>2</v>
      </c>
      <c r="K215" s="48">
        <v>43</v>
      </c>
      <c r="L215" s="48">
        <v>19</v>
      </c>
      <c r="M215" s="84">
        <f t="shared" si="6"/>
        <v>62</v>
      </c>
      <c r="N215" s="52">
        <f t="shared" si="7"/>
        <v>124000</v>
      </c>
    </row>
    <row r="216" spans="1:14">
      <c r="A216" s="69">
        <v>214</v>
      </c>
      <c r="B216" s="67">
        <v>41264</v>
      </c>
      <c r="C216" s="47" t="s">
        <v>462</v>
      </c>
      <c r="D216" s="47">
        <v>1052</v>
      </c>
      <c r="E216" s="47" t="s">
        <v>483</v>
      </c>
      <c r="F216" s="204">
        <v>10</v>
      </c>
      <c r="G216" s="47" t="s">
        <v>23</v>
      </c>
      <c r="H216" s="96">
        <v>10</v>
      </c>
      <c r="I216" s="96"/>
      <c r="J216" s="85">
        <v>5</v>
      </c>
      <c r="K216" s="48">
        <v>43</v>
      </c>
      <c r="L216" s="48">
        <v>19</v>
      </c>
      <c r="M216" s="84">
        <f t="shared" si="6"/>
        <v>62</v>
      </c>
      <c r="N216" s="52">
        <f t="shared" si="7"/>
        <v>310000</v>
      </c>
    </row>
    <row r="217" spans="1:14">
      <c r="A217" s="70">
        <v>215</v>
      </c>
      <c r="B217" s="67">
        <v>41267</v>
      </c>
      <c r="C217" s="47" t="s">
        <v>459</v>
      </c>
      <c r="D217" s="47">
        <v>1029</v>
      </c>
      <c r="E217" s="47" t="s">
        <v>483</v>
      </c>
      <c r="F217" s="204">
        <v>10</v>
      </c>
      <c r="G217" s="47" t="s">
        <v>23</v>
      </c>
      <c r="H217" s="96">
        <v>10</v>
      </c>
      <c r="I217" s="96"/>
      <c r="J217" s="85">
        <v>5</v>
      </c>
      <c r="K217" s="48">
        <v>43</v>
      </c>
      <c r="L217" s="48">
        <v>19</v>
      </c>
      <c r="M217" s="84">
        <f t="shared" si="6"/>
        <v>62</v>
      </c>
      <c r="N217" s="52">
        <f t="shared" si="7"/>
        <v>310000</v>
      </c>
    </row>
    <row r="218" spans="1:14">
      <c r="A218" s="69">
        <v>216</v>
      </c>
      <c r="B218" s="67">
        <v>41243</v>
      </c>
      <c r="C218" s="47" t="s">
        <v>488</v>
      </c>
      <c r="D218" s="47">
        <v>944</v>
      </c>
      <c r="E218" s="47" t="s">
        <v>26</v>
      </c>
      <c r="F218" s="204">
        <v>10</v>
      </c>
      <c r="G218" s="47" t="s">
        <v>388</v>
      </c>
      <c r="H218" s="96">
        <v>10</v>
      </c>
      <c r="I218" s="96"/>
      <c r="J218" s="85">
        <v>5</v>
      </c>
      <c r="K218" s="48">
        <v>38</v>
      </c>
      <c r="L218" s="48">
        <v>18</v>
      </c>
      <c r="M218" s="84">
        <f t="shared" si="6"/>
        <v>56</v>
      </c>
      <c r="N218" s="52">
        <f t="shared" si="7"/>
        <v>280000</v>
      </c>
    </row>
    <row r="219" spans="1:14">
      <c r="A219" s="70">
        <v>217</v>
      </c>
      <c r="B219" s="67">
        <v>41264</v>
      </c>
      <c r="C219" s="47" t="s">
        <v>462</v>
      </c>
      <c r="D219" s="47">
        <v>1052</v>
      </c>
      <c r="E219" s="47" t="s">
        <v>483</v>
      </c>
      <c r="F219" s="204">
        <v>40</v>
      </c>
      <c r="G219" s="47" t="s">
        <v>23</v>
      </c>
      <c r="H219" s="96">
        <v>40</v>
      </c>
      <c r="I219" s="96"/>
      <c r="J219" s="85">
        <v>20</v>
      </c>
      <c r="K219" s="48">
        <v>43</v>
      </c>
      <c r="L219" s="48">
        <v>19</v>
      </c>
      <c r="M219" s="84">
        <f t="shared" si="6"/>
        <v>62</v>
      </c>
      <c r="N219" s="52">
        <f t="shared" si="7"/>
        <v>1240000</v>
      </c>
    </row>
    <row r="220" spans="1:14">
      <c r="A220" s="69">
        <v>218</v>
      </c>
      <c r="B220" s="67">
        <v>41257</v>
      </c>
      <c r="C220" s="47" t="s">
        <v>572</v>
      </c>
      <c r="D220" s="47">
        <v>607</v>
      </c>
      <c r="E220" s="47" t="s">
        <v>483</v>
      </c>
      <c r="F220" s="204">
        <v>6</v>
      </c>
      <c r="G220" s="47" t="s">
        <v>369</v>
      </c>
      <c r="H220" s="96">
        <v>6</v>
      </c>
      <c r="I220" s="96"/>
      <c r="J220" s="85">
        <v>3</v>
      </c>
      <c r="K220" s="48">
        <v>43</v>
      </c>
      <c r="L220" s="48">
        <v>19</v>
      </c>
      <c r="M220" s="84">
        <f t="shared" si="6"/>
        <v>62</v>
      </c>
      <c r="N220" s="52">
        <f t="shared" si="7"/>
        <v>186000</v>
      </c>
    </row>
    <row r="221" spans="1:14">
      <c r="A221" s="70">
        <v>219</v>
      </c>
      <c r="B221" s="67">
        <v>41260</v>
      </c>
      <c r="C221" s="47" t="s">
        <v>256</v>
      </c>
      <c r="D221" s="47"/>
      <c r="E221" s="47" t="s">
        <v>483</v>
      </c>
      <c r="F221" s="204">
        <v>20</v>
      </c>
      <c r="G221" s="47" t="s">
        <v>369</v>
      </c>
      <c r="H221" s="96">
        <v>20</v>
      </c>
      <c r="I221" s="96"/>
      <c r="J221" s="85">
        <v>10</v>
      </c>
      <c r="K221" s="48">
        <v>43</v>
      </c>
      <c r="L221" s="48">
        <v>19</v>
      </c>
      <c r="M221" s="84">
        <f t="shared" si="6"/>
        <v>62</v>
      </c>
      <c r="N221" s="52">
        <f t="shared" si="7"/>
        <v>620000</v>
      </c>
    </row>
    <row r="222" spans="1:14">
      <c r="A222" s="69">
        <v>220</v>
      </c>
      <c r="B222" s="67">
        <v>41265</v>
      </c>
      <c r="C222" s="47" t="s">
        <v>203</v>
      </c>
      <c r="D222" s="47">
        <v>1030</v>
      </c>
      <c r="E222" s="47" t="s">
        <v>483</v>
      </c>
      <c r="F222" s="204">
        <v>6</v>
      </c>
      <c r="G222" s="47" t="s">
        <v>23</v>
      </c>
      <c r="H222" s="96">
        <v>6</v>
      </c>
      <c r="I222" s="96"/>
      <c r="J222" s="85">
        <v>3</v>
      </c>
      <c r="K222" s="48">
        <v>43</v>
      </c>
      <c r="L222" s="48">
        <v>19</v>
      </c>
      <c r="M222" s="84">
        <f t="shared" si="6"/>
        <v>62</v>
      </c>
      <c r="N222" s="52">
        <f t="shared" si="7"/>
        <v>186000</v>
      </c>
    </row>
    <row r="223" spans="1:14">
      <c r="A223" s="70">
        <v>221</v>
      </c>
      <c r="B223" s="67">
        <v>41268</v>
      </c>
      <c r="C223" s="47" t="s">
        <v>114</v>
      </c>
      <c r="D223" s="47">
        <v>1051</v>
      </c>
      <c r="E223" s="47" t="s">
        <v>483</v>
      </c>
      <c r="F223" s="204">
        <v>10</v>
      </c>
      <c r="G223" s="47" t="s">
        <v>23</v>
      </c>
      <c r="H223" s="96">
        <v>10</v>
      </c>
      <c r="I223" s="96"/>
      <c r="J223" s="85">
        <v>5</v>
      </c>
      <c r="K223" s="48">
        <v>43</v>
      </c>
      <c r="L223" s="48">
        <v>19</v>
      </c>
      <c r="M223" s="84">
        <f t="shared" si="6"/>
        <v>62</v>
      </c>
      <c r="N223" s="52">
        <f t="shared" si="7"/>
        <v>310000</v>
      </c>
    </row>
    <row r="224" spans="1:14">
      <c r="A224" s="69">
        <v>222</v>
      </c>
      <c r="B224" s="67">
        <v>41267</v>
      </c>
      <c r="C224" s="47" t="s">
        <v>913</v>
      </c>
      <c r="D224" s="47">
        <v>1085</v>
      </c>
      <c r="E224" s="47" t="s">
        <v>483</v>
      </c>
      <c r="F224" s="204">
        <v>2</v>
      </c>
      <c r="G224" s="47" t="s">
        <v>59</v>
      </c>
      <c r="H224" s="96">
        <v>2</v>
      </c>
      <c r="I224" s="96"/>
      <c r="J224" s="85">
        <v>1</v>
      </c>
      <c r="K224" s="48">
        <v>43</v>
      </c>
      <c r="L224" s="48">
        <v>19</v>
      </c>
      <c r="M224" s="84">
        <f t="shared" si="6"/>
        <v>62</v>
      </c>
      <c r="N224" s="52">
        <f t="shared" si="7"/>
        <v>62000</v>
      </c>
    </row>
    <row r="225" spans="1:14">
      <c r="A225" s="70">
        <v>223</v>
      </c>
      <c r="B225" s="67">
        <v>41263</v>
      </c>
      <c r="C225" s="47" t="s">
        <v>124</v>
      </c>
      <c r="D225" s="47">
        <v>1023</v>
      </c>
      <c r="E225" s="47" t="s">
        <v>483</v>
      </c>
      <c r="F225" s="204">
        <v>2</v>
      </c>
      <c r="G225" s="47" t="s">
        <v>369</v>
      </c>
      <c r="H225" s="96">
        <v>2</v>
      </c>
      <c r="I225" s="96"/>
      <c r="J225" s="85">
        <v>1</v>
      </c>
      <c r="K225" s="48">
        <v>43</v>
      </c>
      <c r="L225" s="48">
        <v>19</v>
      </c>
      <c r="M225" s="84">
        <f t="shared" si="6"/>
        <v>62</v>
      </c>
      <c r="N225" s="52">
        <f t="shared" si="7"/>
        <v>62000</v>
      </c>
    </row>
    <row r="226" spans="1:14">
      <c r="A226" s="69">
        <v>224</v>
      </c>
      <c r="B226" s="67">
        <v>41257</v>
      </c>
      <c r="C226" s="47" t="s">
        <v>471</v>
      </c>
      <c r="D226" s="47">
        <v>1086</v>
      </c>
      <c r="E226" s="47" t="s">
        <v>483</v>
      </c>
      <c r="F226" s="204">
        <v>2</v>
      </c>
      <c r="G226" s="47" t="s">
        <v>369</v>
      </c>
      <c r="H226" s="96">
        <v>2</v>
      </c>
      <c r="I226" s="96"/>
      <c r="J226" s="85">
        <v>1</v>
      </c>
      <c r="K226" s="48">
        <v>43</v>
      </c>
      <c r="L226" s="48">
        <v>19</v>
      </c>
      <c r="M226" s="84">
        <f t="shared" si="6"/>
        <v>62</v>
      </c>
      <c r="N226" s="52">
        <f t="shared" si="7"/>
        <v>62000</v>
      </c>
    </row>
    <row r="227" spans="1:14">
      <c r="A227" s="70">
        <v>225</v>
      </c>
      <c r="B227" s="67">
        <v>41267</v>
      </c>
      <c r="C227" s="47" t="s">
        <v>228</v>
      </c>
      <c r="D227" s="47">
        <v>1028</v>
      </c>
      <c r="E227" s="47" t="s">
        <v>483</v>
      </c>
      <c r="F227" s="204">
        <v>26</v>
      </c>
      <c r="G227" s="47" t="s">
        <v>23</v>
      </c>
      <c r="H227" s="96">
        <v>26</v>
      </c>
      <c r="I227" s="96"/>
      <c r="J227" s="85">
        <v>13</v>
      </c>
      <c r="K227" s="48">
        <v>43</v>
      </c>
      <c r="L227" s="48">
        <v>19</v>
      </c>
      <c r="M227" s="84">
        <f t="shared" si="6"/>
        <v>62</v>
      </c>
      <c r="N227" s="52">
        <f t="shared" si="7"/>
        <v>806000</v>
      </c>
    </row>
    <row r="228" spans="1:14">
      <c r="A228" s="69">
        <v>226</v>
      </c>
      <c r="B228" s="67">
        <v>41262</v>
      </c>
      <c r="C228" s="47" t="s">
        <v>675</v>
      </c>
      <c r="D228" s="47">
        <v>1027</v>
      </c>
      <c r="E228" s="47" t="s">
        <v>483</v>
      </c>
      <c r="F228" s="204">
        <v>4</v>
      </c>
      <c r="G228" s="47" t="s">
        <v>369</v>
      </c>
      <c r="H228" s="96">
        <v>4</v>
      </c>
      <c r="I228" s="96"/>
      <c r="J228" s="85">
        <v>2</v>
      </c>
      <c r="K228" s="48">
        <v>43</v>
      </c>
      <c r="L228" s="48">
        <v>19</v>
      </c>
      <c r="M228" s="84">
        <f t="shared" si="6"/>
        <v>62</v>
      </c>
      <c r="N228" s="52">
        <f t="shared" si="7"/>
        <v>124000</v>
      </c>
    </row>
    <row r="229" spans="1:14">
      <c r="A229" s="70">
        <v>227</v>
      </c>
      <c r="B229" s="67">
        <v>41269</v>
      </c>
      <c r="C229" s="47" t="s">
        <v>672</v>
      </c>
      <c r="D229" s="47">
        <v>643</v>
      </c>
      <c r="E229" s="47" t="s">
        <v>483</v>
      </c>
      <c r="F229" s="204">
        <v>2</v>
      </c>
      <c r="G229" s="47" t="s">
        <v>23</v>
      </c>
      <c r="H229" s="96">
        <v>2</v>
      </c>
      <c r="I229" s="96"/>
      <c r="J229" s="85">
        <v>1</v>
      </c>
      <c r="K229" s="48">
        <v>43</v>
      </c>
      <c r="L229" s="48">
        <v>19</v>
      </c>
      <c r="M229" s="84">
        <f t="shared" si="6"/>
        <v>62</v>
      </c>
      <c r="N229" s="52">
        <f t="shared" si="7"/>
        <v>62000</v>
      </c>
    </row>
    <row r="230" spans="1:14">
      <c r="A230" s="69">
        <v>228</v>
      </c>
      <c r="B230" s="67">
        <v>41267</v>
      </c>
      <c r="C230" s="47" t="s">
        <v>664</v>
      </c>
      <c r="D230" s="47">
        <v>1031</v>
      </c>
      <c r="E230" s="47" t="s">
        <v>483</v>
      </c>
      <c r="F230" s="204">
        <v>6</v>
      </c>
      <c r="G230" s="47" t="s">
        <v>369</v>
      </c>
      <c r="H230" s="96">
        <v>6</v>
      </c>
      <c r="I230" s="96"/>
      <c r="J230" s="85">
        <v>3</v>
      </c>
      <c r="K230" s="48">
        <v>43</v>
      </c>
      <c r="L230" s="48">
        <v>19</v>
      </c>
      <c r="M230" s="84">
        <f t="shared" si="6"/>
        <v>62</v>
      </c>
      <c r="N230" s="52">
        <f t="shared" si="7"/>
        <v>186000</v>
      </c>
    </row>
    <row r="231" spans="1:14">
      <c r="A231" s="70">
        <v>229</v>
      </c>
      <c r="B231" s="67">
        <v>41243</v>
      </c>
      <c r="C231" s="47" t="s">
        <v>202</v>
      </c>
      <c r="D231" s="47">
        <v>994</v>
      </c>
      <c r="E231" s="47" t="s">
        <v>26</v>
      </c>
      <c r="F231" s="204">
        <v>8</v>
      </c>
      <c r="G231" s="47" t="s">
        <v>23</v>
      </c>
      <c r="H231" s="96">
        <v>8</v>
      </c>
      <c r="I231" s="96"/>
      <c r="J231" s="85">
        <v>4</v>
      </c>
      <c r="K231" s="48">
        <v>38</v>
      </c>
      <c r="L231" s="48">
        <v>18</v>
      </c>
      <c r="M231" s="84">
        <f t="shared" si="6"/>
        <v>56</v>
      </c>
      <c r="N231" s="52">
        <f t="shared" si="7"/>
        <v>224000</v>
      </c>
    </row>
    <row r="232" spans="1:14">
      <c r="A232" s="69">
        <v>230</v>
      </c>
      <c r="B232" s="67">
        <v>41248</v>
      </c>
      <c r="C232" s="47" t="s">
        <v>586</v>
      </c>
      <c r="D232" s="47">
        <v>998</v>
      </c>
      <c r="E232" s="47" t="s">
        <v>483</v>
      </c>
      <c r="F232" s="204">
        <v>4</v>
      </c>
      <c r="G232" s="47" t="s">
        <v>369</v>
      </c>
      <c r="H232" s="96">
        <v>4</v>
      </c>
      <c r="I232" s="96"/>
      <c r="J232" s="85">
        <v>2</v>
      </c>
      <c r="K232" s="48">
        <v>43</v>
      </c>
      <c r="L232" s="48">
        <v>19</v>
      </c>
      <c r="M232" s="84">
        <f t="shared" si="6"/>
        <v>62</v>
      </c>
      <c r="N232" s="52">
        <f t="shared" si="7"/>
        <v>124000</v>
      </c>
    </row>
    <row r="233" spans="1:14">
      <c r="A233" s="70">
        <v>231</v>
      </c>
      <c r="B233" s="67">
        <v>41267</v>
      </c>
      <c r="C233" s="47" t="s">
        <v>125</v>
      </c>
      <c r="D233" s="47">
        <v>1050</v>
      </c>
      <c r="E233" s="47" t="s">
        <v>483</v>
      </c>
      <c r="F233" s="204">
        <v>8</v>
      </c>
      <c r="G233" s="47" t="s">
        <v>369</v>
      </c>
      <c r="H233" s="96">
        <v>8</v>
      </c>
      <c r="I233" s="96"/>
      <c r="J233" s="85">
        <v>4</v>
      </c>
      <c r="K233" s="48">
        <v>43</v>
      </c>
      <c r="L233" s="48">
        <v>19</v>
      </c>
      <c r="M233" s="84">
        <f t="shared" si="6"/>
        <v>62</v>
      </c>
      <c r="N233" s="52">
        <f t="shared" si="7"/>
        <v>248000</v>
      </c>
    </row>
    <row r="234" spans="1:14">
      <c r="A234" s="69">
        <v>232</v>
      </c>
      <c r="B234" s="67">
        <v>41278</v>
      </c>
      <c r="C234" s="47" t="s">
        <v>761</v>
      </c>
      <c r="D234" s="47">
        <v>1123</v>
      </c>
      <c r="E234" s="47" t="s">
        <v>483</v>
      </c>
      <c r="F234" s="204">
        <v>2</v>
      </c>
      <c r="G234" s="47" t="s">
        <v>388</v>
      </c>
      <c r="H234" s="96">
        <v>2</v>
      </c>
      <c r="I234" s="96"/>
      <c r="J234" s="85">
        <v>1</v>
      </c>
      <c r="K234" s="48">
        <v>43</v>
      </c>
      <c r="L234" s="48">
        <v>19</v>
      </c>
      <c r="M234" s="84">
        <f t="shared" si="6"/>
        <v>62</v>
      </c>
      <c r="N234" s="52">
        <f t="shared" si="7"/>
        <v>62000</v>
      </c>
    </row>
    <row r="235" spans="1:14">
      <c r="A235" s="70">
        <v>233</v>
      </c>
      <c r="B235" s="67">
        <v>41278</v>
      </c>
      <c r="C235" s="47" t="s">
        <v>419</v>
      </c>
      <c r="D235" s="47">
        <v>1104</v>
      </c>
      <c r="E235" s="47" t="s">
        <v>483</v>
      </c>
      <c r="F235" s="204">
        <v>30</v>
      </c>
      <c r="G235" s="47" t="s">
        <v>388</v>
      </c>
      <c r="H235" s="96">
        <v>30</v>
      </c>
      <c r="I235" s="96"/>
      <c r="J235" s="85">
        <v>15</v>
      </c>
      <c r="K235" s="48">
        <v>43</v>
      </c>
      <c r="L235" s="48">
        <v>19</v>
      </c>
      <c r="M235" s="84">
        <f t="shared" si="6"/>
        <v>62</v>
      </c>
      <c r="N235" s="52">
        <f t="shared" si="7"/>
        <v>930000</v>
      </c>
    </row>
    <row r="236" spans="1:14">
      <c r="A236" s="69">
        <v>234</v>
      </c>
      <c r="B236" s="67">
        <v>41269</v>
      </c>
      <c r="C236" s="47" t="s">
        <v>672</v>
      </c>
      <c r="D236" s="47">
        <v>643</v>
      </c>
      <c r="E236" s="47" t="s">
        <v>483</v>
      </c>
      <c r="F236" s="204">
        <v>2</v>
      </c>
      <c r="G236" s="47" t="s">
        <v>23</v>
      </c>
      <c r="H236" s="96">
        <v>2</v>
      </c>
      <c r="I236" s="96"/>
      <c r="J236" s="85">
        <v>1</v>
      </c>
      <c r="K236" s="48">
        <v>43</v>
      </c>
      <c r="L236" s="48">
        <v>19</v>
      </c>
      <c r="M236" s="84">
        <f t="shared" si="6"/>
        <v>62</v>
      </c>
      <c r="N236" s="52">
        <f t="shared" si="7"/>
        <v>62000</v>
      </c>
    </row>
    <row r="237" spans="1:14">
      <c r="A237" s="70">
        <v>235</v>
      </c>
      <c r="B237" s="67">
        <v>41270</v>
      </c>
      <c r="C237" s="47" t="s">
        <v>422</v>
      </c>
      <c r="D237" s="47"/>
      <c r="E237" s="47" t="s">
        <v>483</v>
      </c>
      <c r="F237" s="204">
        <v>2</v>
      </c>
      <c r="G237" s="47" t="s">
        <v>369</v>
      </c>
      <c r="H237" s="96">
        <v>2</v>
      </c>
      <c r="I237" s="96"/>
      <c r="J237" s="85">
        <v>1</v>
      </c>
      <c r="K237" s="48">
        <v>43</v>
      </c>
      <c r="L237" s="48">
        <v>19</v>
      </c>
      <c r="M237" s="84">
        <f t="shared" si="6"/>
        <v>62</v>
      </c>
      <c r="N237" s="52">
        <f t="shared" si="7"/>
        <v>62000</v>
      </c>
    </row>
    <row r="238" spans="1:14">
      <c r="A238" s="69">
        <v>236</v>
      </c>
      <c r="B238" s="67">
        <v>41278</v>
      </c>
      <c r="C238" s="47" t="s">
        <v>409</v>
      </c>
      <c r="D238" s="47">
        <v>729</v>
      </c>
      <c r="E238" s="47" t="s">
        <v>483</v>
      </c>
      <c r="F238" s="204">
        <v>2</v>
      </c>
      <c r="G238" s="47" t="s">
        <v>388</v>
      </c>
      <c r="H238" s="96">
        <v>2</v>
      </c>
      <c r="I238" s="96"/>
      <c r="J238" s="85">
        <v>1</v>
      </c>
      <c r="K238" s="48">
        <v>43</v>
      </c>
      <c r="L238" s="48">
        <v>19</v>
      </c>
      <c r="M238" s="84">
        <f t="shared" si="6"/>
        <v>62</v>
      </c>
      <c r="N238" s="52">
        <f t="shared" si="7"/>
        <v>62000</v>
      </c>
    </row>
    <row r="239" spans="1:14">
      <c r="A239" s="70">
        <v>237</v>
      </c>
      <c r="B239" s="67">
        <v>41278</v>
      </c>
      <c r="C239" s="47" t="s">
        <v>211</v>
      </c>
      <c r="D239" s="47">
        <v>689</v>
      </c>
      <c r="E239" s="47" t="s">
        <v>483</v>
      </c>
      <c r="F239" s="204">
        <v>6</v>
      </c>
      <c r="G239" s="47" t="s">
        <v>23</v>
      </c>
      <c r="H239" s="96">
        <v>6</v>
      </c>
      <c r="I239" s="96"/>
      <c r="J239" s="85">
        <v>3</v>
      </c>
      <c r="K239" s="48">
        <v>43</v>
      </c>
      <c r="L239" s="48">
        <v>19</v>
      </c>
      <c r="M239" s="84">
        <f t="shared" si="6"/>
        <v>62</v>
      </c>
      <c r="N239" s="52">
        <f t="shared" si="7"/>
        <v>186000</v>
      </c>
    </row>
    <row r="240" spans="1:14">
      <c r="A240" s="69">
        <v>238</v>
      </c>
      <c r="B240" s="67">
        <v>41278</v>
      </c>
      <c r="C240" s="47" t="s">
        <v>898</v>
      </c>
      <c r="D240" s="47">
        <v>769</v>
      </c>
      <c r="E240" s="47" t="s">
        <v>483</v>
      </c>
      <c r="F240" s="204">
        <v>2</v>
      </c>
      <c r="G240" s="47" t="s">
        <v>23</v>
      </c>
      <c r="H240" s="96">
        <v>2</v>
      </c>
      <c r="I240" s="96"/>
      <c r="J240" s="85">
        <v>1</v>
      </c>
      <c r="K240" s="48">
        <v>43</v>
      </c>
      <c r="L240" s="48">
        <v>19</v>
      </c>
      <c r="M240" s="84">
        <f t="shared" si="6"/>
        <v>62</v>
      </c>
      <c r="N240" s="52">
        <f t="shared" si="7"/>
        <v>62000</v>
      </c>
    </row>
    <row r="241" spans="1:14">
      <c r="A241" s="70">
        <v>239</v>
      </c>
      <c r="B241" s="67">
        <v>41278</v>
      </c>
      <c r="C241" s="47" t="s">
        <v>914</v>
      </c>
      <c r="D241" s="47">
        <v>1112</v>
      </c>
      <c r="E241" s="47" t="s">
        <v>483</v>
      </c>
      <c r="F241" s="204">
        <v>10</v>
      </c>
      <c r="G241" s="47" t="s">
        <v>59</v>
      </c>
      <c r="H241" s="96">
        <v>10</v>
      </c>
      <c r="I241" s="96"/>
      <c r="J241" s="85">
        <v>5</v>
      </c>
      <c r="K241" s="48">
        <v>43</v>
      </c>
      <c r="L241" s="48">
        <v>19</v>
      </c>
      <c r="M241" s="84">
        <f t="shared" si="6"/>
        <v>62</v>
      </c>
      <c r="N241" s="52">
        <f t="shared" si="7"/>
        <v>310000</v>
      </c>
    </row>
    <row r="242" spans="1:14">
      <c r="A242" s="69">
        <v>240</v>
      </c>
      <c r="B242" s="67">
        <v>41278</v>
      </c>
      <c r="C242" s="47" t="s">
        <v>909</v>
      </c>
      <c r="D242" s="47">
        <v>993</v>
      </c>
      <c r="E242" s="47" t="s">
        <v>483</v>
      </c>
      <c r="F242" s="204">
        <v>6</v>
      </c>
      <c r="G242" s="47" t="s">
        <v>59</v>
      </c>
      <c r="H242" s="96">
        <v>6</v>
      </c>
      <c r="I242" s="96"/>
      <c r="J242" s="85">
        <v>3</v>
      </c>
      <c r="K242" s="48">
        <v>43</v>
      </c>
      <c r="L242" s="48">
        <v>19</v>
      </c>
      <c r="M242" s="84">
        <f t="shared" si="6"/>
        <v>62</v>
      </c>
      <c r="N242" s="52">
        <f t="shared" si="7"/>
        <v>186000</v>
      </c>
    </row>
    <row r="243" spans="1:14">
      <c r="A243" s="70">
        <v>241</v>
      </c>
      <c r="B243" s="67">
        <v>41278</v>
      </c>
      <c r="C243" s="47" t="s">
        <v>786</v>
      </c>
      <c r="D243" s="47">
        <v>1111</v>
      </c>
      <c r="E243" s="47" t="s">
        <v>483</v>
      </c>
      <c r="F243" s="204">
        <v>2</v>
      </c>
      <c r="G243" s="47" t="s">
        <v>59</v>
      </c>
      <c r="H243" s="96">
        <v>2</v>
      </c>
      <c r="I243" s="96"/>
      <c r="J243" s="85">
        <v>1</v>
      </c>
      <c r="K243" s="48">
        <v>43</v>
      </c>
      <c r="L243" s="48">
        <v>19</v>
      </c>
      <c r="M243" s="84">
        <f t="shared" si="6"/>
        <v>62</v>
      </c>
      <c r="N243" s="52">
        <f t="shared" si="7"/>
        <v>62000</v>
      </c>
    </row>
    <row r="244" spans="1:14">
      <c r="A244" s="69">
        <v>242</v>
      </c>
      <c r="B244" s="67">
        <v>41278</v>
      </c>
      <c r="C244" s="47" t="s">
        <v>216</v>
      </c>
      <c r="D244" s="47">
        <v>1122</v>
      </c>
      <c r="E244" s="47" t="s">
        <v>483</v>
      </c>
      <c r="F244" s="204">
        <v>6</v>
      </c>
      <c r="G244" s="47" t="s">
        <v>23</v>
      </c>
      <c r="H244" s="96">
        <v>6</v>
      </c>
      <c r="I244" s="96"/>
      <c r="J244" s="85">
        <v>3</v>
      </c>
      <c r="K244" s="48">
        <v>43</v>
      </c>
      <c r="L244" s="48">
        <v>19</v>
      </c>
      <c r="M244" s="84">
        <f t="shared" si="6"/>
        <v>62</v>
      </c>
      <c r="N244" s="52">
        <f t="shared" si="7"/>
        <v>186000</v>
      </c>
    </row>
    <row r="245" spans="1:14">
      <c r="A245" s="70">
        <v>243</v>
      </c>
      <c r="B245" s="67">
        <v>41278</v>
      </c>
      <c r="C245" s="47" t="s">
        <v>213</v>
      </c>
      <c r="D245" s="47">
        <v>1171</v>
      </c>
      <c r="E245" s="47" t="s">
        <v>483</v>
      </c>
      <c r="F245" s="204">
        <v>2</v>
      </c>
      <c r="G245" s="47" t="s">
        <v>23</v>
      </c>
      <c r="H245" s="96">
        <v>2</v>
      </c>
      <c r="I245" s="96"/>
      <c r="J245" s="85">
        <v>1</v>
      </c>
      <c r="K245" s="48">
        <v>43</v>
      </c>
      <c r="L245" s="48">
        <v>19</v>
      </c>
      <c r="M245" s="84">
        <f t="shared" si="6"/>
        <v>62</v>
      </c>
      <c r="N245" s="52">
        <f t="shared" si="7"/>
        <v>62000</v>
      </c>
    </row>
    <row r="246" spans="1:14">
      <c r="A246" s="69">
        <v>244</v>
      </c>
      <c r="B246" s="67">
        <v>41278</v>
      </c>
      <c r="C246" s="47" t="s">
        <v>727</v>
      </c>
      <c r="D246" s="47">
        <v>1160</v>
      </c>
      <c r="E246" s="47" t="s">
        <v>483</v>
      </c>
      <c r="F246" s="204">
        <v>8</v>
      </c>
      <c r="G246" s="47" t="s">
        <v>23</v>
      </c>
      <c r="H246" s="96">
        <v>8</v>
      </c>
      <c r="I246" s="96"/>
      <c r="J246" s="85">
        <v>4</v>
      </c>
      <c r="K246" s="48">
        <v>43</v>
      </c>
      <c r="L246" s="48">
        <v>19</v>
      </c>
      <c r="M246" s="84">
        <f t="shared" si="6"/>
        <v>62</v>
      </c>
      <c r="N246" s="52">
        <f t="shared" si="7"/>
        <v>248000</v>
      </c>
    </row>
    <row r="247" spans="1:14">
      <c r="A247" s="70">
        <v>245</v>
      </c>
      <c r="B247" s="67">
        <v>41278</v>
      </c>
      <c r="C247" s="47" t="s">
        <v>896</v>
      </c>
      <c r="D247" s="47">
        <v>880</v>
      </c>
      <c r="E247" s="47" t="s">
        <v>483</v>
      </c>
      <c r="F247" s="204">
        <v>4</v>
      </c>
      <c r="G247" s="47" t="s">
        <v>23</v>
      </c>
      <c r="H247" s="96">
        <v>4</v>
      </c>
      <c r="I247" s="96"/>
      <c r="J247" s="85">
        <v>2</v>
      </c>
      <c r="K247" s="48">
        <v>43</v>
      </c>
      <c r="L247" s="48">
        <v>19</v>
      </c>
      <c r="M247" s="84">
        <f t="shared" si="6"/>
        <v>62</v>
      </c>
      <c r="N247" s="52">
        <f t="shared" si="7"/>
        <v>124000</v>
      </c>
    </row>
    <row r="248" spans="1:14">
      <c r="A248" s="69">
        <v>246</v>
      </c>
      <c r="B248" s="67">
        <v>41278</v>
      </c>
      <c r="C248" s="47" t="s">
        <v>201</v>
      </c>
      <c r="D248" s="47">
        <v>1136</v>
      </c>
      <c r="E248" s="47" t="s">
        <v>483</v>
      </c>
      <c r="F248" s="204">
        <v>2</v>
      </c>
      <c r="G248" s="47" t="s">
        <v>23</v>
      </c>
      <c r="H248" s="96">
        <v>2</v>
      </c>
      <c r="I248" s="96"/>
      <c r="J248" s="85">
        <v>1</v>
      </c>
      <c r="K248" s="48">
        <v>43</v>
      </c>
      <c r="L248" s="48">
        <v>19</v>
      </c>
      <c r="M248" s="84">
        <f t="shared" si="6"/>
        <v>62</v>
      </c>
      <c r="N248" s="52">
        <f t="shared" si="7"/>
        <v>62000</v>
      </c>
    </row>
    <row r="249" spans="1:14">
      <c r="A249" s="70">
        <v>247</v>
      </c>
      <c r="B249" s="67">
        <v>41278</v>
      </c>
      <c r="C249" s="47" t="s">
        <v>464</v>
      </c>
      <c r="D249" s="47">
        <v>996</v>
      </c>
      <c r="E249" s="47" t="s">
        <v>483</v>
      </c>
      <c r="F249" s="204">
        <v>6</v>
      </c>
      <c r="G249" s="47" t="s">
        <v>23</v>
      </c>
      <c r="H249" s="96">
        <v>6</v>
      </c>
      <c r="I249" s="96"/>
      <c r="J249" s="85">
        <v>3</v>
      </c>
      <c r="K249" s="48">
        <v>43</v>
      </c>
      <c r="L249" s="48">
        <v>19</v>
      </c>
      <c r="M249" s="84">
        <f t="shared" si="6"/>
        <v>62</v>
      </c>
      <c r="N249" s="52">
        <f t="shared" si="7"/>
        <v>186000</v>
      </c>
    </row>
    <row r="250" spans="1:14">
      <c r="A250" s="69">
        <v>248</v>
      </c>
      <c r="B250" s="67">
        <v>41278</v>
      </c>
      <c r="C250" s="47" t="s">
        <v>92</v>
      </c>
      <c r="D250" s="47">
        <v>1107</v>
      </c>
      <c r="E250" s="47" t="s">
        <v>483</v>
      </c>
      <c r="F250" s="204">
        <v>6</v>
      </c>
      <c r="G250" s="47" t="s">
        <v>23</v>
      </c>
      <c r="H250" s="96">
        <v>6</v>
      </c>
      <c r="I250" s="96"/>
      <c r="J250" s="85">
        <v>3</v>
      </c>
      <c r="K250" s="48">
        <v>43</v>
      </c>
      <c r="L250" s="48">
        <v>19</v>
      </c>
      <c r="M250" s="84">
        <f t="shared" si="6"/>
        <v>62</v>
      </c>
      <c r="N250" s="52">
        <f t="shared" si="7"/>
        <v>186000</v>
      </c>
    </row>
    <row r="251" spans="1:14">
      <c r="A251" s="70">
        <v>249</v>
      </c>
      <c r="B251" s="67">
        <v>41278</v>
      </c>
      <c r="C251" s="47" t="s">
        <v>84</v>
      </c>
      <c r="D251" s="47">
        <v>1113</v>
      </c>
      <c r="E251" s="47" t="s">
        <v>483</v>
      </c>
      <c r="F251" s="204">
        <v>4</v>
      </c>
      <c r="G251" s="47" t="s">
        <v>23</v>
      </c>
      <c r="H251" s="96">
        <v>4</v>
      </c>
      <c r="I251" s="96"/>
      <c r="J251" s="85">
        <v>2</v>
      </c>
      <c r="K251" s="48">
        <v>43</v>
      </c>
      <c r="L251" s="48">
        <v>19</v>
      </c>
      <c r="M251" s="84">
        <f t="shared" si="6"/>
        <v>62</v>
      </c>
      <c r="N251" s="52">
        <f t="shared" si="7"/>
        <v>124000</v>
      </c>
    </row>
    <row r="252" spans="1:14">
      <c r="A252" s="69">
        <v>250</v>
      </c>
      <c r="B252" s="67">
        <v>41278</v>
      </c>
      <c r="C252" s="47" t="s">
        <v>74</v>
      </c>
      <c r="D252" s="47">
        <v>1110</v>
      </c>
      <c r="E252" s="47" t="s">
        <v>483</v>
      </c>
      <c r="F252" s="204">
        <v>2</v>
      </c>
      <c r="G252" s="47" t="s">
        <v>23</v>
      </c>
      <c r="H252" s="96">
        <v>2</v>
      </c>
      <c r="I252" s="96"/>
      <c r="J252" s="85">
        <v>1</v>
      </c>
      <c r="K252" s="48">
        <v>43</v>
      </c>
      <c r="L252" s="48">
        <v>19</v>
      </c>
      <c r="M252" s="84">
        <f t="shared" si="6"/>
        <v>62</v>
      </c>
      <c r="N252" s="52">
        <f t="shared" si="7"/>
        <v>62000</v>
      </c>
    </row>
    <row r="253" spans="1:14">
      <c r="A253" s="70">
        <v>251</v>
      </c>
      <c r="B253" s="67">
        <v>41278</v>
      </c>
      <c r="C253" s="47" t="s">
        <v>65</v>
      </c>
      <c r="D253" s="47">
        <v>1124</v>
      </c>
      <c r="E253" s="47" t="s">
        <v>483</v>
      </c>
      <c r="F253" s="204">
        <v>2</v>
      </c>
      <c r="G253" s="47" t="s">
        <v>23</v>
      </c>
      <c r="H253" s="96">
        <v>2</v>
      </c>
      <c r="I253" s="96"/>
      <c r="J253" s="85">
        <v>1</v>
      </c>
      <c r="K253" s="48">
        <v>43</v>
      </c>
      <c r="L253" s="48">
        <v>19</v>
      </c>
      <c r="M253" s="84">
        <f t="shared" si="6"/>
        <v>62</v>
      </c>
      <c r="N253" s="52">
        <f t="shared" si="7"/>
        <v>62000</v>
      </c>
    </row>
    <row r="254" spans="1:14">
      <c r="A254" s="69">
        <v>252</v>
      </c>
      <c r="B254" s="67">
        <v>41278</v>
      </c>
      <c r="C254" s="47" t="s">
        <v>64</v>
      </c>
      <c r="D254" s="47">
        <v>784</v>
      </c>
      <c r="E254" s="47" t="s">
        <v>483</v>
      </c>
      <c r="F254" s="204">
        <v>10</v>
      </c>
      <c r="G254" s="47" t="s">
        <v>23</v>
      </c>
      <c r="H254" s="96">
        <v>10</v>
      </c>
      <c r="I254" s="96"/>
      <c r="J254" s="85">
        <v>5</v>
      </c>
      <c r="K254" s="48">
        <v>43</v>
      </c>
      <c r="L254" s="48">
        <v>19</v>
      </c>
      <c r="M254" s="84">
        <f t="shared" si="6"/>
        <v>62</v>
      </c>
      <c r="N254" s="52">
        <f t="shared" si="7"/>
        <v>310000</v>
      </c>
    </row>
    <row r="255" spans="1:14">
      <c r="A255" s="70">
        <v>253</v>
      </c>
      <c r="B255" s="67">
        <v>41278</v>
      </c>
      <c r="C255" s="47" t="s">
        <v>57</v>
      </c>
      <c r="D255" s="47">
        <v>1105</v>
      </c>
      <c r="E255" s="47" t="s">
        <v>483</v>
      </c>
      <c r="F255" s="204">
        <v>64</v>
      </c>
      <c r="G255" s="47" t="s">
        <v>23</v>
      </c>
      <c r="H255" s="96">
        <v>64</v>
      </c>
      <c r="I255" s="96"/>
      <c r="J255" s="85">
        <v>32</v>
      </c>
      <c r="K255" s="48">
        <v>43</v>
      </c>
      <c r="L255" s="48">
        <v>19</v>
      </c>
      <c r="M255" s="84">
        <f t="shared" si="6"/>
        <v>62</v>
      </c>
      <c r="N255" s="52">
        <f t="shared" si="7"/>
        <v>1984000</v>
      </c>
    </row>
    <row r="256" spans="1:14">
      <c r="A256" s="69">
        <v>254</v>
      </c>
      <c r="B256" s="67">
        <v>41278</v>
      </c>
      <c r="C256" s="47" t="s">
        <v>23</v>
      </c>
      <c r="D256" s="47">
        <v>913</v>
      </c>
      <c r="E256" s="47" t="s">
        <v>483</v>
      </c>
      <c r="F256" s="204">
        <v>10</v>
      </c>
      <c r="G256" s="47" t="s">
        <v>23</v>
      </c>
      <c r="H256" s="96">
        <v>10</v>
      </c>
      <c r="I256" s="96"/>
      <c r="J256" s="85">
        <v>5</v>
      </c>
      <c r="K256" s="48">
        <v>43</v>
      </c>
      <c r="L256" s="48">
        <v>19</v>
      </c>
      <c r="M256" s="84">
        <f t="shared" si="6"/>
        <v>62</v>
      </c>
      <c r="N256" s="52">
        <f t="shared" si="7"/>
        <v>310000</v>
      </c>
    </row>
    <row r="257" spans="1:14">
      <c r="A257" s="70">
        <v>255</v>
      </c>
      <c r="B257" s="67">
        <v>41278</v>
      </c>
      <c r="C257" s="47" t="s">
        <v>403</v>
      </c>
      <c r="D257" s="47">
        <v>1309</v>
      </c>
      <c r="E257" s="47" t="s">
        <v>483</v>
      </c>
      <c r="F257" s="204">
        <v>2</v>
      </c>
      <c r="G257" s="47" t="s">
        <v>369</v>
      </c>
      <c r="H257" s="96">
        <v>2</v>
      </c>
      <c r="I257" s="96"/>
      <c r="J257" s="85">
        <v>1</v>
      </c>
      <c r="K257" s="48">
        <v>43</v>
      </c>
      <c r="L257" s="48">
        <v>19</v>
      </c>
      <c r="M257" s="84">
        <f t="shared" si="6"/>
        <v>62</v>
      </c>
      <c r="N257" s="52">
        <f t="shared" si="7"/>
        <v>62000</v>
      </c>
    </row>
    <row r="258" spans="1:14">
      <c r="A258" s="69">
        <v>256</v>
      </c>
      <c r="B258" s="67">
        <v>41278</v>
      </c>
      <c r="C258" s="47" t="s">
        <v>576</v>
      </c>
      <c r="D258" s="47">
        <v>1152</v>
      </c>
      <c r="E258" s="47" t="s">
        <v>483</v>
      </c>
      <c r="F258" s="204">
        <v>14</v>
      </c>
      <c r="G258" s="47" t="s">
        <v>369</v>
      </c>
      <c r="H258" s="96">
        <v>14</v>
      </c>
      <c r="I258" s="96"/>
      <c r="J258" s="85">
        <v>7</v>
      </c>
      <c r="K258" s="48">
        <v>43</v>
      </c>
      <c r="L258" s="48">
        <v>19</v>
      </c>
      <c r="M258" s="84">
        <f t="shared" si="6"/>
        <v>62</v>
      </c>
      <c r="N258" s="52">
        <f t="shared" si="7"/>
        <v>434000</v>
      </c>
    </row>
    <row r="259" spans="1:14">
      <c r="A259" s="70">
        <v>257</v>
      </c>
      <c r="B259" s="67">
        <v>41278</v>
      </c>
      <c r="C259" s="47" t="s">
        <v>377</v>
      </c>
      <c r="D259" s="47">
        <v>1139</v>
      </c>
      <c r="E259" s="47" t="s">
        <v>483</v>
      </c>
      <c r="F259" s="204">
        <v>10</v>
      </c>
      <c r="G259" s="47" t="s">
        <v>369</v>
      </c>
      <c r="H259" s="96">
        <v>10</v>
      </c>
      <c r="I259" s="96"/>
      <c r="J259" s="85">
        <v>5</v>
      </c>
      <c r="K259" s="48">
        <v>43</v>
      </c>
      <c r="L259" s="48">
        <v>19</v>
      </c>
      <c r="M259" s="84">
        <f t="shared" si="6"/>
        <v>62</v>
      </c>
      <c r="N259" s="52">
        <f t="shared" si="7"/>
        <v>310000</v>
      </c>
    </row>
    <row r="260" spans="1:14">
      <c r="A260" s="69">
        <v>258</v>
      </c>
      <c r="B260" s="67">
        <v>41277</v>
      </c>
      <c r="C260" s="47" t="s">
        <v>263</v>
      </c>
      <c r="D260" s="47">
        <v>1114</v>
      </c>
      <c r="E260" s="47" t="s">
        <v>483</v>
      </c>
      <c r="F260" s="204">
        <v>4</v>
      </c>
      <c r="G260" s="47" t="s">
        <v>369</v>
      </c>
      <c r="H260" s="96">
        <v>4</v>
      </c>
      <c r="I260" s="96"/>
      <c r="J260" s="85">
        <v>2</v>
      </c>
      <c r="K260" s="48">
        <v>43</v>
      </c>
      <c r="L260" s="48">
        <v>19</v>
      </c>
      <c r="M260" s="84">
        <f t="shared" ref="M260:M323" si="8">K260+L260</f>
        <v>62</v>
      </c>
      <c r="N260" s="52">
        <f t="shared" ref="N260:N323" si="9">M260*J260*1000</f>
        <v>124000</v>
      </c>
    </row>
    <row r="261" spans="1:14">
      <c r="A261" s="70">
        <v>259</v>
      </c>
      <c r="B261" s="67">
        <v>41278</v>
      </c>
      <c r="C261" s="47" t="s">
        <v>297</v>
      </c>
      <c r="D261" s="47">
        <v>770</v>
      </c>
      <c r="E261" s="47" t="s">
        <v>483</v>
      </c>
      <c r="F261" s="204">
        <v>10</v>
      </c>
      <c r="G261" s="47" t="s">
        <v>388</v>
      </c>
      <c r="H261" s="96">
        <v>10</v>
      </c>
      <c r="I261" s="96"/>
      <c r="J261" s="85">
        <v>5</v>
      </c>
      <c r="K261" s="48">
        <v>43</v>
      </c>
      <c r="L261" s="48">
        <v>19</v>
      </c>
      <c r="M261" s="84">
        <f t="shared" si="8"/>
        <v>62</v>
      </c>
      <c r="N261" s="52">
        <f t="shared" si="9"/>
        <v>310000</v>
      </c>
    </row>
    <row r="262" spans="1:14">
      <c r="A262" s="69">
        <v>260</v>
      </c>
      <c r="B262" s="67">
        <v>41278</v>
      </c>
      <c r="C262" s="47" t="s">
        <v>430</v>
      </c>
      <c r="D262" s="47">
        <v>610</v>
      </c>
      <c r="E262" s="47" t="s">
        <v>483</v>
      </c>
      <c r="F262" s="204">
        <v>4</v>
      </c>
      <c r="G262" s="47" t="s">
        <v>388</v>
      </c>
      <c r="H262" s="96">
        <v>4</v>
      </c>
      <c r="I262" s="96"/>
      <c r="J262" s="85">
        <v>2</v>
      </c>
      <c r="K262" s="48">
        <v>43</v>
      </c>
      <c r="L262" s="48">
        <v>19</v>
      </c>
      <c r="M262" s="84">
        <f t="shared" si="8"/>
        <v>62</v>
      </c>
      <c r="N262" s="52">
        <f t="shared" si="9"/>
        <v>124000</v>
      </c>
    </row>
    <row r="263" spans="1:14">
      <c r="A263" s="70">
        <v>261</v>
      </c>
      <c r="B263" s="67">
        <v>41278</v>
      </c>
      <c r="C263" s="47" t="s">
        <v>433</v>
      </c>
      <c r="D263" s="47">
        <v>712</v>
      </c>
      <c r="E263" s="47" t="s">
        <v>483</v>
      </c>
      <c r="F263" s="204">
        <v>10</v>
      </c>
      <c r="G263" s="47" t="s">
        <v>388</v>
      </c>
      <c r="H263" s="96">
        <v>10</v>
      </c>
      <c r="I263" s="96"/>
      <c r="J263" s="85">
        <v>5</v>
      </c>
      <c r="K263" s="48">
        <v>43</v>
      </c>
      <c r="L263" s="48">
        <v>19</v>
      </c>
      <c r="M263" s="84">
        <f t="shared" si="8"/>
        <v>62</v>
      </c>
      <c r="N263" s="52">
        <f t="shared" si="9"/>
        <v>310000</v>
      </c>
    </row>
    <row r="264" spans="1:14">
      <c r="A264" s="69">
        <v>262</v>
      </c>
      <c r="B264" s="67">
        <v>41278</v>
      </c>
      <c r="C264" s="47" t="s">
        <v>463</v>
      </c>
      <c r="D264" s="47">
        <v>794</v>
      </c>
      <c r="E264" s="47" t="s">
        <v>483</v>
      </c>
      <c r="F264" s="204">
        <v>10</v>
      </c>
      <c r="G264" s="47" t="s">
        <v>388</v>
      </c>
      <c r="H264" s="96">
        <v>10</v>
      </c>
      <c r="I264" s="96"/>
      <c r="J264" s="85">
        <v>5</v>
      </c>
      <c r="K264" s="48">
        <v>43</v>
      </c>
      <c r="L264" s="48">
        <v>19</v>
      </c>
      <c r="M264" s="84">
        <f t="shared" si="8"/>
        <v>62</v>
      </c>
      <c r="N264" s="52">
        <f t="shared" si="9"/>
        <v>310000</v>
      </c>
    </row>
    <row r="265" spans="1:14">
      <c r="A265" s="70">
        <v>263</v>
      </c>
      <c r="B265" s="67">
        <v>41278</v>
      </c>
      <c r="C265" s="47" t="s">
        <v>290</v>
      </c>
      <c r="D265" s="47">
        <v>674</v>
      </c>
      <c r="E265" s="47" t="s">
        <v>483</v>
      </c>
      <c r="F265" s="204">
        <v>10</v>
      </c>
      <c r="G265" s="47" t="s">
        <v>388</v>
      </c>
      <c r="H265" s="96">
        <v>10</v>
      </c>
      <c r="I265" s="96"/>
      <c r="J265" s="85">
        <v>5</v>
      </c>
      <c r="K265" s="48">
        <v>43</v>
      </c>
      <c r="L265" s="48">
        <v>19</v>
      </c>
      <c r="M265" s="84">
        <f t="shared" si="8"/>
        <v>62</v>
      </c>
      <c r="N265" s="52">
        <f t="shared" si="9"/>
        <v>310000</v>
      </c>
    </row>
    <row r="266" spans="1:14">
      <c r="A266" s="69">
        <v>264</v>
      </c>
      <c r="B266" s="67">
        <v>41278</v>
      </c>
      <c r="C266" s="47" t="s">
        <v>417</v>
      </c>
      <c r="D266" s="47">
        <v>925</v>
      </c>
      <c r="E266" s="47" t="s">
        <v>483</v>
      </c>
      <c r="F266" s="204">
        <v>2</v>
      </c>
      <c r="G266" s="47" t="s">
        <v>388</v>
      </c>
      <c r="H266" s="96">
        <v>2</v>
      </c>
      <c r="I266" s="96"/>
      <c r="J266" s="85">
        <v>1</v>
      </c>
      <c r="K266" s="48">
        <v>43</v>
      </c>
      <c r="L266" s="48">
        <v>19</v>
      </c>
      <c r="M266" s="84">
        <f t="shared" si="8"/>
        <v>62</v>
      </c>
      <c r="N266" s="52">
        <f t="shared" si="9"/>
        <v>62000</v>
      </c>
    </row>
    <row r="267" spans="1:14">
      <c r="A267" s="70">
        <v>265</v>
      </c>
      <c r="B267" s="67">
        <v>41278</v>
      </c>
      <c r="C267" s="47" t="s">
        <v>283</v>
      </c>
      <c r="D267" s="47">
        <v>782</v>
      </c>
      <c r="E267" s="47" t="s">
        <v>483</v>
      </c>
      <c r="F267" s="204">
        <v>10</v>
      </c>
      <c r="G267" s="47" t="s">
        <v>388</v>
      </c>
      <c r="H267" s="96">
        <v>10</v>
      </c>
      <c r="I267" s="96"/>
      <c r="J267" s="85">
        <v>5</v>
      </c>
      <c r="K267" s="48">
        <v>43</v>
      </c>
      <c r="L267" s="48">
        <v>19</v>
      </c>
      <c r="M267" s="84">
        <f t="shared" si="8"/>
        <v>62</v>
      </c>
      <c r="N267" s="52">
        <f t="shared" si="9"/>
        <v>310000</v>
      </c>
    </row>
    <row r="268" spans="1:14">
      <c r="A268" s="69">
        <v>266</v>
      </c>
      <c r="B268" s="67">
        <v>41278</v>
      </c>
      <c r="C268" s="47" t="s">
        <v>612</v>
      </c>
      <c r="D268" s="47">
        <v>861</v>
      </c>
      <c r="E268" s="47" t="s">
        <v>483</v>
      </c>
      <c r="F268" s="204">
        <v>6</v>
      </c>
      <c r="G268" s="47" t="s">
        <v>388</v>
      </c>
      <c r="H268" s="96">
        <v>6</v>
      </c>
      <c r="I268" s="96"/>
      <c r="J268" s="85">
        <v>3</v>
      </c>
      <c r="K268" s="48">
        <v>43</v>
      </c>
      <c r="L268" s="48">
        <v>19</v>
      </c>
      <c r="M268" s="84">
        <f t="shared" si="8"/>
        <v>62</v>
      </c>
      <c r="N268" s="52">
        <f t="shared" si="9"/>
        <v>186000</v>
      </c>
    </row>
    <row r="269" spans="1:14">
      <c r="A269" s="70">
        <v>267</v>
      </c>
      <c r="B269" s="67">
        <v>41278</v>
      </c>
      <c r="C269" s="47" t="s">
        <v>643</v>
      </c>
      <c r="D269" s="47">
        <v>875</v>
      </c>
      <c r="E269" s="47" t="s">
        <v>483</v>
      </c>
      <c r="F269" s="204">
        <v>2</v>
      </c>
      <c r="G269" s="47" t="s">
        <v>388</v>
      </c>
      <c r="H269" s="96">
        <v>2</v>
      </c>
      <c r="I269" s="96"/>
      <c r="J269" s="85">
        <v>1</v>
      </c>
      <c r="K269" s="48">
        <v>43</v>
      </c>
      <c r="L269" s="48">
        <v>19</v>
      </c>
      <c r="M269" s="84">
        <f t="shared" si="8"/>
        <v>62</v>
      </c>
      <c r="N269" s="52">
        <f t="shared" si="9"/>
        <v>62000</v>
      </c>
    </row>
    <row r="270" spans="1:14">
      <c r="A270" s="69">
        <v>268</v>
      </c>
      <c r="B270" s="67">
        <v>41291</v>
      </c>
      <c r="C270" s="47" t="s">
        <v>915</v>
      </c>
      <c r="D270" s="47"/>
      <c r="E270" s="49">
        <v>58</v>
      </c>
      <c r="F270" s="204">
        <v>5</v>
      </c>
      <c r="G270" s="47" t="s">
        <v>369</v>
      </c>
      <c r="H270" s="96">
        <v>5</v>
      </c>
      <c r="I270" s="96"/>
      <c r="J270" s="85">
        <v>5</v>
      </c>
      <c r="K270" s="50">
        <v>58</v>
      </c>
      <c r="L270" s="48"/>
      <c r="M270" s="84">
        <f t="shared" si="8"/>
        <v>58</v>
      </c>
      <c r="N270" s="52">
        <f t="shared" si="9"/>
        <v>290000</v>
      </c>
    </row>
    <row r="271" spans="1:14">
      <c r="A271" s="70">
        <v>269</v>
      </c>
      <c r="B271" s="67">
        <v>41304</v>
      </c>
      <c r="C271" s="47" t="s">
        <v>72</v>
      </c>
      <c r="D271" s="47">
        <v>1179</v>
      </c>
      <c r="E271" s="49">
        <v>58</v>
      </c>
      <c r="F271" s="204">
        <v>5</v>
      </c>
      <c r="G271" s="47" t="s">
        <v>23</v>
      </c>
      <c r="H271" s="96">
        <v>5</v>
      </c>
      <c r="I271" s="96"/>
      <c r="J271" s="85">
        <v>5</v>
      </c>
      <c r="K271" s="50">
        <v>58</v>
      </c>
      <c r="L271" s="48"/>
      <c r="M271" s="84">
        <f t="shared" si="8"/>
        <v>58</v>
      </c>
      <c r="N271" s="52">
        <f t="shared" si="9"/>
        <v>290000</v>
      </c>
    </row>
    <row r="272" spans="1:14">
      <c r="A272" s="69">
        <v>270</v>
      </c>
      <c r="B272" s="67">
        <v>41341</v>
      </c>
      <c r="C272" s="47" t="s">
        <v>487</v>
      </c>
      <c r="D272" s="47">
        <v>1367</v>
      </c>
      <c r="E272" s="49">
        <v>58</v>
      </c>
      <c r="F272" s="204">
        <v>2</v>
      </c>
      <c r="G272" s="47" t="s">
        <v>388</v>
      </c>
      <c r="H272" s="96">
        <v>2</v>
      </c>
      <c r="I272" s="96"/>
      <c r="J272" s="85">
        <v>2</v>
      </c>
      <c r="K272" s="50">
        <v>58</v>
      </c>
      <c r="L272" s="48"/>
      <c r="M272" s="84">
        <f t="shared" si="8"/>
        <v>58</v>
      </c>
      <c r="N272" s="52">
        <f t="shared" si="9"/>
        <v>116000</v>
      </c>
    </row>
    <row r="273" spans="1:14">
      <c r="A273" s="70">
        <v>271</v>
      </c>
      <c r="B273" s="67">
        <v>41278</v>
      </c>
      <c r="C273" s="47" t="s">
        <v>418</v>
      </c>
      <c r="D273" s="47">
        <v>928</v>
      </c>
      <c r="E273" s="47" t="s">
        <v>483</v>
      </c>
      <c r="F273" s="204">
        <v>2</v>
      </c>
      <c r="G273" s="47" t="s">
        <v>388</v>
      </c>
      <c r="H273" s="96">
        <v>2</v>
      </c>
      <c r="I273" s="96"/>
      <c r="J273" s="85">
        <v>1</v>
      </c>
      <c r="K273" s="48">
        <v>43</v>
      </c>
      <c r="L273" s="48">
        <v>19</v>
      </c>
      <c r="M273" s="84">
        <f t="shared" si="8"/>
        <v>62</v>
      </c>
      <c r="N273" s="52">
        <f t="shared" si="9"/>
        <v>62000</v>
      </c>
    </row>
    <row r="274" spans="1:14">
      <c r="A274" s="69">
        <v>272</v>
      </c>
      <c r="B274" s="67">
        <v>41288</v>
      </c>
      <c r="C274" s="47" t="s">
        <v>422</v>
      </c>
      <c r="D274" s="47">
        <v>1138</v>
      </c>
      <c r="E274" s="49">
        <v>58</v>
      </c>
      <c r="F274" s="204">
        <v>1</v>
      </c>
      <c r="G274" s="47" t="s">
        <v>369</v>
      </c>
      <c r="H274" s="96">
        <v>1</v>
      </c>
      <c r="I274" s="96"/>
      <c r="J274" s="85">
        <v>1</v>
      </c>
      <c r="K274" s="50">
        <v>58</v>
      </c>
      <c r="L274" s="48"/>
      <c r="M274" s="84">
        <f t="shared" si="8"/>
        <v>58</v>
      </c>
      <c r="N274" s="52">
        <f t="shared" si="9"/>
        <v>58000</v>
      </c>
    </row>
    <row r="275" spans="1:14">
      <c r="A275" s="70">
        <v>273</v>
      </c>
      <c r="B275" s="67">
        <v>41290</v>
      </c>
      <c r="C275" s="47" t="s">
        <v>133</v>
      </c>
      <c r="D275" s="47">
        <v>771</v>
      </c>
      <c r="E275" s="49">
        <v>58</v>
      </c>
      <c r="F275" s="204">
        <v>4</v>
      </c>
      <c r="G275" s="47" t="s">
        <v>369</v>
      </c>
      <c r="H275" s="96">
        <v>4</v>
      </c>
      <c r="I275" s="96"/>
      <c r="J275" s="85">
        <v>4</v>
      </c>
      <c r="K275" s="50">
        <v>58</v>
      </c>
      <c r="L275" s="48"/>
      <c r="M275" s="84">
        <f t="shared" si="8"/>
        <v>58</v>
      </c>
      <c r="N275" s="52">
        <f t="shared" si="9"/>
        <v>232000</v>
      </c>
    </row>
    <row r="276" spans="1:14">
      <c r="A276" s="69">
        <v>274</v>
      </c>
      <c r="B276" s="67">
        <v>41292</v>
      </c>
      <c r="C276" s="47" t="s">
        <v>254</v>
      </c>
      <c r="D276" s="47">
        <v>662</v>
      </c>
      <c r="E276" s="49">
        <v>58</v>
      </c>
      <c r="F276" s="204">
        <v>2</v>
      </c>
      <c r="G276" s="47" t="s">
        <v>369</v>
      </c>
      <c r="H276" s="96">
        <v>2</v>
      </c>
      <c r="I276" s="96"/>
      <c r="J276" s="85">
        <v>2</v>
      </c>
      <c r="K276" s="50">
        <v>58</v>
      </c>
      <c r="L276" s="48"/>
      <c r="M276" s="84">
        <f t="shared" si="8"/>
        <v>58</v>
      </c>
      <c r="N276" s="52">
        <f t="shared" si="9"/>
        <v>116000</v>
      </c>
    </row>
    <row r="277" spans="1:14">
      <c r="A277" s="70">
        <v>275</v>
      </c>
      <c r="B277" s="67">
        <v>41290</v>
      </c>
      <c r="C277" s="47" t="s">
        <v>157</v>
      </c>
      <c r="D277" s="47">
        <v>710</v>
      </c>
      <c r="E277" s="49">
        <v>58</v>
      </c>
      <c r="F277" s="204">
        <v>2</v>
      </c>
      <c r="G277" s="47" t="s">
        <v>369</v>
      </c>
      <c r="H277" s="96">
        <v>2</v>
      </c>
      <c r="I277" s="96"/>
      <c r="J277" s="85">
        <v>2</v>
      </c>
      <c r="K277" s="50">
        <v>58</v>
      </c>
      <c r="L277" s="48"/>
      <c r="M277" s="84">
        <f t="shared" si="8"/>
        <v>58</v>
      </c>
      <c r="N277" s="52">
        <f t="shared" si="9"/>
        <v>116000</v>
      </c>
    </row>
    <row r="278" spans="1:14">
      <c r="A278" s="69">
        <v>276</v>
      </c>
      <c r="B278" s="67">
        <v>41301</v>
      </c>
      <c r="C278" s="47" t="s">
        <v>208</v>
      </c>
      <c r="D278" s="47">
        <v>1176</v>
      </c>
      <c r="E278" s="49">
        <v>58</v>
      </c>
      <c r="F278" s="204">
        <v>1</v>
      </c>
      <c r="G278" s="47" t="s">
        <v>23</v>
      </c>
      <c r="H278" s="96">
        <v>1</v>
      </c>
      <c r="I278" s="96"/>
      <c r="J278" s="85">
        <v>1</v>
      </c>
      <c r="K278" s="50">
        <v>58</v>
      </c>
      <c r="L278" s="48"/>
      <c r="M278" s="84">
        <f t="shared" si="8"/>
        <v>58</v>
      </c>
      <c r="N278" s="52">
        <f t="shared" si="9"/>
        <v>58000</v>
      </c>
    </row>
    <row r="279" spans="1:14">
      <c r="A279" s="70">
        <v>277</v>
      </c>
      <c r="B279" s="67">
        <v>41296</v>
      </c>
      <c r="C279" s="47" t="s">
        <v>101</v>
      </c>
      <c r="D279" s="47">
        <v>744</v>
      </c>
      <c r="E279" s="49">
        <v>58</v>
      </c>
      <c r="F279" s="204">
        <v>10</v>
      </c>
      <c r="G279" s="47" t="s">
        <v>23</v>
      </c>
      <c r="H279" s="96">
        <v>10</v>
      </c>
      <c r="I279" s="96"/>
      <c r="J279" s="85">
        <v>10</v>
      </c>
      <c r="K279" s="50">
        <v>58</v>
      </c>
      <c r="L279" s="48"/>
      <c r="M279" s="84">
        <f t="shared" si="8"/>
        <v>58</v>
      </c>
      <c r="N279" s="52">
        <f t="shared" si="9"/>
        <v>580000</v>
      </c>
    </row>
    <row r="280" spans="1:14">
      <c r="A280" s="69">
        <v>278</v>
      </c>
      <c r="B280" s="67">
        <v>41289</v>
      </c>
      <c r="C280" s="47" t="s">
        <v>461</v>
      </c>
      <c r="D280" s="47">
        <v>772</v>
      </c>
      <c r="E280" s="49">
        <v>58</v>
      </c>
      <c r="F280" s="204">
        <v>5</v>
      </c>
      <c r="G280" s="47" t="s">
        <v>369</v>
      </c>
      <c r="H280" s="96">
        <v>5</v>
      </c>
      <c r="I280" s="96"/>
      <c r="J280" s="85">
        <v>5</v>
      </c>
      <c r="K280" s="50">
        <v>58</v>
      </c>
      <c r="L280" s="48"/>
      <c r="M280" s="84">
        <f t="shared" si="8"/>
        <v>58</v>
      </c>
      <c r="N280" s="52">
        <f t="shared" si="9"/>
        <v>290000</v>
      </c>
    </row>
    <row r="281" spans="1:14">
      <c r="A281" s="70">
        <v>279</v>
      </c>
      <c r="B281" s="67">
        <v>41303</v>
      </c>
      <c r="C281" s="47" t="s">
        <v>53</v>
      </c>
      <c r="D281" s="47"/>
      <c r="E281" s="49">
        <v>58</v>
      </c>
      <c r="F281" s="204">
        <v>2</v>
      </c>
      <c r="G281" s="47" t="s">
        <v>23</v>
      </c>
      <c r="H281" s="96">
        <v>2</v>
      </c>
      <c r="I281" s="96"/>
      <c r="J281" s="85">
        <v>2</v>
      </c>
      <c r="K281" s="50">
        <v>58</v>
      </c>
      <c r="L281" s="48"/>
      <c r="M281" s="84">
        <f t="shared" si="8"/>
        <v>58</v>
      </c>
      <c r="N281" s="52">
        <f t="shared" si="9"/>
        <v>116000</v>
      </c>
    </row>
    <row r="282" spans="1:14">
      <c r="A282" s="69">
        <v>280</v>
      </c>
      <c r="B282" s="67">
        <v>41291</v>
      </c>
      <c r="C282" s="47" t="s">
        <v>916</v>
      </c>
      <c r="D282" s="47">
        <v>1175</v>
      </c>
      <c r="E282" s="49">
        <v>58</v>
      </c>
      <c r="F282" s="204">
        <v>2</v>
      </c>
      <c r="G282" s="47" t="s">
        <v>123</v>
      </c>
      <c r="H282" s="96">
        <v>2</v>
      </c>
      <c r="I282" s="96"/>
      <c r="J282" s="85">
        <v>2</v>
      </c>
      <c r="K282" s="50">
        <v>58</v>
      </c>
      <c r="L282" s="48"/>
      <c r="M282" s="84">
        <f t="shared" si="8"/>
        <v>58</v>
      </c>
      <c r="N282" s="52">
        <f t="shared" si="9"/>
        <v>116000</v>
      </c>
    </row>
    <row r="283" spans="1:14">
      <c r="A283" s="70">
        <v>281</v>
      </c>
      <c r="B283" s="67">
        <v>41291</v>
      </c>
      <c r="C283" s="47" t="s">
        <v>286</v>
      </c>
      <c r="D283" s="47">
        <v>816</v>
      </c>
      <c r="E283" s="49">
        <v>58</v>
      </c>
      <c r="F283" s="204">
        <v>3</v>
      </c>
      <c r="G283" s="47" t="s">
        <v>369</v>
      </c>
      <c r="H283" s="96">
        <v>3</v>
      </c>
      <c r="I283" s="96"/>
      <c r="J283" s="85">
        <v>3</v>
      </c>
      <c r="K283" s="50">
        <v>58</v>
      </c>
      <c r="L283" s="48"/>
      <c r="M283" s="84">
        <f t="shared" si="8"/>
        <v>58</v>
      </c>
      <c r="N283" s="52">
        <f t="shared" si="9"/>
        <v>174000</v>
      </c>
    </row>
    <row r="284" spans="1:14">
      <c r="A284" s="69">
        <v>282</v>
      </c>
      <c r="B284" s="67">
        <v>41296</v>
      </c>
      <c r="C284" s="47" t="s">
        <v>402</v>
      </c>
      <c r="D284" s="47">
        <v>799</v>
      </c>
      <c r="E284" s="49">
        <v>58</v>
      </c>
      <c r="F284" s="204">
        <v>3</v>
      </c>
      <c r="G284" s="47" t="s">
        <v>369</v>
      </c>
      <c r="H284" s="96">
        <v>3</v>
      </c>
      <c r="I284" s="96"/>
      <c r="J284" s="85">
        <v>3</v>
      </c>
      <c r="K284" s="50">
        <v>58</v>
      </c>
      <c r="L284" s="48"/>
      <c r="M284" s="84">
        <f t="shared" si="8"/>
        <v>58</v>
      </c>
      <c r="N284" s="52">
        <f t="shared" si="9"/>
        <v>174000</v>
      </c>
    </row>
    <row r="285" spans="1:14">
      <c r="A285" s="70">
        <v>283</v>
      </c>
      <c r="B285" s="67">
        <v>41278</v>
      </c>
      <c r="C285" s="47" t="s">
        <v>486</v>
      </c>
      <c r="D285" s="47">
        <v>717</v>
      </c>
      <c r="E285" s="47" t="s">
        <v>483</v>
      </c>
      <c r="F285" s="204">
        <v>2</v>
      </c>
      <c r="G285" s="47" t="s">
        <v>388</v>
      </c>
      <c r="H285" s="96">
        <v>2</v>
      </c>
      <c r="I285" s="96"/>
      <c r="J285" s="85">
        <v>1</v>
      </c>
      <c r="K285" s="48">
        <v>43</v>
      </c>
      <c r="L285" s="48">
        <v>19</v>
      </c>
      <c r="M285" s="84">
        <f t="shared" si="8"/>
        <v>62</v>
      </c>
      <c r="N285" s="52">
        <f t="shared" si="9"/>
        <v>62000</v>
      </c>
    </row>
    <row r="286" spans="1:14">
      <c r="A286" s="69">
        <v>284</v>
      </c>
      <c r="B286" s="67">
        <v>41278</v>
      </c>
      <c r="C286" s="47" t="s">
        <v>616</v>
      </c>
      <c r="D286" s="47">
        <v>605</v>
      </c>
      <c r="E286" s="47" t="s">
        <v>483</v>
      </c>
      <c r="F286" s="204">
        <v>2</v>
      </c>
      <c r="G286" s="47" t="s">
        <v>388</v>
      </c>
      <c r="H286" s="96">
        <v>2</v>
      </c>
      <c r="I286" s="96"/>
      <c r="J286" s="85">
        <v>1</v>
      </c>
      <c r="K286" s="48">
        <v>43</v>
      </c>
      <c r="L286" s="48">
        <v>19</v>
      </c>
      <c r="M286" s="84">
        <f t="shared" si="8"/>
        <v>62</v>
      </c>
      <c r="N286" s="52">
        <f t="shared" si="9"/>
        <v>62000</v>
      </c>
    </row>
    <row r="287" spans="1:14">
      <c r="A287" s="70">
        <v>285</v>
      </c>
      <c r="B287" s="67">
        <v>41296</v>
      </c>
      <c r="C287" s="47" t="s">
        <v>764</v>
      </c>
      <c r="D287" s="47"/>
      <c r="E287" s="49">
        <v>58</v>
      </c>
      <c r="F287" s="204">
        <v>3</v>
      </c>
      <c r="G287" s="47" t="s">
        <v>369</v>
      </c>
      <c r="H287" s="96">
        <v>3</v>
      </c>
      <c r="I287" s="96"/>
      <c r="J287" s="85">
        <v>3</v>
      </c>
      <c r="K287" s="50">
        <v>58</v>
      </c>
      <c r="L287" s="48"/>
      <c r="M287" s="84">
        <f t="shared" si="8"/>
        <v>58</v>
      </c>
      <c r="N287" s="52">
        <f t="shared" si="9"/>
        <v>174000</v>
      </c>
    </row>
    <row r="288" spans="1:14">
      <c r="A288" s="69">
        <v>286</v>
      </c>
      <c r="B288" s="67">
        <v>41298</v>
      </c>
      <c r="C288" s="47" t="s">
        <v>825</v>
      </c>
      <c r="D288" s="47">
        <v>1180</v>
      </c>
      <c r="E288" s="49">
        <v>58</v>
      </c>
      <c r="F288" s="204">
        <v>1</v>
      </c>
      <c r="G288" s="47" t="s">
        <v>59</v>
      </c>
      <c r="H288" s="96">
        <v>1</v>
      </c>
      <c r="I288" s="96"/>
      <c r="J288" s="85">
        <v>1</v>
      </c>
      <c r="K288" s="50">
        <v>58</v>
      </c>
      <c r="L288" s="48"/>
      <c r="M288" s="84">
        <f t="shared" si="8"/>
        <v>58</v>
      </c>
      <c r="N288" s="52">
        <f t="shared" si="9"/>
        <v>58000</v>
      </c>
    </row>
    <row r="289" spans="1:14">
      <c r="A289" s="70">
        <v>287</v>
      </c>
      <c r="B289" s="67">
        <v>41303</v>
      </c>
      <c r="C289" s="47" t="s">
        <v>447</v>
      </c>
      <c r="D289" s="47">
        <v>1181</v>
      </c>
      <c r="E289" s="49">
        <v>58</v>
      </c>
      <c r="F289" s="204">
        <v>2</v>
      </c>
      <c r="G289" s="47" t="s">
        <v>388</v>
      </c>
      <c r="H289" s="96">
        <v>2</v>
      </c>
      <c r="I289" s="96"/>
      <c r="J289" s="85">
        <v>2</v>
      </c>
      <c r="K289" s="50">
        <v>58</v>
      </c>
      <c r="L289" s="48"/>
      <c r="M289" s="84">
        <f t="shared" si="8"/>
        <v>58</v>
      </c>
      <c r="N289" s="52">
        <f t="shared" si="9"/>
        <v>116000</v>
      </c>
    </row>
    <row r="290" spans="1:14">
      <c r="A290" s="69">
        <v>288</v>
      </c>
      <c r="B290" s="67">
        <v>41325</v>
      </c>
      <c r="C290" s="47" t="s">
        <v>917</v>
      </c>
      <c r="D290" s="47"/>
      <c r="E290" s="47" t="s">
        <v>661</v>
      </c>
      <c r="F290" s="45" t="s">
        <v>48</v>
      </c>
      <c r="G290" s="47" t="s">
        <v>59</v>
      </c>
      <c r="H290" s="103">
        <v>3</v>
      </c>
      <c r="I290" s="103">
        <v>3</v>
      </c>
      <c r="J290" s="85">
        <v>3</v>
      </c>
      <c r="K290" s="48">
        <v>58</v>
      </c>
      <c r="L290" s="48">
        <v>28</v>
      </c>
      <c r="M290" s="84">
        <f t="shared" si="8"/>
        <v>86</v>
      </c>
      <c r="N290" s="52">
        <f t="shared" si="9"/>
        <v>258000</v>
      </c>
    </row>
    <row r="291" spans="1:14">
      <c r="A291" s="70">
        <v>289</v>
      </c>
      <c r="B291" s="67">
        <v>41298</v>
      </c>
      <c r="C291" s="47" t="s">
        <v>253</v>
      </c>
      <c r="D291" s="47"/>
      <c r="E291" s="49">
        <v>58</v>
      </c>
      <c r="F291" s="204">
        <v>4</v>
      </c>
      <c r="G291" s="47" t="s">
        <v>369</v>
      </c>
      <c r="H291" s="96">
        <v>4</v>
      </c>
      <c r="I291" s="96"/>
      <c r="J291" s="85">
        <v>4</v>
      </c>
      <c r="K291" s="50">
        <v>58</v>
      </c>
      <c r="L291" s="48"/>
      <c r="M291" s="84">
        <f t="shared" si="8"/>
        <v>58</v>
      </c>
      <c r="N291" s="52">
        <f t="shared" si="9"/>
        <v>232000</v>
      </c>
    </row>
    <row r="292" spans="1:14">
      <c r="A292" s="69">
        <v>290</v>
      </c>
      <c r="B292" s="67">
        <v>41298</v>
      </c>
      <c r="C292" s="47" t="s">
        <v>486</v>
      </c>
      <c r="D292" s="47">
        <v>717</v>
      </c>
      <c r="E292" s="49">
        <v>58</v>
      </c>
      <c r="F292" s="204">
        <v>1</v>
      </c>
      <c r="G292" s="47" t="s">
        <v>388</v>
      </c>
      <c r="H292" s="96">
        <v>1</v>
      </c>
      <c r="I292" s="96"/>
      <c r="J292" s="85">
        <v>1</v>
      </c>
      <c r="K292" s="50">
        <v>58</v>
      </c>
      <c r="L292" s="48"/>
      <c r="M292" s="84">
        <f t="shared" si="8"/>
        <v>58</v>
      </c>
      <c r="N292" s="52">
        <f t="shared" si="9"/>
        <v>58000</v>
      </c>
    </row>
    <row r="293" spans="1:14">
      <c r="A293" s="70">
        <v>291</v>
      </c>
      <c r="B293" s="67">
        <v>41328</v>
      </c>
      <c r="C293" s="47" t="s">
        <v>918</v>
      </c>
      <c r="D293" s="47">
        <v>1358</v>
      </c>
      <c r="E293" s="49">
        <v>28</v>
      </c>
      <c r="F293" s="204">
        <v>2</v>
      </c>
      <c r="G293" s="47" t="s">
        <v>59</v>
      </c>
      <c r="H293" s="96">
        <v>2</v>
      </c>
      <c r="I293" s="96"/>
      <c r="J293" s="85">
        <v>2</v>
      </c>
      <c r="K293" s="50">
        <v>28</v>
      </c>
      <c r="L293" s="48"/>
      <c r="M293" s="84">
        <f t="shared" si="8"/>
        <v>28</v>
      </c>
      <c r="N293" s="52">
        <f t="shared" si="9"/>
        <v>56000</v>
      </c>
    </row>
    <row r="294" spans="1:14">
      <c r="A294" s="69">
        <v>292</v>
      </c>
      <c r="B294" s="67">
        <v>41330</v>
      </c>
      <c r="C294" s="47" t="s">
        <v>919</v>
      </c>
      <c r="D294" s="47">
        <v>1360</v>
      </c>
      <c r="E294" s="47" t="s">
        <v>661</v>
      </c>
      <c r="F294" s="45" t="s">
        <v>27</v>
      </c>
      <c r="G294" s="47" t="s">
        <v>23</v>
      </c>
      <c r="H294" s="103">
        <v>1</v>
      </c>
      <c r="I294" s="103">
        <v>1</v>
      </c>
      <c r="J294" s="85">
        <v>1</v>
      </c>
      <c r="K294" s="48">
        <v>58</v>
      </c>
      <c r="L294" s="48">
        <v>28</v>
      </c>
      <c r="M294" s="84">
        <f t="shared" si="8"/>
        <v>86</v>
      </c>
      <c r="N294" s="52">
        <f t="shared" si="9"/>
        <v>86000</v>
      </c>
    </row>
    <row r="295" spans="1:14">
      <c r="A295" s="70">
        <v>293</v>
      </c>
      <c r="B295" s="67">
        <v>41310</v>
      </c>
      <c r="C295" s="47" t="s">
        <v>480</v>
      </c>
      <c r="D295" s="47">
        <v>1307</v>
      </c>
      <c r="E295" s="49">
        <v>58</v>
      </c>
      <c r="F295" s="204">
        <v>2</v>
      </c>
      <c r="G295" s="47" t="s">
        <v>388</v>
      </c>
      <c r="H295" s="96">
        <v>2</v>
      </c>
      <c r="I295" s="96"/>
      <c r="J295" s="85">
        <v>2</v>
      </c>
      <c r="K295" s="50">
        <v>58</v>
      </c>
      <c r="L295" s="48"/>
      <c r="M295" s="84">
        <f t="shared" si="8"/>
        <v>58</v>
      </c>
      <c r="N295" s="52">
        <f t="shared" si="9"/>
        <v>116000</v>
      </c>
    </row>
    <row r="296" spans="1:14">
      <c r="A296" s="69">
        <v>294</v>
      </c>
      <c r="B296" s="67">
        <v>41325</v>
      </c>
      <c r="C296" s="47" t="s">
        <v>65</v>
      </c>
      <c r="D296" s="47">
        <v>1124</v>
      </c>
      <c r="E296" s="47" t="s">
        <v>661</v>
      </c>
      <c r="F296" s="45" t="s">
        <v>27</v>
      </c>
      <c r="G296" s="47" t="s">
        <v>23</v>
      </c>
      <c r="H296" s="103">
        <v>1</v>
      </c>
      <c r="I296" s="103">
        <v>1</v>
      </c>
      <c r="J296" s="85">
        <v>1</v>
      </c>
      <c r="K296" s="48">
        <v>58</v>
      </c>
      <c r="L296" s="48">
        <v>28</v>
      </c>
      <c r="M296" s="84">
        <f t="shared" si="8"/>
        <v>86</v>
      </c>
      <c r="N296" s="52">
        <f t="shared" si="9"/>
        <v>86000</v>
      </c>
    </row>
    <row r="297" spans="1:14">
      <c r="A297" s="70">
        <v>295</v>
      </c>
      <c r="B297" s="67">
        <v>41325</v>
      </c>
      <c r="C297" s="47" t="s">
        <v>486</v>
      </c>
      <c r="D297" s="47">
        <v>717</v>
      </c>
      <c r="E297" s="49">
        <v>28</v>
      </c>
      <c r="F297" s="204">
        <v>1</v>
      </c>
      <c r="G297" s="47" t="s">
        <v>388</v>
      </c>
      <c r="H297" s="96">
        <v>1</v>
      </c>
      <c r="I297" s="96"/>
      <c r="J297" s="85">
        <v>1</v>
      </c>
      <c r="K297" s="50">
        <v>28</v>
      </c>
      <c r="L297" s="48"/>
      <c r="M297" s="84">
        <f t="shared" si="8"/>
        <v>28</v>
      </c>
      <c r="N297" s="52">
        <f t="shared" si="9"/>
        <v>28000</v>
      </c>
    </row>
    <row r="298" spans="1:14">
      <c r="A298" s="69">
        <v>296</v>
      </c>
      <c r="B298" s="67">
        <v>41328</v>
      </c>
      <c r="C298" s="47" t="s">
        <v>152</v>
      </c>
      <c r="D298" s="47"/>
      <c r="E298" s="47" t="s">
        <v>661</v>
      </c>
      <c r="F298" s="204">
        <v>2</v>
      </c>
      <c r="G298" s="47" t="s">
        <v>369</v>
      </c>
      <c r="H298" s="96">
        <v>2</v>
      </c>
      <c r="I298" s="96"/>
      <c r="J298" s="85">
        <v>1</v>
      </c>
      <c r="K298" s="48">
        <v>58</v>
      </c>
      <c r="L298" s="48">
        <v>28</v>
      </c>
      <c r="M298" s="84">
        <f t="shared" si="8"/>
        <v>86</v>
      </c>
      <c r="N298" s="52">
        <f t="shared" si="9"/>
        <v>86000</v>
      </c>
    </row>
    <row r="299" spans="1:14">
      <c r="A299" s="70">
        <v>297</v>
      </c>
      <c r="B299" s="67">
        <v>41330</v>
      </c>
      <c r="C299" s="47" t="s">
        <v>130</v>
      </c>
      <c r="D299" s="47">
        <v>854</v>
      </c>
      <c r="E299" s="47" t="s">
        <v>661</v>
      </c>
      <c r="F299" s="45" t="s">
        <v>44</v>
      </c>
      <c r="G299" s="47" t="s">
        <v>369</v>
      </c>
      <c r="H299" s="103">
        <v>2</v>
      </c>
      <c r="I299" s="103">
        <v>2</v>
      </c>
      <c r="J299" s="85">
        <v>2</v>
      </c>
      <c r="K299" s="48">
        <v>58</v>
      </c>
      <c r="L299" s="48">
        <v>28</v>
      </c>
      <c r="M299" s="84">
        <f t="shared" si="8"/>
        <v>86</v>
      </c>
      <c r="N299" s="52">
        <f t="shared" si="9"/>
        <v>172000</v>
      </c>
    </row>
    <row r="300" spans="1:14">
      <c r="A300" s="69">
        <v>298</v>
      </c>
      <c r="B300" s="67">
        <v>41330</v>
      </c>
      <c r="C300" s="47" t="s">
        <v>916</v>
      </c>
      <c r="D300" s="47">
        <v>1175</v>
      </c>
      <c r="E300" s="49">
        <v>28</v>
      </c>
      <c r="F300" s="204">
        <v>2</v>
      </c>
      <c r="G300" s="47" t="s">
        <v>369</v>
      </c>
      <c r="H300" s="96">
        <v>2</v>
      </c>
      <c r="I300" s="96"/>
      <c r="J300" s="85">
        <v>2</v>
      </c>
      <c r="K300" s="50">
        <v>28</v>
      </c>
      <c r="L300" s="48"/>
      <c r="M300" s="84">
        <f t="shared" si="8"/>
        <v>28</v>
      </c>
      <c r="N300" s="52">
        <f t="shared" si="9"/>
        <v>56000</v>
      </c>
    </row>
    <row r="301" spans="1:14">
      <c r="A301" s="70">
        <v>299</v>
      </c>
      <c r="B301" s="67">
        <v>41330</v>
      </c>
      <c r="C301" s="47" t="s">
        <v>422</v>
      </c>
      <c r="D301" s="47">
        <v>1138</v>
      </c>
      <c r="E301" s="49">
        <v>28</v>
      </c>
      <c r="F301" s="204">
        <v>1</v>
      </c>
      <c r="G301" s="47" t="s">
        <v>369</v>
      </c>
      <c r="H301" s="96">
        <v>1</v>
      </c>
      <c r="I301" s="96"/>
      <c r="J301" s="85">
        <v>1</v>
      </c>
      <c r="K301" s="50">
        <v>28</v>
      </c>
      <c r="L301" s="48"/>
      <c r="M301" s="84">
        <f t="shared" si="8"/>
        <v>28</v>
      </c>
      <c r="N301" s="52">
        <f t="shared" si="9"/>
        <v>28000</v>
      </c>
    </row>
    <row r="302" spans="1:14">
      <c r="A302" s="69">
        <v>300</v>
      </c>
      <c r="B302" s="67">
        <v>41330</v>
      </c>
      <c r="C302" s="47" t="s">
        <v>253</v>
      </c>
      <c r="D302" s="47">
        <v>639</v>
      </c>
      <c r="E302" s="49">
        <v>28</v>
      </c>
      <c r="F302" s="204">
        <v>4</v>
      </c>
      <c r="G302" s="47" t="s">
        <v>369</v>
      </c>
      <c r="H302" s="96">
        <v>4</v>
      </c>
      <c r="I302" s="96"/>
      <c r="J302" s="85">
        <v>4</v>
      </c>
      <c r="K302" s="50">
        <v>28</v>
      </c>
      <c r="L302" s="48"/>
      <c r="M302" s="84">
        <f t="shared" si="8"/>
        <v>28</v>
      </c>
      <c r="N302" s="52">
        <f t="shared" si="9"/>
        <v>112000</v>
      </c>
    </row>
    <row r="303" spans="1:14">
      <c r="A303" s="70">
        <v>301</v>
      </c>
      <c r="B303" s="67">
        <v>41330</v>
      </c>
      <c r="C303" s="47" t="s">
        <v>402</v>
      </c>
      <c r="D303" s="47">
        <v>799</v>
      </c>
      <c r="E303" s="49">
        <v>28</v>
      </c>
      <c r="F303" s="204">
        <v>3</v>
      </c>
      <c r="G303" s="47" t="s">
        <v>369</v>
      </c>
      <c r="H303" s="96">
        <v>3</v>
      </c>
      <c r="I303" s="96"/>
      <c r="J303" s="85">
        <v>3</v>
      </c>
      <c r="K303" s="50">
        <v>28</v>
      </c>
      <c r="L303" s="48"/>
      <c r="M303" s="84">
        <f t="shared" si="8"/>
        <v>28</v>
      </c>
      <c r="N303" s="52">
        <f t="shared" si="9"/>
        <v>84000</v>
      </c>
    </row>
    <row r="304" spans="1:14">
      <c r="A304" s="69">
        <v>302</v>
      </c>
      <c r="B304" s="67">
        <v>41327</v>
      </c>
      <c r="C304" s="47" t="s">
        <v>225</v>
      </c>
      <c r="D304" s="47">
        <v>1348</v>
      </c>
      <c r="E304" s="47" t="s">
        <v>661</v>
      </c>
      <c r="F304" s="45" t="s">
        <v>34</v>
      </c>
      <c r="G304" s="47" t="s">
        <v>23</v>
      </c>
      <c r="H304" s="103">
        <v>5</v>
      </c>
      <c r="I304" s="103">
        <v>5</v>
      </c>
      <c r="J304" s="85">
        <v>5</v>
      </c>
      <c r="K304" s="48">
        <v>58</v>
      </c>
      <c r="L304" s="48">
        <v>28</v>
      </c>
      <c r="M304" s="84">
        <f t="shared" si="8"/>
        <v>86</v>
      </c>
      <c r="N304" s="52">
        <f t="shared" si="9"/>
        <v>430000</v>
      </c>
    </row>
    <row r="305" spans="1:14">
      <c r="A305" s="70">
        <v>303</v>
      </c>
      <c r="B305" s="67">
        <v>41327</v>
      </c>
      <c r="C305" s="47" t="s">
        <v>133</v>
      </c>
      <c r="D305" s="47">
        <v>771</v>
      </c>
      <c r="E305" s="49">
        <v>28</v>
      </c>
      <c r="F305" s="204">
        <v>4</v>
      </c>
      <c r="G305" s="47" t="s">
        <v>369</v>
      </c>
      <c r="H305" s="96">
        <v>4</v>
      </c>
      <c r="I305" s="96"/>
      <c r="J305" s="85">
        <v>4</v>
      </c>
      <c r="K305" s="50">
        <v>28</v>
      </c>
      <c r="L305" s="48"/>
      <c r="M305" s="84">
        <f t="shared" si="8"/>
        <v>28</v>
      </c>
      <c r="N305" s="52">
        <f t="shared" si="9"/>
        <v>112000</v>
      </c>
    </row>
    <row r="306" spans="1:14">
      <c r="A306" s="69">
        <v>304</v>
      </c>
      <c r="B306" s="67">
        <v>41330</v>
      </c>
      <c r="C306" s="47" t="s">
        <v>825</v>
      </c>
      <c r="D306" s="47">
        <v>1180</v>
      </c>
      <c r="E306" s="49">
        <v>28</v>
      </c>
      <c r="F306" s="204">
        <v>1</v>
      </c>
      <c r="G306" s="47" t="s">
        <v>59</v>
      </c>
      <c r="H306" s="96">
        <v>1</v>
      </c>
      <c r="I306" s="96"/>
      <c r="J306" s="85">
        <v>1</v>
      </c>
      <c r="K306" s="50">
        <v>28</v>
      </c>
      <c r="L306" s="48"/>
      <c r="M306" s="84">
        <f t="shared" si="8"/>
        <v>28</v>
      </c>
      <c r="N306" s="52">
        <f t="shared" si="9"/>
        <v>28000</v>
      </c>
    </row>
    <row r="307" spans="1:14">
      <c r="A307" s="70">
        <v>305</v>
      </c>
      <c r="B307" s="67">
        <v>41328</v>
      </c>
      <c r="C307" s="47" t="s">
        <v>572</v>
      </c>
      <c r="D307" s="47">
        <v>607</v>
      </c>
      <c r="E307" s="47" t="s">
        <v>661</v>
      </c>
      <c r="F307" s="45" t="s">
        <v>44</v>
      </c>
      <c r="G307" s="47" t="s">
        <v>369</v>
      </c>
      <c r="H307" s="103">
        <v>2</v>
      </c>
      <c r="I307" s="103">
        <v>2</v>
      </c>
      <c r="J307" s="85">
        <v>2</v>
      </c>
      <c r="K307" s="48">
        <v>58</v>
      </c>
      <c r="L307" s="48">
        <v>28</v>
      </c>
      <c r="M307" s="84">
        <f t="shared" si="8"/>
        <v>86</v>
      </c>
      <c r="N307" s="52">
        <f t="shared" si="9"/>
        <v>172000</v>
      </c>
    </row>
    <row r="308" spans="1:14">
      <c r="A308" s="69">
        <v>306</v>
      </c>
      <c r="B308" s="67">
        <v>41330</v>
      </c>
      <c r="C308" s="47" t="s">
        <v>254</v>
      </c>
      <c r="D308" s="47">
        <v>662</v>
      </c>
      <c r="E308" s="49">
        <v>28</v>
      </c>
      <c r="F308" s="204">
        <v>2</v>
      </c>
      <c r="G308" s="47" t="s">
        <v>369</v>
      </c>
      <c r="H308" s="96">
        <v>2</v>
      </c>
      <c r="I308" s="96"/>
      <c r="J308" s="85">
        <v>2</v>
      </c>
      <c r="K308" s="50">
        <v>28</v>
      </c>
      <c r="L308" s="48"/>
      <c r="M308" s="84">
        <f t="shared" si="8"/>
        <v>28</v>
      </c>
      <c r="N308" s="52">
        <f t="shared" si="9"/>
        <v>56000</v>
      </c>
    </row>
    <row r="309" spans="1:14">
      <c r="A309" s="70">
        <v>307</v>
      </c>
      <c r="B309" s="67">
        <v>41330</v>
      </c>
      <c r="C309" s="47" t="s">
        <v>915</v>
      </c>
      <c r="D309" s="47">
        <v>1149</v>
      </c>
      <c r="E309" s="49">
        <v>28</v>
      </c>
      <c r="F309" s="204">
        <v>5</v>
      </c>
      <c r="G309" s="47" t="s">
        <v>369</v>
      </c>
      <c r="H309" s="96">
        <v>5</v>
      </c>
      <c r="I309" s="96"/>
      <c r="J309" s="85">
        <v>5</v>
      </c>
      <c r="K309" s="50">
        <v>28</v>
      </c>
      <c r="L309" s="48"/>
      <c r="M309" s="84">
        <f t="shared" si="8"/>
        <v>28</v>
      </c>
      <c r="N309" s="52">
        <f t="shared" si="9"/>
        <v>140000</v>
      </c>
    </row>
    <row r="310" spans="1:14">
      <c r="A310" s="69">
        <v>308</v>
      </c>
      <c r="B310" s="67">
        <v>41330</v>
      </c>
      <c r="C310" s="47" t="s">
        <v>208</v>
      </c>
      <c r="D310" s="47">
        <v>1176</v>
      </c>
      <c r="E310" s="49">
        <v>28</v>
      </c>
      <c r="F310" s="204">
        <v>1</v>
      </c>
      <c r="G310" s="47" t="s">
        <v>23</v>
      </c>
      <c r="H310" s="96">
        <v>1</v>
      </c>
      <c r="I310" s="96"/>
      <c r="J310" s="85">
        <v>1</v>
      </c>
      <c r="K310" s="50">
        <v>28</v>
      </c>
      <c r="L310" s="48"/>
      <c r="M310" s="84">
        <f t="shared" si="8"/>
        <v>28</v>
      </c>
      <c r="N310" s="52">
        <f t="shared" si="9"/>
        <v>28000</v>
      </c>
    </row>
    <row r="311" spans="1:14">
      <c r="A311" s="70">
        <v>309</v>
      </c>
      <c r="B311" s="67">
        <v>41330</v>
      </c>
      <c r="C311" s="47" t="s">
        <v>463</v>
      </c>
      <c r="D311" s="47">
        <v>794</v>
      </c>
      <c r="E311" s="47" t="s">
        <v>661</v>
      </c>
      <c r="F311" s="45" t="s">
        <v>44</v>
      </c>
      <c r="G311" s="47" t="s">
        <v>388</v>
      </c>
      <c r="H311" s="103">
        <v>2</v>
      </c>
      <c r="I311" s="103">
        <v>2</v>
      </c>
      <c r="J311" s="85">
        <v>2</v>
      </c>
      <c r="K311" s="48">
        <v>58</v>
      </c>
      <c r="L311" s="48">
        <v>28</v>
      </c>
      <c r="M311" s="84">
        <f t="shared" si="8"/>
        <v>86</v>
      </c>
      <c r="N311" s="52">
        <f t="shared" si="9"/>
        <v>172000</v>
      </c>
    </row>
    <row r="312" spans="1:14">
      <c r="A312" s="69">
        <v>310</v>
      </c>
      <c r="B312" s="67">
        <v>41328</v>
      </c>
      <c r="C312" s="47" t="s">
        <v>918</v>
      </c>
      <c r="D312" s="47">
        <v>1358</v>
      </c>
      <c r="E312" s="49">
        <v>58</v>
      </c>
      <c r="F312" s="204">
        <v>2</v>
      </c>
      <c r="G312" s="47" t="s">
        <v>59</v>
      </c>
      <c r="H312" s="96">
        <v>2</v>
      </c>
      <c r="I312" s="96"/>
      <c r="J312" s="85">
        <v>2</v>
      </c>
      <c r="K312" s="50">
        <v>58</v>
      </c>
      <c r="L312" s="48"/>
      <c r="M312" s="84">
        <f t="shared" si="8"/>
        <v>58</v>
      </c>
      <c r="N312" s="52">
        <f t="shared" si="9"/>
        <v>116000</v>
      </c>
    </row>
    <row r="313" spans="1:14">
      <c r="A313" s="70">
        <v>311</v>
      </c>
      <c r="B313" s="67">
        <v>41330</v>
      </c>
      <c r="C313" s="47" t="s">
        <v>698</v>
      </c>
      <c r="D313" s="47">
        <v>757</v>
      </c>
      <c r="E313" s="47" t="s">
        <v>661</v>
      </c>
      <c r="F313" s="45" t="s">
        <v>27</v>
      </c>
      <c r="G313" s="47" t="s">
        <v>59</v>
      </c>
      <c r="H313" s="103">
        <v>1</v>
      </c>
      <c r="I313" s="103">
        <v>1</v>
      </c>
      <c r="J313" s="85">
        <v>1</v>
      </c>
      <c r="K313" s="48">
        <v>58</v>
      </c>
      <c r="L313" s="48">
        <v>28</v>
      </c>
      <c r="M313" s="84">
        <f t="shared" si="8"/>
        <v>86</v>
      </c>
      <c r="N313" s="52">
        <f t="shared" si="9"/>
        <v>86000</v>
      </c>
    </row>
    <row r="314" spans="1:14">
      <c r="A314" s="69">
        <v>312</v>
      </c>
      <c r="B314" s="67">
        <v>41330</v>
      </c>
      <c r="C314" s="47" t="s">
        <v>175</v>
      </c>
      <c r="D314" s="47"/>
      <c r="E314" s="47" t="s">
        <v>661</v>
      </c>
      <c r="F314" s="45" t="s">
        <v>51</v>
      </c>
      <c r="G314" s="47" t="s">
        <v>369</v>
      </c>
      <c r="H314" s="103">
        <v>10</v>
      </c>
      <c r="I314" s="103">
        <v>10</v>
      </c>
      <c r="J314" s="85">
        <v>10</v>
      </c>
      <c r="K314" s="48">
        <v>58</v>
      </c>
      <c r="L314" s="48">
        <v>28</v>
      </c>
      <c r="M314" s="84">
        <f t="shared" si="8"/>
        <v>86</v>
      </c>
      <c r="N314" s="52">
        <f t="shared" si="9"/>
        <v>860000</v>
      </c>
    </row>
    <row r="315" spans="1:14">
      <c r="A315" s="70">
        <v>313</v>
      </c>
      <c r="B315" s="67">
        <v>41330</v>
      </c>
      <c r="C315" s="47" t="s">
        <v>369</v>
      </c>
      <c r="D315" s="47">
        <v>889</v>
      </c>
      <c r="E315" s="47" t="s">
        <v>661</v>
      </c>
      <c r="F315" s="45" t="s">
        <v>34</v>
      </c>
      <c r="G315" s="47" t="s">
        <v>369</v>
      </c>
      <c r="H315" s="103">
        <v>5</v>
      </c>
      <c r="I315" s="103">
        <v>5</v>
      </c>
      <c r="J315" s="85">
        <v>5</v>
      </c>
      <c r="K315" s="48">
        <v>58</v>
      </c>
      <c r="L315" s="48">
        <v>28</v>
      </c>
      <c r="M315" s="84">
        <f t="shared" si="8"/>
        <v>86</v>
      </c>
      <c r="N315" s="52">
        <f t="shared" si="9"/>
        <v>430000</v>
      </c>
    </row>
    <row r="316" spans="1:14">
      <c r="A316" s="69">
        <v>314</v>
      </c>
      <c r="B316" s="67">
        <v>41330</v>
      </c>
      <c r="C316" s="47" t="s">
        <v>101</v>
      </c>
      <c r="D316" s="47">
        <v>774</v>
      </c>
      <c r="E316" s="47" t="s">
        <v>661</v>
      </c>
      <c r="F316" s="45" t="s">
        <v>51</v>
      </c>
      <c r="G316" s="47" t="s">
        <v>23</v>
      </c>
      <c r="H316" s="103">
        <v>10</v>
      </c>
      <c r="I316" s="103">
        <v>10</v>
      </c>
      <c r="J316" s="85">
        <v>10</v>
      </c>
      <c r="K316" s="48">
        <v>58</v>
      </c>
      <c r="L316" s="48">
        <v>28</v>
      </c>
      <c r="M316" s="84">
        <f t="shared" si="8"/>
        <v>86</v>
      </c>
      <c r="N316" s="52">
        <f t="shared" si="9"/>
        <v>860000</v>
      </c>
    </row>
    <row r="317" spans="1:14">
      <c r="A317" s="70">
        <v>315</v>
      </c>
      <c r="B317" s="67">
        <v>41330</v>
      </c>
      <c r="C317" s="47" t="s">
        <v>101</v>
      </c>
      <c r="D317" s="47">
        <v>774</v>
      </c>
      <c r="E317" s="49">
        <v>28</v>
      </c>
      <c r="F317" s="204">
        <v>10</v>
      </c>
      <c r="G317" s="47" t="s">
        <v>23</v>
      </c>
      <c r="H317" s="96">
        <v>10</v>
      </c>
      <c r="I317" s="96"/>
      <c r="J317" s="85">
        <v>10</v>
      </c>
      <c r="K317" s="50">
        <v>28</v>
      </c>
      <c r="L317" s="48"/>
      <c r="M317" s="84">
        <f t="shared" si="8"/>
        <v>28</v>
      </c>
      <c r="N317" s="52">
        <f t="shared" si="9"/>
        <v>280000</v>
      </c>
    </row>
    <row r="318" spans="1:14">
      <c r="A318" s="69">
        <v>316</v>
      </c>
      <c r="B318" s="67">
        <v>41330</v>
      </c>
      <c r="C318" s="47" t="s">
        <v>72</v>
      </c>
      <c r="D318" s="47">
        <v>1179</v>
      </c>
      <c r="E318" s="49">
        <v>28</v>
      </c>
      <c r="F318" s="204">
        <v>3</v>
      </c>
      <c r="G318" s="47" t="s">
        <v>23</v>
      </c>
      <c r="H318" s="96">
        <v>3</v>
      </c>
      <c r="I318" s="96"/>
      <c r="J318" s="85">
        <v>3</v>
      </c>
      <c r="K318" s="50">
        <v>28</v>
      </c>
      <c r="L318" s="48"/>
      <c r="M318" s="84">
        <f t="shared" si="8"/>
        <v>28</v>
      </c>
      <c r="N318" s="52">
        <f t="shared" si="9"/>
        <v>84000</v>
      </c>
    </row>
    <row r="319" spans="1:14">
      <c r="A319" s="70">
        <v>317</v>
      </c>
      <c r="B319" s="67">
        <v>41330</v>
      </c>
      <c r="C319" s="47" t="s">
        <v>53</v>
      </c>
      <c r="D319" s="47"/>
      <c r="E319" s="49">
        <v>28</v>
      </c>
      <c r="F319" s="204">
        <v>2</v>
      </c>
      <c r="G319" s="47" t="s">
        <v>23</v>
      </c>
      <c r="H319" s="96">
        <v>2</v>
      </c>
      <c r="I319" s="96"/>
      <c r="J319" s="85">
        <v>2</v>
      </c>
      <c r="K319" s="50">
        <v>28</v>
      </c>
      <c r="L319" s="48"/>
      <c r="M319" s="84">
        <f t="shared" si="8"/>
        <v>28</v>
      </c>
      <c r="N319" s="52">
        <f t="shared" si="9"/>
        <v>56000</v>
      </c>
    </row>
    <row r="320" spans="1:14">
      <c r="A320" s="69">
        <v>318</v>
      </c>
      <c r="B320" s="67">
        <v>41330</v>
      </c>
      <c r="C320" s="47" t="s">
        <v>286</v>
      </c>
      <c r="D320" s="47">
        <v>816</v>
      </c>
      <c r="E320" s="49">
        <v>28</v>
      </c>
      <c r="F320" s="204">
        <v>3</v>
      </c>
      <c r="G320" s="47" t="s">
        <v>369</v>
      </c>
      <c r="H320" s="96">
        <v>3</v>
      </c>
      <c r="I320" s="96"/>
      <c r="J320" s="85">
        <v>3</v>
      </c>
      <c r="K320" s="50">
        <v>28</v>
      </c>
      <c r="L320" s="48"/>
      <c r="M320" s="84">
        <f t="shared" si="8"/>
        <v>28</v>
      </c>
      <c r="N320" s="52">
        <f t="shared" si="9"/>
        <v>84000</v>
      </c>
    </row>
    <row r="321" spans="1:14">
      <c r="A321" s="70">
        <v>319</v>
      </c>
      <c r="B321" s="67">
        <v>41330</v>
      </c>
      <c r="C321" s="47" t="s">
        <v>157</v>
      </c>
      <c r="D321" s="47">
        <v>710</v>
      </c>
      <c r="E321" s="49">
        <v>28</v>
      </c>
      <c r="F321" s="204">
        <v>2</v>
      </c>
      <c r="G321" s="47" t="s">
        <v>369</v>
      </c>
      <c r="H321" s="96">
        <v>2</v>
      </c>
      <c r="I321" s="96"/>
      <c r="J321" s="85">
        <v>2</v>
      </c>
      <c r="K321" s="50">
        <v>28</v>
      </c>
      <c r="L321" s="48"/>
      <c r="M321" s="84">
        <f t="shared" si="8"/>
        <v>28</v>
      </c>
      <c r="N321" s="52">
        <f t="shared" si="9"/>
        <v>56000</v>
      </c>
    </row>
    <row r="322" spans="1:14">
      <c r="A322" s="69">
        <v>320</v>
      </c>
      <c r="B322" s="67">
        <v>41341</v>
      </c>
      <c r="C322" s="47" t="s">
        <v>250</v>
      </c>
      <c r="D322" s="47">
        <v>1010</v>
      </c>
      <c r="E322" s="49">
        <v>58</v>
      </c>
      <c r="F322" s="204">
        <v>1</v>
      </c>
      <c r="G322" s="47" t="s">
        <v>369</v>
      </c>
      <c r="H322" s="96">
        <v>1</v>
      </c>
      <c r="I322" s="96"/>
      <c r="J322" s="85">
        <v>1</v>
      </c>
      <c r="K322" s="50">
        <v>58</v>
      </c>
      <c r="L322" s="48"/>
      <c r="M322" s="84">
        <f t="shared" si="8"/>
        <v>58</v>
      </c>
      <c r="N322" s="52">
        <f t="shared" si="9"/>
        <v>58000</v>
      </c>
    </row>
    <row r="323" spans="1:14">
      <c r="A323" s="70">
        <v>321</v>
      </c>
      <c r="B323" s="67">
        <v>41344</v>
      </c>
      <c r="C323" s="47" t="s">
        <v>920</v>
      </c>
      <c r="D323" s="47"/>
      <c r="E323" s="49">
        <v>58</v>
      </c>
      <c r="F323" s="204">
        <v>5</v>
      </c>
      <c r="G323" s="47" t="s">
        <v>23</v>
      </c>
      <c r="H323" s="96">
        <v>5</v>
      </c>
      <c r="I323" s="96"/>
      <c r="J323" s="85">
        <v>5</v>
      </c>
      <c r="K323" s="50">
        <v>58</v>
      </c>
      <c r="L323" s="48"/>
      <c r="M323" s="84">
        <f t="shared" si="8"/>
        <v>58</v>
      </c>
      <c r="N323" s="52">
        <f t="shared" si="9"/>
        <v>290000</v>
      </c>
    </row>
    <row r="324" spans="1:14">
      <c r="A324" s="69">
        <v>322</v>
      </c>
      <c r="B324" s="67">
        <v>41346</v>
      </c>
      <c r="C324" s="47" t="s">
        <v>781</v>
      </c>
      <c r="D324" s="47">
        <v>1400</v>
      </c>
      <c r="E324" s="49">
        <v>58</v>
      </c>
      <c r="F324" s="204">
        <v>1</v>
      </c>
      <c r="G324" s="47" t="s">
        <v>59</v>
      </c>
      <c r="H324" s="96">
        <v>1</v>
      </c>
      <c r="I324" s="96"/>
      <c r="J324" s="85">
        <v>1</v>
      </c>
      <c r="K324" s="50">
        <v>58</v>
      </c>
      <c r="L324" s="48"/>
      <c r="M324" s="84">
        <f t="shared" ref="M324:M382" si="10">K324+L324</f>
        <v>58</v>
      </c>
      <c r="N324" s="52">
        <f t="shared" ref="N324:N382" si="11">M324*J324*1000</f>
        <v>58000</v>
      </c>
    </row>
    <row r="325" spans="1:14">
      <c r="A325" s="70">
        <v>323</v>
      </c>
      <c r="B325" s="67">
        <v>41347</v>
      </c>
      <c r="C325" s="47" t="s">
        <v>107</v>
      </c>
      <c r="D325" s="47">
        <v>719</v>
      </c>
      <c r="E325" s="49">
        <v>58</v>
      </c>
      <c r="F325" s="204">
        <v>4</v>
      </c>
      <c r="G325" s="47" t="s">
        <v>23</v>
      </c>
      <c r="H325" s="96">
        <v>4</v>
      </c>
      <c r="I325" s="96"/>
      <c r="J325" s="85">
        <v>4</v>
      </c>
      <c r="K325" s="50">
        <v>58</v>
      </c>
      <c r="L325" s="48"/>
      <c r="M325" s="84">
        <f t="shared" si="10"/>
        <v>58</v>
      </c>
      <c r="N325" s="52">
        <f t="shared" si="11"/>
        <v>232000</v>
      </c>
    </row>
    <row r="326" spans="1:14">
      <c r="A326" s="69">
        <v>324</v>
      </c>
      <c r="B326" s="67">
        <v>41339</v>
      </c>
      <c r="C326" s="47" t="s">
        <v>921</v>
      </c>
      <c r="D326" s="47">
        <v>1368</v>
      </c>
      <c r="E326" s="49">
        <v>58</v>
      </c>
      <c r="F326" s="204">
        <v>2</v>
      </c>
      <c r="G326" s="47" t="s">
        <v>369</v>
      </c>
      <c r="H326" s="96">
        <v>2</v>
      </c>
      <c r="I326" s="96"/>
      <c r="J326" s="85">
        <v>2</v>
      </c>
      <c r="K326" s="50">
        <v>58</v>
      </c>
      <c r="L326" s="48"/>
      <c r="M326" s="84">
        <f t="shared" si="10"/>
        <v>58</v>
      </c>
      <c r="N326" s="52">
        <f t="shared" si="11"/>
        <v>116000</v>
      </c>
    </row>
    <row r="327" spans="1:14">
      <c r="A327" s="70">
        <v>325</v>
      </c>
      <c r="B327" s="67">
        <v>41344</v>
      </c>
      <c r="C327" s="47" t="s">
        <v>922</v>
      </c>
      <c r="D327" s="47">
        <v>1386</v>
      </c>
      <c r="E327" s="49">
        <v>58</v>
      </c>
      <c r="F327" s="204">
        <v>3</v>
      </c>
      <c r="G327" s="47" t="s">
        <v>59</v>
      </c>
      <c r="H327" s="96">
        <v>3</v>
      </c>
      <c r="I327" s="96"/>
      <c r="J327" s="85">
        <v>3</v>
      </c>
      <c r="K327" s="50">
        <v>58</v>
      </c>
      <c r="L327" s="48"/>
      <c r="M327" s="84">
        <f t="shared" si="10"/>
        <v>58</v>
      </c>
      <c r="N327" s="52">
        <f t="shared" si="11"/>
        <v>174000</v>
      </c>
    </row>
    <row r="328" spans="1:14">
      <c r="A328" s="69">
        <v>326</v>
      </c>
      <c r="B328" s="67">
        <v>41345</v>
      </c>
      <c r="C328" s="47" t="s">
        <v>409</v>
      </c>
      <c r="D328" s="47">
        <v>729</v>
      </c>
      <c r="E328" s="49">
        <v>58</v>
      </c>
      <c r="F328" s="204">
        <v>2</v>
      </c>
      <c r="G328" s="47" t="s">
        <v>388</v>
      </c>
      <c r="H328" s="96">
        <v>2</v>
      </c>
      <c r="I328" s="96"/>
      <c r="J328" s="85">
        <v>2</v>
      </c>
      <c r="K328" s="50">
        <v>58</v>
      </c>
      <c r="L328" s="48"/>
      <c r="M328" s="84">
        <f t="shared" si="10"/>
        <v>58</v>
      </c>
      <c r="N328" s="52">
        <f t="shared" si="11"/>
        <v>116000</v>
      </c>
    </row>
    <row r="329" spans="1:14">
      <c r="A329" s="70">
        <v>327</v>
      </c>
      <c r="B329" s="67">
        <v>41374</v>
      </c>
      <c r="C329" s="47" t="s">
        <v>384</v>
      </c>
      <c r="D329" s="47"/>
      <c r="E329" s="49">
        <v>58</v>
      </c>
      <c r="F329" s="204">
        <v>1</v>
      </c>
      <c r="G329" s="47" t="s">
        <v>369</v>
      </c>
      <c r="H329" s="96">
        <v>1</v>
      </c>
      <c r="I329" s="96"/>
      <c r="J329" s="85">
        <v>1</v>
      </c>
      <c r="K329" s="50">
        <v>58</v>
      </c>
      <c r="L329" s="48"/>
      <c r="M329" s="84">
        <f t="shared" si="10"/>
        <v>58</v>
      </c>
      <c r="N329" s="52">
        <f t="shared" si="11"/>
        <v>58000</v>
      </c>
    </row>
    <row r="330" spans="1:14">
      <c r="A330" s="69">
        <v>328</v>
      </c>
      <c r="B330" s="67">
        <v>41346</v>
      </c>
      <c r="C330" s="47" t="s">
        <v>486</v>
      </c>
      <c r="D330" s="47">
        <v>717</v>
      </c>
      <c r="E330" s="49">
        <v>58</v>
      </c>
      <c r="F330" s="204">
        <v>1</v>
      </c>
      <c r="G330" s="47" t="s">
        <v>388</v>
      </c>
      <c r="H330" s="96">
        <v>1</v>
      </c>
      <c r="I330" s="96"/>
      <c r="J330" s="85">
        <v>1</v>
      </c>
      <c r="K330" s="50">
        <v>58</v>
      </c>
      <c r="L330" s="48"/>
      <c r="M330" s="84">
        <f t="shared" si="10"/>
        <v>58</v>
      </c>
      <c r="N330" s="52">
        <f t="shared" si="11"/>
        <v>58000</v>
      </c>
    </row>
    <row r="331" spans="1:14">
      <c r="A331" s="70">
        <v>329</v>
      </c>
      <c r="B331" s="67">
        <v>41350</v>
      </c>
      <c r="C331" s="47" t="s">
        <v>481</v>
      </c>
      <c r="D331" s="47">
        <v>697</v>
      </c>
      <c r="E331" s="49">
        <v>58</v>
      </c>
      <c r="F331" s="204">
        <v>1</v>
      </c>
      <c r="G331" s="47" t="s">
        <v>388</v>
      </c>
      <c r="H331" s="96">
        <v>1</v>
      </c>
      <c r="I331" s="96"/>
      <c r="J331" s="85">
        <v>1</v>
      </c>
      <c r="K331" s="50">
        <v>58</v>
      </c>
      <c r="L331" s="48"/>
      <c r="M331" s="84">
        <f t="shared" si="10"/>
        <v>58</v>
      </c>
      <c r="N331" s="52">
        <f t="shared" si="11"/>
        <v>58000</v>
      </c>
    </row>
    <row r="332" spans="1:14">
      <c r="A332" s="69">
        <v>330</v>
      </c>
      <c r="B332" s="67">
        <v>41347</v>
      </c>
      <c r="C332" s="47" t="s">
        <v>536</v>
      </c>
      <c r="D332" s="47">
        <v>708</v>
      </c>
      <c r="E332" s="49">
        <v>58</v>
      </c>
      <c r="F332" s="204">
        <v>2</v>
      </c>
      <c r="G332" s="47" t="s">
        <v>23</v>
      </c>
      <c r="H332" s="96">
        <v>2</v>
      </c>
      <c r="I332" s="96"/>
      <c r="J332" s="85">
        <v>2</v>
      </c>
      <c r="K332" s="50">
        <v>58</v>
      </c>
      <c r="L332" s="48"/>
      <c r="M332" s="84">
        <f t="shared" si="10"/>
        <v>58</v>
      </c>
      <c r="N332" s="52">
        <f t="shared" si="11"/>
        <v>116000</v>
      </c>
    </row>
    <row r="333" spans="1:14">
      <c r="A333" s="70">
        <v>331</v>
      </c>
      <c r="B333" s="67">
        <v>41345</v>
      </c>
      <c r="C333" s="47" t="s">
        <v>473</v>
      </c>
      <c r="D333" s="47">
        <v>832</v>
      </c>
      <c r="E333" s="49">
        <v>58</v>
      </c>
      <c r="F333" s="204">
        <v>2</v>
      </c>
      <c r="G333" s="47" t="s">
        <v>388</v>
      </c>
      <c r="H333" s="96">
        <v>2</v>
      </c>
      <c r="I333" s="96"/>
      <c r="J333" s="85">
        <v>2</v>
      </c>
      <c r="K333" s="50">
        <v>58</v>
      </c>
      <c r="L333" s="48"/>
      <c r="M333" s="84">
        <f t="shared" si="10"/>
        <v>58</v>
      </c>
      <c r="N333" s="52">
        <f t="shared" si="11"/>
        <v>116000</v>
      </c>
    </row>
    <row r="334" spans="1:14">
      <c r="A334" s="69">
        <v>332</v>
      </c>
      <c r="B334" s="67">
        <v>41346</v>
      </c>
      <c r="C334" s="47" t="s">
        <v>599</v>
      </c>
      <c r="D334" s="47">
        <v>1471</v>
      </c>
      <c r="E334" s="49">
        <v>58</v>
      </c>
      <c r="F334" s="204">
        <v>1</v>
      </c>
      <c r="G334" s="47" t="s">
        <v>369</v>
      </c>
      <c r="H334" s="96">
        <v>1</v>
      </c>
      <c r="I334" s="96"/>
      <c r="J334" s="85">
        <v>1</v>
      </c>
      <c r="K334" s="50">
        <v>58</v>
      </c>
      <c r="L334" s="48"/>
      <c r="M334" s="84">
        <f t="shared" si="10"/>
        <v>58</v>
      </c>
      <c r="N334" s="52">
        <f t="shared" si="11"/>
        <v>58000</v>
      </c>
    </row>
    <row r="335" spans="1:14">
      <c r="A335" s="70">
        <v>333</v>
      </c>
      <c r="B335" s="67">
        <v>41331</v>
      </c>
      <c r="C335" s="47" t="s">
        <v>923</v>
      </c>
      <c r="D335" s="47">
        <v>1370</v>
      </c>
      <c r="E335" s="49">
        <v>58</v>
      </c>
      <c r="F335" s="204">
        <v>10</v>
      </c>
      <c r="G335" s="47" t="s">
        <v>23</v>
      </c>
      <c r="H335" s="96">
        <v>10</v>
      </c>
      <c r="I335" s="96"/>
      <c r="J335" s="85">
        <v>10</v>
      </c>
      <c r="K335" s="50">
        <v>58</v>
      </c>
      <c r="L335" s="48"/>
      <c r="M335" s="84">
        <f t="shared" si="10"/>
        <v>58</v>
      </c>
      <c r="N335" s="52">
        <f t="shared" si="11"/>
        <v>580000</v>
      </c>
    </row>
    <row r="336" spans="1:14">
      <c r="A336" s="69">
        <v>334</v>
      </c>
      <c r="B336" s="67">
        <v>41278</v>
      </c>
      <c r="C336" s="47" t="s">
        <v>662</v>
      </c>
      <c r="D336" s="47">
        <v>1366</v>
      </c>
      <c r="E336" s="47" t="s">
        <v>483</v>
      </c>
      <c r="F336" s="204">
        <v>12</v>
      </c>
      <c r="G336" s="47" t="s">
        <v>369</v>
      </c>
      <c r="H336" s="96">
        <v>12</v>
      </c>
      <c r="I336" s="96"/>
      <c r="J336" s="85">
        <v>6</v>
      </c>
      <c r="K336" s="48">
        <v>43</v>
      </c>
      <c r="L336" s="48">
        <v>19</v>
      </c>
      <c r="M336" s="84">
        <f t="shared" si="10"/>
        <v>62</v>
      </c>
      <c r="N336" s="52">
        <f t="shared" si="11"/>
        <v>372000</v>
      </c>
    </row>
    <row r="337" spans="1:14">
      <c r="A337" s="70">
        <v>335</v>
      </c>
      <c r="B337" s="67">
        <v>41367</v>
      </c>
      <c r="C337" s="47" t="s">
        <v>924</v>
      </c>
      <c r="D337" s="47">
        <v>1506</v>
      </c>
      <c r="E337" s="49">
        <v>58</v>
      </c>
      <c r="F337" s="204">
        <v>2</v>
      </c>
      <c r="G337" s="47" t="s">
        <v>23</v>
      </c>
      <c r="H337" s="96">
        <v>2</v>
      </c>
      <c r="I337" s="96"/>
      <c r="J337" s="85">
        <v>2</v>
      </c>
      <c r="K337" s="50">
        <v>58</v>
      </c>
      <c r="L337" s="48"/>
      <c r="M337" s="84">
        <f t="shared" si="10"/>
        <v>58</v>
      </c>
      <c r="N337" s="52">
        <f t="shared" si="11"/>
        <v>116000</v>
      </c>
    </row>
    <row r="338" spans="1:14">
      <c r="A338" s="69">
        <v>336</v>
      </c>
      <c r="B338" s="67">
        <v>41351</v>
      </c>
      <c r="C338" s="47" t="s">
        <v>374</v>
      </c>
      <c r="D338" s="47">
        <v>728</v>
      </c>
      <c r="E338" s="49">
        <v>58</v>
      </c>
      <c r="F338" s="204">
        <v>8</v>
      </c>
      <c r="G338" s="47" t="s">
        <v>59</v>
      </c>
      <c r="H338" s="96">
        <v>8</v>
      </c>
      <c r="I338" s="96"/>
      <c r="J338" s="85">
        <v>8</v>
      </c>
      <c r="K338" s="50">
        <v>58</v>
      </c>
      <c r="L338" s="48"/>
      <c r="M338" s="84">
        <f t="shared" si="10"/>
        <v>58</v>
      </c>
      <c r="N338" s="52">
        <f t="shared" si="11"/>
        <v>464000</v>
      </c>
    </row>
    <row r="339" spans="1:14">
      <c r="A339" s="70">
        <v>337</v>
      </c>
      <c r="B339" s="67">
        <v>41359</v>
      </c>
      <c r="C339" s="47" t="s">
        <v>451</v>
      </c>
      <c r="D339" s="47"/>
      <c r="E339" s="49">
        <v>58</v>
      </c>
      <c r="F339" s="204">
        <v>5</v>
      </c>
      <c r="G339" s="47" t="s">
        <v>369</v>
      </c>
      <c r="H339" s="96">
        <v>5</v>
      </c>
      <c r="I339" s="96"/>
      <c r="J339" s="85">
        <v>5</v>
      </c>
      <c r="K339" s="50">
        <v>58</v>
      </c>
      <c r="L339" s="48"/>
      <c r="M339" s="84">
        <f t="shared" si="10"/>
        <v>58</v>
      </c>
      <c r="N339" s="52">
        <f t="shared" si="11"/>
        <v>290000</v>
      </c>
    </row>
    <row r="340" spans="1:14">
      <c r="A340" s="69">
        <v>338</v>
      </c>
      <c r="B340" s="67">
        <v>41361</v>
      </c>
      <c r="C340" s="47" t="s">
        <v>87</v>
      </c>
      <c r="D340" s="47">
        <v>842</v>
      </c>
      <c r="E340" s="49">
        <v>58</v>
      </c>
      <c r="F340" s="204">
        <v>35</v>
      </c>
      <c r="G340" s="47" t="s">
        <v>23</v>
      </c>
      <c r="H340" s="96">
        <v>35</v>
      </c>
      <c r="I340" s="96"/>
      <c r="J340" s="85">
        <v>35</v>
      </c>
      <c r="K340" s="50">
        <v>58</v>
      </c>
      <c r="L340" s="48"/>
      <c r="M340" s="84">
        <f t="shared" si="10"/>
        <v>58</v>
      </c>
      <c r="N340" s="52">
        <f t="shared" si="11"/>
        <v>2030000</v>
      </c>
    </row>
    <row r="341" spans="1:14">
      <c r="A341" s="70">
        <v>339</v>
      </c>
      <c r="B341" s="67">
        <v>41361</v>
      </c>
      <c r="C341" s="47" t="s">
        <v>243</v>
      </c>
      <c r="D341" s="47">
        <v>1618</v>
      </c>
      <c r="E341" s="49">
        <v>58</v>
      </c>
      <c r="F341" s="204">
        <v>1</v>
      </c>
      <c r="G341" s="47" t="s">
        <v>23</v>
      </c>
      <c r="H341" s="96">
        <v>1</v>
      </c>
      <c r="I341" s="96"/>
      <c r="J341" s="85">
        <v>1</v>
      </c>
      <c r="K341" s="50">
        <v>58</v>
      </c>
      <c r="L341" s="48"/>
      <c r="M341" s="84">
        <f t="shared" si="10"/>
        <v>58</v>
      </c>
      <c r="N341" s="52">
        <f t="shared" si="11"/>
        <v>58000</v>
      </c>
    </row>
    <row r="342" spans="1:14">
      <c r="A342" s="69">
        <v>340</v>
      </c>
      <c r="B342" s="67">
        <v>41352</v>
      </c>
      <c r="C342" s="47" t="s">
        <v>474</v>
      </c>
      <c r="D342" s="47">
        <v>910</v>
      </c>
      <c r="E342" s="49">
        <v>58</v>
      </c>
      <c r="F342" s="204">
        <v>6</v>
      </c>
      <c r="G342" s="47" t="s">
        <v>388</v>
      </c>
      <c r="H342" s="96">
        <v>6</v>
      </c>
      <c r="I342" s="96"/>
      <c r="J342" s="85">
        <v>6</v>
      </c>
      <c r="K342" s="50">
        <v>58</v>
      </c>
      <c r="L342" s="48"/>
      <c r="M342" s="84">
        <f t="shared" si="10"/>
        <v>58</v>
      </c>
      <c r="N342" s="52">
        <f t="shared" si="11"/>
        <v>348000</v>
      </c>
    </row>
    <row r="343" spans="1:14">
      <c r="A343" s="70">
        <v>341</v>
      </c>
      <c r="B343" s="67">
        <v>41355</v>
      </c>
      <c r="C343" s="47" t="s">
        <v>291</v>
      </c>
      <c r="D343" s="47">
        <v>1473</v>
      </c>
      <c r="E343" s="49">
        <v>58</v>
      </c>
      <c r="F343" s="204">
        <v>2</v>
      </c>
      <c r="G343" s="47" t="s">
        <v>23</v>
      </c>
      <c r="H343" s="96">
        <v>2</v>
      </c>
      <c r="I343" s="96"/>
      <c r="J343" s="85">
        <v>2</v>
      </c>
      <c r="K343" s="50">
        <v>58</v>
      </c>
      <c r="L343" s="48"/>
      <c r="M343" s="84">
        <f t="shared" si="10"/>
        <v>58</v>
      </c>
      <c r="N343" s="52">
        <f t="shared" si="11"/>
        <v>116000</v>
      </c>
    </row>
    <row r="344" spans="1:14">
      <c r="A344" s="69">
        <v>342</v>
      </c>
      <c r="B344" s="67">
        <v>41359</v>
      </c>
      <c r="C344" s="47" t="s">
        <v>925</v>
      </c>
      <c r="D344" s="47">
        <v>1475</v>
      </c>
      <c r="E344" s="49">
        <v>58</v>
      </c>
      <c r="F344" s="204">
        <v>2</v>
      </c>
      <c r="G344" s="47" t="s">
        <v>23</v>
      </c>
      <c r="H344" s="96">
        <v>2</v>
      </c>
      <c r="I344" s="96"/>
      <c r="J344" s="85">
        <v>2</v>
      </c>
      <c r="K344" s="50">
        <v>58</v>
      </c>
      <c r="L344" s="48"/>
      <c r="M344" s="84">
        <f t="shared" si="10"/>
        <v>58</v>
      </c>
      <c r="N344" s="52">
        <f t="shared" si="11"/>
        <v>116000</v>
      </c>
    </row>
    <row r="345" spans="1:14">
      <c r="A345" s="70">
        <v>343</v>
      </c>
      <c r="B345" s="67">
        <v>41353</v>
      </c>
      <c r="C345" s="47" t="s">
        <v>405</v>
      </c>
      <c r="D345" s="47">
        <v>666</v>
      </c>
      <c r="E345" s="49">
        <v>58</v>
      </c>
      <c r="F345" s="204">
        <v>6</v>
      </c>
      <c r="G345" s="47" t="s">
        <v>369</v>
      </c>
      <c r="H345" s="96">
        <v>6</v>
      </c>
      <c r="I345" s="96"/>
      <c r="J345" s="85">
        <v>6</v>
      </c>
      <c r="K345" s="50">
        <v>58</v>
      </c>
      <c r="L345" s="48"/>
      <c r="M345" s="84">
        <f t="shared" si="10"/>
        <v>58</v>
      </c>
      <c r="N345" s="52">
        <f t="shared" si="11"/>
        <v>348000</v>
      </c>
    </row>
    <row r="346" spans="1:14">
      <c r="A346" s="69">
        <v>344</v>
      </c>
      <c r="B346" s="67">
        <v>41354</v>
      </c>
      <c r="C346" s="47" t="s">
        <v>476</v>
      </c>
      <c r="D346" s="47">
        <v>755</v>
      </c>
      <c r="E346" s="49">
        <v>58</v>
      </c>
      <c r="F346" s="204">
        <v>3</v>
      </c>
      <c r="G346" s="47" t="s">
        <v>388</v>
      </c>
      <c r="H346" s="96">
        <v>3</v>
      </c>
      <c r="I346" s="96"/>
      <c r="J346" s="85">
        <v>3</v>
      </c>
      <c r="K346" s="50">
        <v>58</v>
      </c>
      <c r="L346" s="48"/>
      <c r="M346" s="84">
        <f t="shared" si="10"/>
        <v>58</v>
      </c>
      <c r="N346" s="52">
        <f t="shared" si="11"/>
        <v>174000</v>
      </c>
    </row>
    <row r="347" spans="1:14">
      <c r="A347" s="70">
        <v>345</v>
      </c>
      <c r="B347" s="67">
        <v>41352</v>
      </c>
      <c r="C347" s="47" t="s">
        <v>417</v>
      </c>
      <c r="D347" s="47">
        <v>925</v>
      </c>
      <c r="E347" s="49">
        <v>58</v>
      </c>
      <c r="F347" s="204">
        <v>1</v>
      </c>
      <c r="G347" s="47" t="s">
        <v>388</v>
      </c>
      <c r="H347" s="96">
        <v>1</v>
      </c>
      <c r="I347" s="96"/>
      <c r="J347" s="85">
        <v>1</v>
      </c>
      <c r="K347" s="50">
        <v>58</v>
      </c>
      <c r="L347" s="48"/>
      <c r="M347" s="84">
        <f t="shared" si="10"/>
        <v>58</v>
      </c>
      <c r="N347" s="52">
        <f t="shared" si="11"/>
        <v>58000</v>
      </c>
    </row>
    <row r="348" spans="1:14">
      <c r="A348" s="69">
        <v>346</v>
      </c>
      <c r="B348" s="67">
        <v>41361</v>
      </c>
      <c r="C348" s="47" t="s">
        <v>418</v>
      </c>
      <c r="D348" s="47">
        <v>928</v>
      </c>
      <c r="E348" s="49">
        <v>58</v>
      </c>
      <c r="F348" s="204">
        <v>1</v>
      </c>
      <c r="G348" s="47" t="s">
        <v>388</v>
      </c>
      <c r="H348" s="96">
        <v>1</v>
      </c>
      <c r="I348" s="96"/>
      <c r="J348" s="85">
        <v>1</v>
      </c>
      <c r="K348" s="50">
        <v>58</v>
      </c>
      <c r="L348" s="48"/>
      <c r="M348" s="84">
        <f t="shared" si="10"/>
        <v>58</v>
      </c>
      <c r="N348" s="52">
        <f t="shared" si="11"/>
        <v>58000</v>
      </c>
    </row>
    <row r="349" spans="1:14">
      <c r="A349" s="70">
        <v>347</v>
      </c>
      <c r="B349" s="67">
        <v>41361</v>
      </c>
      <c r="C349" s="47" t="s">
        <v>389</v>
      </c>
      <c r="D349" s="47">
        <v>813</v>
      </c>
      <c r="E349" s="49">
        <v>58</v>
      </c>
      <c r="F349" s="204">
        <v>1</v>
      </c>
      <c r="G349" s="47" t="s">
        <v>388</v>
      </c>
      <c r="H349" s="96">
        <v>1</v>
      </c>
      <c r="I349" s="96"/>
      <c r="J349" s="85">
        <v>1</v>
      </c>
      <c r="K349" s="50">
        <v>58</v>
      </c>
      <c r="L349" s="48"/>
      <c r="M349" s="84">
        <f t="shared" si="10"/>
        <v>58</v>
      </c>
      <c r="N349" s="52">
        <f t="shared" si="11"/>
        <v>58000</v>
      </c>
    </row>
    <row r="350" spans="1:14">
      <c r="A350" s="69">
        <v>348</v>
      </c>
      <c r="B350" s="67">
        <v>41358</v>
      </c>
      <c r="C350" s="47" t="s">
        <v>456</v>
      </c>
      <c r="D350" s="47">
        <v>1474</v>
      </c>
      <c r="E350" s="49">
        <v>58</v>
      </c>
      <c r="F350" s="204">
        <v>10</v>
      </c>
      <c r="G350" s="47" t="s">
        <v>23</v>
      </c>
      <c r="H350" s="96">
        <v>10</v>
      </c>
      <c r="I350" s="96"/>
      <c r="J350" s="85">
        <v>10</v>
      </c>
      <c r="K350" s="50">
        <v>58</v>
      </c>
      <c r="L350" s="48"/>
      <c r="M350" s="84">
        <f t="shared" si="10"/>
        <v>58</v>
      </c>
      <c r="N350" s="52">
        <f t="shared" si="11"/>
        <v>580000</v>
      </c>
    </row>
    <row r="351" spans="1:14">
      <c r="A351" s="70">
        <v>349</v>
      </c>
      <c r="B351" s="67">
        <v>41354</v>
      </c>
      <c r="C351" s="47" t="s">
        <v>926</v>
      </c>
      <c r="D351" s="47">
        <v>1469</v>
      </c>
      <c r="E351" s="49">
        <v>58</v>
      </c>
      <c r="F351" s="204">
        <v>6</v>
      </c>
      <c r="G351" s="47" t="s">
        <v>369</v>
      </c>
      <c r="H351" s="96">
        <v>6</v>
      </c>
      <c r="I351" s="96"/>
      <c r="J351" s="85">
        <v>6</v>
      </c>
      <c r="K351" s="50">
        <v>58</v>
      </c>
      <c r="L351" s="48"/>
      <c r="M351" s="84">
        <f t="shared" si="10"/>
        <v>58</v>
      </c>
      <c r="N351" s="52">
        <f t="shared" si="11"/>
        <v>348000</v>
      </c>
    </row>
    <row r="352" spans="1:14">
      <c r="A352" s="69">
        <v>350</v>
      </c>
      <c r="B352" s="67">
        <v>41358</v>
      </c>
      <c r="C352" s="47" t="s">
        <v>375</v>
      </c>
      <c r="D352" s="47">
        <v>1443</v>
      </c>
      <c r="E352" s="49">
        <v>58</v>
      </c>
      <c r="F352" s="204">
        <v>5</v>
      </c>
      <c r="G352" s="47" t="s">
        <v>369</v>
      </c>
      <c r="H352" s="96">
        <v>5</v>
      </c>
      <c r="I352" s="96"/>
      <c r="J352" s="85">
        <v>5</v>
      </c>
      <c r="K352" s="50">
        <v>58</v>
      </c>
      <c r="L352" s="48"/>
      <c r="M352" s="84">
        <f t="shared" si="10"/>
        <v>58</v>
      </c>
      <c r="N352" s="52">
        <f t="shared" si="11"/>
        <v>290000</v>
      </c>
    </row>
    <row r="353" spans="1:14">
      <c r="A353" s="70">
        <v>351</v>
      </c>
      <c r="B353" s="67">
        <v>41362</v>
      </c>
      <c r="C353" s="47" t="s">
        <v>454</v>
      </c>
      <c r="D353" s="47"/>
      <c r="E353" s="49">
        <v>58</v>
      </c>
      <c r="F353" s="204">
        <v>4</v>
      </c>
      <c r="G353" s="47" t="s">
        <v>23</v>
      </c>
      <c r="H353" s="96">
        <v>4</v>
      </c>
      <c r="I353" s="96"/>
      <c r="J353" s="85">
        <v>4</v>
      </c>
      <c r="K353" s="50">
        <v>58</v>
      </c>
      <c r="L353" s="48"/>
      <c r="M353" s="84">
        <f t="shared" si="10"/>
        <v>58</v>
      </c>
      <c r="N353" s="52">
        <f t="shared" si="11"/>
        <v>232000</v>
      </c>
    </row>
    <row r="354" spans="1:14">
      <c r="A354" s="69">
        <v>352</v>
      </c>
      <c r="B354" s="67">
        <v>41355</v>
      </c>
      <c r="C354" s="47" t="s">
        <v>888</v>
      </c>
      <c r="D354" s="47"/>
      <c r="E354" s="49">
        <v>58</v>
      </c>
      <c r="F354" s="204">
        <v>8</v>
      </c>
      <c r="G354" s="47" t="s">
        <v>23</v>
      </c>
      <c r="H354" s="96">
        <v>8</v>
      </c>
      <c r="I354" s="96"/>
      <c r="J354" s="85">
        <v>8</v>
      </c>
      <c r="K354" s="50">
        <v>58</v>
      </c>
      <c r="L354" s="48"/>
      <c r="M354" s="84">
        <f t="shared" si="10"/>
        <v>58</v>
      </c>
      <c r="N354" s="52">
        <f t="shared" si="11"/>
        <v>464000</v>
      </c>
    </row>
    <row r="355" spans="1:14">
      <c r="A355" s="70">
        <v>353</v>
      </c>
      <c r="B355" s="67">
        <v>41361</v>
      </c>
      <c r="C355" s="47" t="s">
        <v>927</v>
      </c>
      <c r="D355" s="47">
        <v>1555</v>
      </c>
      <c r="E355" s="49">
        <v>58</v>
      </c>
      <c r="F355" s="204">
        <v>4</v>
      </c>
      <c r="G355" s="47" t="s">
        <v>59</v>
      </c>
      <c r="H355" s="96">
        <v>4</v>
      </c>
      <c r="I355" s="96"/>
      <c r="J355" s="85">
        <v>4</v>
      </c>
      <c r="K355" s="50">
        <v>58</v>
      </c>
      <c r="L355" s="48"/>
      <c r="M355" s="84">
        <f t="shared" si="10"/>
        <v>58</v>
      </c>
      <c r="N355" s="52">
        <f t="shared" si="11"/>
        <v>232000</v>
      </c>
    </row>
    <row r="356" spans="1:14">
      <c r="A356" s="69">
        <v>354</v>
      </c>
      <c r="B356" s="67">
        <v>41366</v>
      </c>
      <c r="C356" s="47" t="s">
        <v>419</v>
      </c>
      <c r="D356" s="47">
        <v>1104</v>
      </c>
      <c r="E356" s="49">
        <v>58</v>
      </c>
      <c r="F356" s="204">
        <v>10</v>
      </c>
      <c r="G356" s="47" t="s">
        <v>388</v>
      </c>
      <c r="H356" s="96">
        <v>10</v>
      </c>
      <c r="I356" s="96"/>
      <c r="J356" s="85">
        <v>10</v>
      </c>
      <c r="K356" s="50">
        <v>58</v>
      </c>
      <c r="L356" s="48"/>
      <c r="M356" s="84">
        <f t="shared" si="10"/>
        <v>58</v>
      </c>
      <c r="N356" s="52">
        <f t="shared" si="11"/>
        <v>580000</v>
      </c>
    </row>
    <row r="357" spans="1:14">
      <c r="A357" s="70">
        <v>355</v>
      </c>
      <c r="B357" s="67">
        <v>41366</v>
      </c>
      <c r="C357" s="47" t="s">
        <v>223</v>
      </c>
      <c r="D357" s="47">
        <v>1504</v>
      </c>
      <c r="E357" s="49">
        <v>58</v>
      </c>
      <c r="F357" s="204">
        <v>1</v>
      </c>
      <c r="G357" s="47" t="s">
        <v>23</v>
      </c>
      <c r="H357" s="96">
        <v>1</v>
      </c>
      <c r="I357" s="96"/>
      <c r="J357" s="85">
        <v>1</v>
      </c>
      <c r="K357" s="50">
        <v>58</v>
      </c>
      <c r="L357" s="48"/>
      <c r="M357" s="84">
        <f t="shared" si="10"/>
        <v>58</v>
      </c>
      <c r="N357" s="52">
        <f t="shared" si="11"/>
        <v>58000</v>
      </c>
    </row>
    <row r="358" spans="1:14">
      <c r="A358" s="69">
        <v>356</v>
      </c>
      <c r="B358" s="67">
        <v>41362</v>
      </c>
      <c r="C358" s="47" t="s">
        <v>298</v>
      </c>
      <c r="D358" s="47"/>
      <c r="E358" s="49">
        <v>58</v>
      </c>
      <c r="F358" s="204">
        <v>6</v>
      </c>
      <c r="G358" s="47" t="s">
        <v>59</v>
      </c>
      <c r="H358" s="96">
        <v>6</v>
      </c>
      <c r="I358" s="96"/>
      <c r="J358" s="85">
        <v>6</v>
      </c>
      <c r="K358" s="50">
        <v>58</v>
      </c>
      <c r="L358" s="48"/>
      <c r="M358" s="84">
        <f t="shared" si="10"/>
        <v>58</v>
      </c>
      <c r="N358" s="52">
        <f t="shared" si="11"/>
        <v>348000</v>
      </c>
    </row>
    <row r="359" spans="1:14">
      <c r="A359" s="70">
        <v>357</v>
      </c>
      <c r="B359" s="67">
        <v>41375</v>
      </c>
      <c r="C359" s="47" t="s">
        <v>928</v>
      </c>
      <c r="D359" s="47">
        <v>1554</v>
      </c>
      <c r="E359" s="49">
        <v>58</v>
      </c>
      <c r="F359" s="204">
        <v>6</v>
      </c>
      <c r="G359" s="47" t="s">
        <v>59</v>
      </c>
      <c r="H359" s="96">
        <v>6</v>
      </c>
      <c r="I359" s="96"/>
      <c r="J359" s="85">
        <v>6</v>
      </c>
      <c r="K359" s="50">
        <v>58</v>
      </c>
      <c r="L359" s="48"/>
      <c r="M359" s="84">
        <f t="shared" si="10"/>
        <v>58</v>
      </c>
      <c r="N359" s="52">
        <f t="shared" si="11"/>
        <v>348000</v>
      </c>
    </row>
    <row r="360" spans="1:14">
      <c r="A360" s="69">
        <v>358</v>
      </c>
      <c r="B360" s="67">
        <v>41365</v>
      </c>
      <c r="C360" s="47" t="s">
        <v>451</v>
      </c>
      <c r="D360" s="47"/>
      <c r="E360" s="49">
        <v>58</v>
      </c>
      <c r="F360" s="204">
        <v>5</v>
      </c>
      <c r="G360" s="47" t="s">
        <v>369</v>
      </c>
      <c r="H360" s="96">
        <v>5</v>
      </c>
      <c r="I360" s="96"/>
      <c r="J360" s="85">
        <v>5</v>
      </c>
      <c r="K360" s="50">
        <v>58</v>
      </c>
      <c r="L360" s="48"/>
      <c r="M360" s="84">
        <f t="shared" si="10"/>
        <v>58</v>
      </c>
      <c r="N360" s="52">
        <f t="shared" si="11"/>
        <v>290000</v>
      </c>
    </row>
    <row r="361" spans="1:14">
      <c r="A361" s="70">
        <v>359</v>
      </c>
      <c r="B361" s="67">
        <v>41361</v>
      </c>
      <c r="C361" s="47" t="s">
        <v>398</v>
      </c>
      <c r="D361" s="47"/>
      <c r="E361" s="49">
        <v>58</v>
      </c>
      <c r="F361" s="204">
        <v>2</v>
      </c>
      <c r="G361" s="47" t="s">
        <v>369</v>
      </c>
      <c r="H361" s="96">
        <v>2</v>
      </c>
      <c r="I361" s="96"/>
      <c r="J361" s="85">
        <v>2</v>
      </c>
      <c r="K361" s="50">
        <v>58</v>
      </c>
      <c r="L361" s="48"/>
      <c r="M361" s="84">
        <f t="shared" si="10"/>
        <v>58</v>
      </c>
      <c r="N361" s="52">
        <f t="shared" si="11"/>
        <v>116000</v>
      </c>
    </row>
    <row r="362" spans="1:14">
      <c r="A362" s="69">
        <v>360</v>
      </c>
      <c r="B362" s="67">
        <v>41362</v>
      </c>
      <c r="C362" s="47" t="s">
        <v>929</v>
      </c>
      <c r="D362" s="47">
        <v>1505</v>
      </c>
      <c r="E362" s="49">
        <v>58</v>
      </c>
      <c r="F362" s="204">
        <v>1</v>
      </c>
      <c r="G362" s="47" t="s">
        <v>369</v>
      </c>
      <c r="H362" s="96">
        <v>1</v>
      </c>
      <c r="I362" s="96"/>
      <c r="J362" s="85">
        <v>1</v>
      </c>
      <c r="K362" s="50">
        <v>58</v>
      </c>
      <c r="L362" s="48"/>
      <c r="M362" s="84">
        <f t="shared" si="10"/>
        <v>58</v>
      </c>
      <c r="N362" s="52">
        <f t="shared" si="11"/>
        <v>58000</v>
      </c>
    </row>
    <row r="363" spans="1:14">
      <c r="A363" s="70">
        <v>361</v>
      </c>
      <c r="B363" s="67">
        <v>41362</v>
      </c>
      <c r="C363" s="47" t="s">
        <v>486</v>
      </c>
      <c r="D363" s="47">
        <v>717</v>
      </c>
      <c r="E363" s="49">
        <v>58</v>
      </c>
      <c r="F363" s="204">
        <v>1</v>
      </c>
      <c r="G363" s="47" t="s">
        <v>388</v>
      </c>
      <c r="H363" s="96">
        <v>1</v>
      </c>
      <c r="I363" s="96"/>
      <c r="J363" s="85">
        <v>1</v>
      </c>
      <c r="K363" s="50">
        <v>58</v>
      </c>
      <c r="L363" s="48"/>
      <c r="M363" s="84">
        <f t="shared" si="10"/>
        <v>58</v>
      </c>
      <c r="N363" s="52">
        <f t="shared" si="11"/>
        <v>58000</v>
      </c>
    </row>
    <row r="364" spans="1:14">
      <c r="A364" s="69">
        <v>362</v>
      </c>
      <c r="B364" s="67">
        <v>41367</v>
      </c>
      <c r="C364" s="47" t="s">
        <v>283</v>
      </c>
      <c r="D364" s="47">
        <v>782</v>
      </c>
      <c r="E364" s="49">
        <v>58</v>
      </c>
      <c r="F364" s="204">
        <v>5</v>
      </c>
      <c r="G364" s="47" t="s">
        <v>388</v>
      </c>
      <c r="H364" s="96">
        <v>5</v>
      </c>
      <c r="I364" s="96"/>
      <c r="J364" s="85">
        <v>5</v>
      </c>
      <c r="K364" s="50">
        <v>58</v>
      </c>
      <c r="L364" s="48"/>
      <c r="M364" s="84">
        <f t="shared" si="10"/>
        <v>58</v>
      </c>
      <c r="N364" s="52">
        <f t="shared" si="11"/>
        <v>290000</v>
      </c>
    </row>
    <row r="365" spans="1:14">
      <c r="A365" s="70">
        <v>363</v>
      </c>
      <c r="B365" s="67">
        <v>41367</v>
      </c>
      <c r="C365" s="47" t="s">
        <v>297</v>
      </c>
      <c r="D365" s="47">
        <v>770</v>
      </c>
      <c r="E365" s="49">
        <v>58</v>
      </c>
      <c r="F365" s="204">
        <v>5</v>
      </c>
      <c r="G365" s="47" t="s">
        <v>388</v>
      </c>
      <c r="H365" s="96">
        <v>5</v>
      </c>
      <c r="I365" s="96"/>
      <c r="J365" s="85">
        <v>5</v>
      </c>
      <c r="K365" s="50">
        <v>58</v>
      </c>
      <c r="L365" s="48"/>
      <c r="M365" s="84">
        <f t="shared" si="10"/>
        <v>58</v>
      </c>
      <c r="N365" s="52">
        <f t="shared" si="11"/>
        <v>290000</v>
      </c>
    </row>
    <row r="366" spans="1:14">
      <c r="A366" s="69">
        <v>364</v>
      </c>
      <c r="B366" s="67">
        <v>41374</v>
      </c>
      <c r="C366" s="47" t="s">
        <v>451</v>
      </c>
      <c r="D366" s="47"/>
      <c r="E366" s="49">
        <v>58</v>
      </c>
      <c r="F366" s="204">
        <v>10</v>
      </c>
      <c r="G366" s="47" t="s">
        <v>369</v>
      </c>
      <c r="H366" s="96">
        <v>10</v>
      </c>
      <c r="I366" s="96"/>
      <c r="J366" s="85">
        <v>10</v>
      </c>
      <c r="K366" s="50">
        <v>58</v>
      </c>
      <c r="L366" s="48"/>
      <c r="M366" s="84">
        <f t="shared" si="10"/>
        <v>58</v>
      </c>
      <c r="N366" s="52">
        <f t="shared" si="11"/>
        <v>580000</v>
      </c>
    </row>
    <row r="367" spans="1:14">
      <c r="A367" s="70">
        <v>365</v>
      </c>
      <c r="B367" s="67">
        <v>41362</v>
      </c>
      <c r="C367" s="47" t="s">
        <v>536</v>
      </c>
      <c r="D367" s="47">
        <v>708</v>
      </c>
      <c r="E367" s="49">
        <v>58</v>
      </c>
      <c r="F367" s="204">
        <v>1</v>
      </c>
      <c r="G367" s="47" t="s">
        <v>23</v>
      </c>
      <c r="H367" s="96">
        <v>1</v>
      </c>
      <c r="I367" s="96"/>
      <c r="J367" s="85">
        <v>1</v>
      </c>
      <c r="K367" s="50">
        <v>58</v>
      </c>
      <c r="L367" s="48"/>
      <c r="M367" s="84">
        <f t="shared" si="10"/>
        <v>58</v>
      </c>
      <c r="N367" s="52">
        <f t="shared" si="11"/>
        <v>58000</v>
      </c>
    </row>
    <row r="368" spans="1:14">
      <c r="A368" s="69">
        <v>366</v>
      </c>
      <c r="B368" s="67">
        <v>41375</v>
      </c>
      <c r="C368" s="47" t="s">
        <v>388</v>
      </c>
      <c r="D368" s="47"/>
      <c r="E368" s="49">
        <v>58</v>
      </c>
      <c r="F368" s="204">
        <v>5</v>
      </c>
      <c r="G368" s="47" t="s">
        <v>388</v>
      </c>
      <c r="H368" s="96">
        <v>5</v>
      </c>
      <c r="I368" s="96"/>
      <c r="J368" s="85">
        <v>5</v>
      </c>
      <c r="K368" s="50">
        <v>58</v>
      </c>
      <c r="L368" s="48"/>
      <c r="M368" s="84">
        <f t="shared" si="10"/>
        <v>58</v>
      </c>
      <c r="N368" s="52">
        <f t="shared" si="11"/>
        <v>290000</v>
      </c>
    </row>
    <row r="369" spans="1:14">
      <c r="A369" s="70">
        <v>367</v>
      </c>
      <c r="B369" s="67">
        <v>41375</v>
      </c>
      <c r="C369" s="47" t="s">
        <v>388</v>
      </c>
      <c r="D369" s="47"/>
      <c r="E369" s="49">
        <v>58</v>
      </c>
      <c r="F369" s="204">
        <v>2</v>
      </c>
      <c r="G369" s="47" t="s">
        <v>388</v>
      </c>
      <c r="H369" s="96">
        <v>2</v>
      </c>
      <c r="I369" s="96"/>
      <c r="J369" s="85">
        <v>2</v>
      </c>
      <c r="K369" s="50">
        <v>58</v>
      </c>
      <c r="L369" s="48"/>
      <c r="M369" s="84">
        <f t="shared" si="10"/>
        <v>58</v>
      </c>
      <c r="N369" s="52">
        <f t="shared" si="11"/>
        <v>116000</v>
      </c>
    </row>
    <row r="370" spans="1:14">
      <c r="A370" s="69">
        <v>368</v>
      </c>
      <c r="B370" s="67">
        <v>41362</v>
      </c>
      <c r="C370" s="47" t="s">
        <v>176</v>
      </c>
      <c r="D370" s="47">
        <v>837</v>
      </c>
      <c r="E370" s="49">
        <v>58</v>
      </c>
      <c r="F370" s="204">
        <v>2</v>
      </c>
      <c r="G370" s="47" t="s">
        <v>369</v>
      </c>
      <c r="H370" s="96">
        <v>2</v>
      </c>
      <c r="I370" s="96"/>
      <c r="J370" s="85">
        <v>2</v>
      </c>
      <c r="K370" s="50">
        <v>58</v>
      </c>
      <c r="L370" s="48"/>
      <c r="M370" s="84">
        <f t="shared" si="10"/>
        <v>58</v>
      </c>
      <c r="N370" s="52">
        <f t="shared" si="11"/>
        <v>116000</v>
      </c>
    </row>
    <row r="371" spans="1:14">
      <c r="A371" s="70">
        <v>369</v>
      </c>
      <c r="B371" s="67">
        <v>41365</v>
      </c>
      <c r="C371" s="47" t="s">
        <v>256</v>
      </c>
      <c r="D371" s="47"/>
      <c r="E371" s="49">
        <v>58</v>
      </c>
      <c r="F371" s="204">
        <v>20</v>
      </c>
      <c r="G371" s="47" t="s">
        <v>369</v>
      </c>
      <c r="H371" s="96">
        <v>20</v>
      </c>
      <c r="I371" s="96"/>
      <c r="J371" s="85">
        <v>20</v>
      </c>
      <c r="K371" s="50">
        <v>58</v>
      </c>
      <c r="L371" s="48"/>
      <c r="M371" s="84">
        <f t="shared" si="10"/>
        <v>58</v>
      </c>
      <c r="N371" s="52">
        <f t="shared" si="11"/>
        <v>1160000</v>
      </c>
    </row>
    <row r="372" spans="1:14">
      <c r="A372" s="69">
        <v>370</v>
      </c>
      <c r="B372" s="67">
        <v>41374</v>
      </c>
      <c r="C372" s="47" t="s">
        <v>787</v>
      </c>
      <c r="D372" s="47">
        <v>1007</v>
      </c>
      <c r="E372" s="49">
        <v>58</v>
      </c>
      <c r="F372" s="204">
        <v>6</v>
      </c>
      <c r="G372" s="47" t="s">
        <v>23</v>
      </c>
      <c r="H372" s="96">
        <v>6</v>
      </c>
      <c r="I372" s="96"/>
      <c r="J372" s="85">
        <v>6</v>
      </c>
      <c r="K372" s="50">
        <v>58</v>
      </c>
      <c r="L372" s="48"/>
      <c r="M372" s="84">
        <f t="shared" si="10"/>
        <v>58</v>
      </c>
      <c r="N372" s="52">
        <f t="shared" si="11"/>
        <v>348000</v>
      </c>
    </row>
    <row r="373" spans="1:14">
      <c r="A373" s="70">
        <v>371</v>
      </c>
      <c r="B373" s="67">
        <v>41375</v>
      </c>
      <c r="C373" s="47" t="s">
        <v>65</v>
      </c>
      <c r="D373" s="47">
        <v>1124</v>
      </c>
      <c r="E373" s="49">
        <v>58</v>
      </c>
      <c r="F373" s="204">
        <v>1</v>
      </c>
      <c r="G373" s="47" t="s">
        <v>23</v>
      </c>
      <c r="H373" s="96">
        <v>1</v>
      </c>
      <c r="I373" s="96"/>
      <c r="J373" s="85">
        <v>1</v>
      </c>
      <c r="K373" s="50">
        <v>58</v>
      </c>
      <c r="L373" s="48"/>
      <c r="M373" s="84">
        <f t="shared" si="10"/>
        <v>58</v>
      </c>
      <c r="N373" s="52">
        <f t="shared" si="11"/>
        <v>58000</v>
      </c>
    </row>
    <row r="374" spans="1:14">
      <c r="A374" s="69">
        <v>372</v>
      </c>
      <c r="B374" s="67">
        <v>41366</v>
      </c>
      <c r="C374" s="47" t="s">
        <v>377</v>
      </c>
      <c r="D374" s="47">
        <v>1139</v>
      </c>
      <c r="E374" s="49">
        <v>58</v>
      </c>
      <c r="F374" s="204">
        <v>3</v>
      </c>
      <c r="G374" s="47" t="s">
        <v>369</v>
      </c>
      <c r="H374" s="96">
        <v>3</v>
      </c>
      <c r="I374" s="96"/>
      <c r="J374" s="85">
        <v>3</v>
      </c>
      <c r="K374" s="50">
        <v>58</v>
      </c>
      <c r="L374" s="48"/>
      <c r="M374" s="84">
        <f t="shared" si="10"/>
        <v>58</v>
      </c>
      <c r="N374" s="52">
        <f t="shared" si="11"/>
        <v>174000</v>
      </c>
    </row>
    <row r="375" spans="1:14">
      <c r="A375" s="70">
        <v>373</v>
      </c>
      <c r="B375" s="67">
        <v>41372</v>
      </c>
      <c r="C375" s="47" t="s">
        <v>541</v>
      </c>
      <c r="D375" s="47">
        <v>1552</v>
      </c>
      <c r="E375" s="49">
        <v>63</v>
      </c>
      <c r="F375" s="204">
        <v>10</v>
      </c>
      <c r="G375" s="47" t="s">
        <v>23</v>
      </c>
      <c r="H375" s="96">
        <v>10</v>
      </c>
      <c r="I375" s="96"/>
      <c r="J375" s="85">
        <v>10</v>
      </c>
      <c r="K375" s="50">
        <v>63</v>
      </c>
      <c r="L375" s="48"/>
      <c r="M375" s="84">
        <f t="shared" si="10"/>
        <v>63</v>
      </c>
      <c r="N375" s="52">
        <f t="shared" si="11"/>
        <v>630000</v>
      </c>
    </row>
    <row r="376" spans="1:14">
      <c r="A376" s="69">
        <v>374</v>
      </c>
      <c r="B376" s="67">
        <v>41429</v>
      </c>
      <c r="C376" s="47" t="s">
        <v>136</v>
      </c>
      <c r="D376" s="47">
        <v>1716</v>
      </c>
      <c r="E376" s="49">
        <v>63</v>
      </c>
      <c r="F376" s="204">
        <v>2</v>
      </c>
      <c r="G376" s="47" t="s">
        <v>369</v>
      </c>
      <c r="H376" s="96">
        <v>2</v>
      </c>
      <c r="I376" s="96"/>
      <c r="J376" s="85">
        <v>2</v>
      </c>
      <c r="K376" s="50">
        <v>63</v>
      </c>
      <c r="L376" s="48"/>
      <c r="M376" s="84">
        <f t="shared" si="10"/>
        <v>63</v>
      </c>
      <c r="N376" s="52">
        <f t="shared" si="11"/>
        <v>126000</v>
      </c>
    </row>
    <row r="377" spans="1:14">
      <c r="A377" s="70">
        <v>375</v>
      </c>
      <c r="B377" s="67">
        <v>41431</v>
      </c>
      <c r="C377" s="47" t="s">
        <v>930</v>
      </c>
      <c r="D377" s="47">
        <v>1706</v>
      </c>
      <c r="E377" s="49">
        <v>63</v>
      </c>
      <c r="F377" s="204">
        <v>1</v>
      </c>
      <c r="G377" s="47" t="s">
        <v>23</v>
      </c>
      <c r="H377" s="96">
        <v>1</v>
      </c>
      <c r="I377" s="96"/>
      <c r="J377" s="85">
        <v>1</v>
      </c>
      <c r="K377" s="50">
        <v>63</v>
      </c>
      <c r="L377" s="48"/>
      <c r="M377" s="84">
        <f t="shared" si="10"/>
        <v>63</v>
      </c>
      <c r="N377" s="52">
        <f t="shared" si="11"/>
        <v>63000</v>
      </c>
    </row>
    <row r="378" spans="1:14">
      <c r="A378" s="69">
        <v>376</v>
      </c>
      <c r="B378" s="67">
        <v>41463</v>
      </c>
      <c r="C378" s="47" t="s">
        <v>931</v>
      </c>
      <c r="D378" s="47"/>
      <c r="E378" s="49">
        <v>42</v>
      </c>
      <c r="F378" s="204">
        <v>10</v>
      </c>
      <c r="G378" s="47" t="s">
        <v>435</v>
      </c>
      <c r="H378" s="96">
        <v>10</v>
      </c>
      <c r="I378" s="96"/>
      <c r="J378" s="85">
        <v>10</v>
      </c>
      <c r="K378" s="50">
        <v>42</v>
      </c>
      <c r="L378" s="48"/>
      <c r="M378" s="84">
        <f t="shared" si="10"/>
        <v>42</v>
      </c>
      <c r="N378" s="52">
        <f t="shared" si="11"/>
        <v>420000</v>
      </c>
    </row>
    <row r="379" spans="1:14">
      <c r="A379" s="70">
        <v>377</v>
      </c>
      <c r="B379" s="67">
        <v>41463</v>
      </c>
      <c r="C379" s="47" t="s">
        <v>932</v>
      </c>
      <c r="D379" s="47"/>
      <c r="E379" s="49">
        <v>42</v>
      </c>
      <c r="F379" s="204">
        <v>20</v>
      </c>
      <c r="G379" s="47" t="s">
        <v>435</v>
      </c>
      <c r="H379" s="96">
        <v>20</v>
      </c>
      <c r="I379" s="96"/>
      <c r="J379" s="85">
        <v>20</v>
      </c>
      <c r="K379" s="50">
        <v>42</v>
      </c>
      <c r="L379" s="48"/>
      <c r="M379" s="84">
        <f t="shared" si="10"/>
        <v>42</v>
      </c>
      <c r="N379" s="52">
        <f t="shared" si="11"/>
        <v>840000</v>
      </c>
    </row>
    <row r="380" spans="1:14">
      <c r="A380" s="69">
        <v>378</v>
      </c>
      <c r="B380" s="67">
        <v>41466</v>
      </c>
      <c r="C380" s="47" t="s">
        <v>933</v>
      </c>
      <c r="D380" s="47"/>
      <c r="E380" s="49">
        <v>42</v>
      </c>
      <c r="F380" s="204">
        <v>7</v>
      </c>
      <c r="G380" s="47" t="s">
        <v>435</v>
      </c>
      <c r="H380" s="96">
        <v>7</v>
      </c>
      <c r="I380" s="96"/>
      <c r="J380" s="85">
        <v>7</v>
      </c>
      <c r="K380" s="50">
        <v>42</v>
      </c>
      <c r="L380" s="48"/>
      <c r="M380" s="84">
        <f t="shared" si="10"/>
        <v>42</v>
      </c>
      <c r="N380" s="52">
        <f t="shared" si="11"/>
        <v>294000</v>
      </c>
    </row>
    <row r="381" spans="1:14">
      <c r="A381" s="70">
        <v>379</v>
      </c>
      <c r="B381" s="67">
        <v>41466</v>
      </c>
      <c r="C381" s="47" t="s">
        <v>934</v>
      </c>
      <c r="D381" s="47"/>
      <c r="E381" s="49">
        <v>42</v>
      </c>
      <c r="F381" s="204">
        <v>11</v>
      </c>
      <c r="G381" s="47" t="s">
        <v>435</v>
      </c>
      <c r="H381" s="96">
        <v>11</v>
      </c>
      <c r="I381" s="96"/>
      <c r="J381" s="85">
        <v>11</v>
      </c>
      <c r="K381" s="50">
        <v>42</v>
      </c>
      <c r="L381" s="48"/>
      <c r="M381" s="84">
        <f t="shared" si="10"/>
        <v>42</v>
      </c>
      <c r="N381" s="52">
        <f t="shared" si="11"/>
        <v>462000</v>
      </c>
    </row>
    <row r="382" spans="1:14" ht="16.8" thickBot="1">
      <c r="A382" s="75">
        <v>380</v>
      </c>
      <c r="B382" s="76">
        <v>41215</v>
      </c>
      <c r="C382" s="54" t="s">
        <v>372</v>
      </c>
      <c r="D382" s="54">
        <v>777</v>
      </c>
      <c r="E382" s="54" t="s">
        <v>26</v>
      </c>
      <c r="F382" s="205">
        <v>30</v>
      </c>
      <c r="G382" s="54" t="s">
        <v>369</v>
      </c>
      <c r="H382" s="109">
        <v>30</v>
      </c>
      <c r="I382" s="109"/>
      <c r="J382" s="110">
        <v>15</v>
      </c>
      <c r="K382" s="56">
        <v>38</v>
      </c>
      <c r="L382" s="56">
        <v>18</v>
      </c>
      <c r="M382" s="111">
        <f t="shared" si="10"/>
        <v>56</v>
      </c>
      <c r="N382" s="57">
        <f t="shared" si="11"/>
        <v>840000</v>
      </c>
    </row>
    <row r="383" spans="1:14" s="201" customFormat="1" ht="16.8" thickBot="1">
      <c r="A383" s="77"/>
      <c r="B383" s="269"/>
      <c r="C383" s="269"/>
      <c r="D383" s="269"/>
      <c r="E383" s="269"/>
      <c r="F383" s="270">
        <f>SUM(H3:I382)</f>
        <v>3063</v>
      </c>
      <c r="G383" s="269"/>
      <c r="H383" s="271"/>
      <c r="I383" s="271"/>
      <c r="J383" s="269"/>
      <c r="K383" s="269"/>
      <c r="L383" s="269"/>
      <c r="M383" s="269"/>
      <c r="N383" s="272">
        <f>SUM(N3:N382)</f>
        <v>98651000</v>
      </c>
    </row>
    <row r="384" spans="1:14" ht="49.2" customHeight="1">
      <c r="A384" s="23" t="s">
        <v>318</v>
      </c>
      <c r="B384" s="489" t="s">
        <v>2284</v>
      </c>
      <c r="C384" s="489"/>
      <c r="D384" s="489"/>
      <c r="E384" s="489"/>
      <c r="F384" s="489"/>
      <c r="G384" s="489"/>
      <c r="H384" s="489"/>
      <c r="I384" s="489"/>
      <c r="J384" s="489"/>
      <c r="K384" s="489"/>
      <c r="L384" s="489"/>
      <c r="M384" s="489"/>
      <c r="N384" s="489"/>
    </row>
    <row r="385" spans="1:14" ht="33" customHeight="1">
      <c r="A385" s="17" t="s">
        <v>319</v>
      </c>
      <c r="B385" s="489" t="s">
        <v>2292</v>
      </c>
      <c r="C385" s="489"/>
      <c r="D385" s="489"/>
      <c r="E385" s="489"/>
      <c r="F385" s="489"/>
      <c r="G385" s="489"/>
      <c r="H385" s="489"/>
      <c r="I385" s="489"/>
      <c r="J385" s="489"/>
      <c r="K385" s="489"/>
      <c r="L385" s="489"/>
      <c r="M385" s="489"/>
      <c r="N385" s="489"/>
    </row>
  </sheetData>
  <mergeCells count="2">
    <mergeCell ref="B384:N384"/>
    <mergeCell ref="B385:N385"/>
  </mergeCells>
  <phoneticPr fontId="2" type="noConversion"/>
  <pageMargins left="0.70866141732283472" right="0.70866141732283472" top="0.74803149606299213" bottom="0.74803149606299213" header="0.31496062992125984" footer="0.31496062992125984"/>
  <pageSetup paperSize="9" orientation="portrait"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F13" sqref="F13"/>
    </sheetView>
  </sheetViews>
  <sheetFormatPr defaultRowHeight="16.2"/>
  <cols>
    <col min="1" max="1" width="6.88671875" customWidth="1"/>
    <col min="2" max="2" width="10.44140625" bestFit="1" customWidth="1"/>
    <col min="5" max="5" width="8.44140625" style="30" bestFit="1" customWidth="1"/>
    <col min="6" max="6" width="28.88671875" customWidth="1"/>
  </cols>
  <sheetData>
    <row r="1" spans="1:7" ht="16.8" thickBot="1">
      <c r="A1" s="112" t="s">
        <v>2272</v>
      </c>
      <c r="B1" s="304"/>
      <c r="C1" s="304"/>
      <c r="D1" s="304"/>
      <c r="E1" s="333"/>
      <c r="F1" s="304"/>
      <c r="G1" s="304"/>
    </row>
    <row r="2" spans="1:7" s="3" customFormat="1" ht="16.8" thickBot="1">
      <c r="A2" s="336" t="s">
        <v>2144</v>
      </c>
      <c r="B2" s="337" t="s">
        <v>2142</v>
      </c>
      <c r="C2" s="337" t="s">
        <v>2145</v>
      </c>
      <c r="D2" s="337" t="s">
        <v>2147</v>
      </c>
      <c r="E2" s="338" t="s">
        <v>2148</v>
      </c>
      <c r="F2" s="339" t="s">
        <v>2159</v>
      </c>
      <c r="G2" s="340"/>
    </row>
    <row r="3" spans="1:7" ht="30.6" thickBot="1">
      <c r="A3" s="341">
        <v>1</v>
      </c>
      <c r="B3" s="342" t="s">
        <v>2156</v>
      </c>
      <c r="C3" s="343" t="s">
        <v>2163</v>
      </c>
      <c r="D3" s="343" t="s">
        <v>2155</v>
      </c>
      <c r="E3" s="344">
        <v>24450</v>
      </c>
      <c r="F3" s="345" t="s">
        <v>2157</v>
      </c>
      <c r="G3" s="304"/>
    </row>
    <row r="4" spans="1:7" ht="16.8" thickBot="1">
      <c r="A4" s="357"/>
      <c r="B4" s="358"/>
      <c r="C4" s="358" t="s">
        <v>2164</v>
      </c>
      <c r="D4" s="358"/>
      <c r="E4" s="359">
        <f>E3</f>
        <v>24450</v>
      </c>
      <c r="F4" s="360"/>
      <c r="G4" s="304"/>
    </row>
    <row r="5" spans="1:7">
      <c r="A5" s="347">
        <v>2</v>
      </c>
      <c r="B5" s="348" t="s">
        <v>2143</v>
      </c>
      <c r="C5" s="349" t="s">
        <v>2162</v>
      </c>
      <c r="D5" s="349" t="s">
        <v>2155</v>
      </c>
      <c r="E5" s="350">
        <v>25200</v>
      </c>
      <c r="F5" s="351" t="s">
        <v>2158</v>
      </c>
      <c r="G5" s="304"/>
    </row>
    <row r="6" spans="1:7" ht="45">
      <c r="A6" s="316">
        <v>3</v>
      </c>
      <c r="B6" s="352" t="s">
        <v>2143</v>
      </c>
      <c r="C6" s="317" t="s">
        <v>2146</v>
      </c>
      <c r="D6" s="317" t="s">
        <v>2141</v>
      </c>
      <c r="E6" s="353">
        <v>8400</v>
      </c>
      <c r="F6" s="354" t="s">
        <v>2299</v>
      </c>
      <c r="G6" s="304"/>
    </row>
    <row r="7" spans="1:7">
      <c r="A7" s="316">
        <v>4</v>
      </c>
      <c r="B7" s="317" t="s">
        <v>2143</v>
      </c>
      <c r="C7" s="317" t="s">
        <v>2149</v>
      </c>
      <c r="D7" s="317" t="s">
        <v>2150</v>
      </c>
      <c r="E7" s="318">
        <v>8400</v>
      </c>
      <c r="F7" s="355" t="s">
        <v>2160</v>
      </c>
      <c r="G7" s="304"/>
    </row>
    <row r="8" spans="1:7">
      <c r="A8" s="316">
        <v>5</v>
      </c>
      <c r="B8" s="317" t="s">
        <v>2143</v>
      </c>
      <c r="C8" s="317" t="s">
        <v>2151</v>
      </c>
      <c r="D8" s="317" t="s">
        <v>2152</v>
      </c>
      <c r="E8" s="318">
        <v>1380</v>
      </c>
      <c r="F8" s="355" t="s">
        <v>2160</v>
      </c>
      <c r="G8" s="304"/>
    </row>
    <row r="9" spans="1:7" ht="16.8" thickBot="1">
      <c r="A9" s="321">
        <v>6</v>
      </c>
      <c r="B9" s="322" t="s">
        <v>2143</v>
      </c>
      <c r="C9" s="322" t="s">
        <v>2153</v>
      </c>
      <c r="D9" s="322" t="s">
        <v>2154</v>
      </c>
      <c r="E9" s="323">
        <v>840</v>
      </c>
      <c r="F9" s="356" t="s">
        <v>2160</v>
      </c>
      <c r="G9" s="304"/>
    </row>
    <row r="10" spans="1:7" ht="16.8" thickBot="1">
      <c r="A10" s="361"/>
      <c r="B10" s="362" t="s">
        <v>2164</v>
      </c>
      <c r="C10" s="363"/>
      <c r="D10" s="362"/>
      <c r="E10" s="364">
        <f>SUM(E5:E9)</f>
        <v>44220</v>
      </c>
      <c r="F10" s="365"/>
      <c r="G10" s="304"/>
    </row>
    <row r="11" spans="1:7" ht="16.8" thickBot="1">
      <c r="A11" s="357"/>
      <c r="B11" s="358" t="s">
        <v>2161</v>
      </c>
      <c r="C11" s="358"/>
      <c r="D11" s="358"/>
      <c r="E11" s="359">
        <f>E4+E10</f>
        <v>68670</v>
      </c>
      <c r="F11" s="366"/>
      <c r="G11" s="304"/>
    </row>
    <row r="12" spans="1:7">
      <c r="A12" s="304"/>
      <c r="B12" s="304"/>
      <c r="C12" s="304"/>
      <c r="D12" s="304"/>
      <c r="E12" s="333"/>
      <c r="F12" s="304"/>
      <c r="G12" s="304"/>
    </row>
  </sheetData>
  <phoneticPr fontId="2"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8"/>
  <sheetViews>
    <sheetView view="pageBreakPreview" zoomScale="80" zoomScaleNormal="100" zoomScaleSheetLayoutView="80" workbookViewId="0">
      <pane xSplit="2" ySplit="2" topLeftCell="C1396" activePane="bottomRight" state="frozen"/>
      <selection pane="topRight" activeCell="C1" sqref="C1"/>
      <selection pane="bottomLeft" activeCell="A3" sqref="A3"/>
      <selection pane="bottomRight" activeCell="A2" sqref="A2"/>
    </sheetView>
  </sheetViews>
  <sheetFormatPr defaultRowHeight="16.2"/>
  <cols>
    <col min="1" max="1" width="5.77734375" style="131" customWidth="1"/>
    <col min="2" max="2" width="23.44140625" style="131" customWidth="1"/>
    <col min="3" max="3" width="10.44140625" bestFit="1" customWidth="1"/>
    <col min="4" max="4" width="16.44140625" style="30" bestFit="1" customWidth="1"/>
    <col min="5" max="5" width="52.77734375" customWidth="1"/>
    <col min="6" max="6" width="24.44140625" customWidth="1"/>
  </cols>
  <sheetData>
    <row r="1" spans="1:6" ht="16.8" thickBot="1">
      <c r="A1" s="131" t="s">
        <v>3997</v>
      </c>
    </row>
    <row r="2" spans="1:6" s="130" customFormat="1" ht="22.2" customHeight="1" thickBot="1">
      <c r="A2" s="140" t="s">
        <v>959</v>
      </c>
      <c r="B2" s="141" t="s">
        <v>954</v>
      </c>
      <c r="C2" s="141" t="s">
        <v>1023</v>
      </c>
      <c r="D2" s="142" t="s">
        <v>955</v>
      </c>
      <c r="E2" s="141" t="s">
        <v>956</v>
      </c>
      <c r="F2" s="143" t="s">
        <v>1240</v>
      </c>
    </row>
    <row r="3" spans="1:6" ht="32.4">
      <c r="A3" s="152">
        <v>1</v>
      </c>
      <c r="B3" s="153" t="s">
        <v>957</v>
      </c>
      <c r="C3" s="126" t="s">
        <v>960</v>
      </c>
      <c r="D3" s="116">
        <v>600000</v>
      </c>
      <c r="E3" s="118" t="s">
        <v>2529</v>
      </c>
      <c r="F3" s="139"/>
    </row>
    <row r="4" spans="1:6">
      <c r="A4" s="137">
        <f t="shared" ref="A4:A67" si="0">A3</f>
        <v>1</v>
      </c>
      <c r="B4" s="132"/>
      <c r="C4" s="1" t="s">
        <v>961</v>
      </c>
      <c r="D4" s="81">
        <v>20000</v>
      </c>
      <c r="E4" s="1" t="s">
        <v>2530</v>
      </c>
      <c r="F4" s="136"/>
    </row>
    <row r="5" spans="1:6">
      <c r="A5" s="137">
        <f t="shared" si="0"/>
        <v>1</v>
      </c>
      <c r="B5" s="132"/>
      <c r="C5" s="1" t="s">
        <v>961</v>
      </c>
      <c r="D5" s="81">
        <v>100000</v>
      </c>
      <c r="E5" s="1" t="s">
        <v>2531</v>
      </c>
      <c r="F5" s="136"/>
    </row>
    <row r="6" spans="1:6">
      <c r="A6" s="137">
        <f t="shared" si="0"/>
        <v>1</v>
      </c>
      <c r="B6" s="132"/>
      <c r="C6" s="1" t="s">
        <v>961</v>
      </c>
      <c r="D6" s="81">
        <v>25000</v>
      </c>
      <c r="E6" s="1" t="s">
        <v>2532</v>
      </c>
      <c r="F6" s="136"/>
    </row>
    <row r="7" spans="1:6">
      <c r="A7" s="137">
        <f t="shared" si="0"/>
        <v>1</v>
      </c>
      <c r="B7" s="132"/>
      <c r="C7" s="1" t="s">
        <v>962</v>
      </c>
      <c r="D7" s="81">
        <v>10000</v>
      </c>
      <c r="E7" s="1" t="s">
        <v>2533</v>
      </c>
      <c r="F7" s="136"/>
    </row>
    <row r="8" spans="1:6">
      <c r="A8" s="137">
        <f t="shared" si="0"/>
        <v>1</v>
      </c>
      <c r="B8" s="132"/>
      <c r="C8" s="1" t="s">
        <v>963</v>
      </c>
      <c r="D8" s="81">
        <v>310000</v>
      </c>
      <c r="E8" s="1" t="s">
        <v>2534</v>
      </c>
      <c r="F8" s="136"/>
    </row>
    <row r="9" spans="1:6">
      <c r="A9" s="137">
        <f t="shared" si="0"/>
        <v>1</v>
      </c>
      <c r="B9" s="132"/>
      <c r="C9" s="1" t="s">
        <v>964</v>
      </c>
      <c r="D9" s="81">
        <v>5000</v>
      </c>
      <c r="E9" s="1" t="s">
        <v>2535</v>
      </c>
      <c r="F9" s="136"/>
    </row>
    <row r="10" spans="1:6">
      <c r="A10" s="137">
        <f t="shared" si="0"/>
        <v>1</v>
      </c>
      <c r="B10" s="132"/>
      <c r="C10" s="1" t="s">
        <v>965</v>
      </c>
      <c r="D10" s="81">
        <v>5000</v>
      </c>
      <c r="E10" s="1" t="s">
        <v>2536</v>
      </c>
      <c r="F10" s="136"/>
    </row>
    <row r="11" spans="1:6">
      <c r="A11" s="137">
        <f t="shared" si="0"/>
        <v>1</v>
      </c>
      <c r="B11" s="132"/>
      <c r="C11" s="1" t="s">
        <v>966</v>
      </c>
      <c r="D11" s="81">
        <v>20000</v>
      </c>
      <c r="E11" s="1" t="s">
        <v>2537</v>
      </c>
      <c r="F11" s="136"/>
    </row>
    <row r="12" spans="1:6">
      <c r="A12" s="137">
        <f t="shared" si="0"/>
        <v>1</v>
      </c>
      <c r="B12" s="132"/>
      <c r="C12" s="1" t="s">
        <v>966</v>
      </c>
      <c r="D12" s="81">
        <v>180000</v>
      </c>
      <c r="E12" s="1" t="s">
        <v>2538</v>
      </c>
      <c r="F12" s="136"/>
    </row>
    <row r="13" spans="1:6">
      <c r="A13" s="137">
        <f t="shared" si="0"/>
        <v>1</v>
      </c>
      <c r="B13" s="132"/>
      <c r="C13" s="1" t="s">
        <v>967</v>
      </c>
      <c r="D13" s="81">
        <v>95000</v>
      </c>
      <c r="E13" s="1" t="s">
        <v>2539</v>
      </c>
      <c r="F13" s="136"/>
    </row>
    <row r="14" spans="1:6">
      <c r="A14" s="137">
        <f t="shared" si="0"/>
        <v>1</v>
      </c>
      <c r="B14" s="132"/>
      <c r="C14" s="1" t="s">
        <v>968</v>
      </c>
      <c r="D14" s="81">
        <v>5000</v>
      </c>
      <c r="E14" s="1" t="s">
        <v>2540</v>
      </c>
      <c r="F14" s="136"/>
    </row>
    <row r="15" spans="1:6">
      <c r="A15" s="137">
        <f t="shared" si="0"/>
        <v>1</v>
      </c>
      <c r="B15" s="132"/>
      <c r="C15" s="1" t="s">
        <v>969</v>
      </c>
      <c r="D15" s="81">
        <v>550000</v>
      </c>
      <c r="E15" s="1" t="s">
        <v>2541</v>
      </c>
      <c r="F15" s="136"/>
    </row>
    <row r="16" spans="1:6">
      <c r="A16" s="137">
        <f t="shared" si="0"/>
        <v>1</v>
      </c>
      <c r="B16" s="132"/>
      <c r="C16" s="1" t="s">
        <v>970</v>
      </c>
      <c r="D16" s="81">
        <v>20000</v>
      </c>
      <c r="E16" s="1" t="s">
        <v>2542</v>
      </c>
      <c r="F16" s="136"/>
    </row>
    <row r="17" spans="1:6">
      <c r="A17" s="137">
        <f t="shared" si="0"/>
        <v>1</v>
      </c>
      <c r="B17" s="132"/>
      <c r="C17" s="1" t="s">
        <v>970</v>
      </c>
      <c r="D17" s="81">
        <v>35000</v>
      </c>
      <c r="E17" s="1" t="s">
        <v>2543</v>
      </c>
      <c r="F17" s="136"/>
    </row>
    <row r="18" spans="1:6">
      <c r="A18" s="137">
        <f t="shared" si="0"/>
        <v>1</v>
      </c>
      <c r="B18" s="132"/>
      <c r="C18" s="1" t="s">
        <v>971</v>
      </c>
      <c r="D18" s="81">
        <v>195000</v>
      </c>
      <c r="E18" s="1" t="s">
        <v>2544</v>
      </c>
      <c r="F18" s="136"/>
    </row>
    <row r="19" spans="1:6">
      <c r="A19" s="137">
        <f t="shared" si="0"/>
        <v>1</v>
      </c>
      <c r="B19" s="132"/>
      <c r="C19" s="1" t="s">
        <v>972</v>
      </c>
      <c r="D19" s="81">
        <v>55000</v>
      </c>
      <c r="E19" s="1" t="s">
        <v>2545</v>
      </c>
      <c r="F19" s="136"/>
    </row>
    <row r="20" spans="1:6">
      <c r="A20" s="137">
        <f t="shared" si="0"/>
        <v>1</v>
      </c>
      <c r="B20" s="132"/>
      <c r="C20" s="1" t="s">
        <v>973</v>
      </c>
      <c r="D20" s="81">
        <v>20000</v>
      </c>
      <c r="E20" s="1" t="s">
        <v>2546</v>
      </c>
      <c r="F20" s="136"/>
    </row>
    <row r="21" spans="1:6">
      <c r="A21" s="137">
        <f t="shared" si="0"/>
        <v>1</v>
      </c>
      <c r="B21" s="132"/>
      <c r="C21" s="1" t="s">
        <v>974</v>
      </c>
      <c r="D21" s="81">
        <v>140000</v>
      </c>
      <c r="E21" s="1" t="s">
        <v>2547</v>
      </c>
      <c r="F21" s="136"/>
    </row>
    <row r="22" spans="1:6">
      <c r="A22" s="137">
        <f t="shared" si="0"/>
        <v>1</v>
      </c>
      <c r="B22" s="132"/>
      <c r="C22" s="1" t="s">
        <v>975</v>
      </c>
      <c r="D22" s="81">
        <v>10000</v>
      </c>
      <c r="E22" s="1" t="s">
        <v>2548</v>
      </c>
      <c r="F22" s="136"/>
    </row>
    <row r="23" spans="1:6">
      <c r="A23" s="137">
        <f t="shared" si="0"/>
        <v>1</v>
      </c>
      <c r="B23" s="132"/>
      <c r="C23" s="1" t="s">
        <v>976</v>
      </c>
      <c r="D23" s="81">
        <v>35000</v>
      </c>
      <c r="E23" s="1" t="s">
        <v>2549</v>
      </c>
      <c r="F23" s="136"/>
    </row>
    <row r="24" spans="1:6">
      <c r="A24" s="137">
        <f t="shared" si="0"/>
        <v>1</v>
      </c>
      <c r="B24" s="132"/>
      <c r="C24" s="1" t="s">
        <v>977</v>
      </c>
      <c r="D24" s="81">
        <v>20000</v>
      </c>
      <c r="E24" s="1" t="s">
        <v>2550</v>
      </c>
      <c r="F24" s="136"/>
    </row>
    <row r="25" spans="1:6">
      <c r="A25" s="137">
        <f t="shared" si="0"/>
        <v>1</v>
      </c>
      <c r="B25" s="132"/>
      <c r="C25" s="1" t="s">
        <v>977</v>
      </c>
      <c r="D25" s="81">
        <v>20000</v>
      </c>
      <c r="E25" s="1" t="s">
        <v>2551</v>
      </c>
      <c r="F25" s="136"/>
    </row>
    <row r="26" spans="1:6">
      <c r="A26" s="137">
        <f t="shared" si="0"/>
        <v>1</v>
      </c>
      <c r="B26" s="132"/>
      <c r="C26" s="1" t="s">
        <v>978</v>
      </c>
      <c r="D26" s="81">
        <v>5000</v>
      </c>
      <c r="E26" s="1" t="s">
        <v>2552</v>
      </c>
      <c r="F26" s="136"/>
    </row>
    <row r="27" spans="1:6">
      <c r="A27" s="137">
        <f t="shared" si="0"/>
        <v>1</v>
      </c>
      <c r="B27" s="132"/>
      <c r="C27" s="1" t="s">
        <v>979</v>
      </c>
      <c r="D27" s="81">
        <v>50000</v>
      </c>
      <c r="E27" s="1" t="s">
        <v>2553</v>
      </c>
      <c r="F27" s="136"/>
    </row>
    <row r="28" spans="1:6">
      <c r="A28" s="137">
        <f t="shared" si="0"/>
        <v>1</v>
      </c>
      <c r="B28" s="132"/>
      <c r="C28" s="1" t="s">
        <v>980</v>
      </c>
      <c r="D28" s="81">
        <v>30000</v>
      </c>
      <c r="E28" s="1" t="s">
        <v>2554</v>
      </c>
      <c r="F28" s="136"/>
    </row>
    <row r="29" spans="1:6">
      <c r="A29" s="137">
        <f t="shared" si="0"/>
        <v>1</v>
      </c>
      <c r="B29" s="132"/>
      <c r="C29" s="1" t="s">
        <v>981</v>
      </c>
      <c r="D29" s="81">
        <v>5000</v>
      </c>
      <c r="E29" s="1" t="s">
        <v>2555</v>
      </c>
      <c r="F29" s="136"/>
    </row>
    <row r="30" spans="1:6">
      <c r="A30" s="137">
        <f t="shared" si="0"/>
        <v>1</v>
      </c>
      <c r="B30" s="132"/>
      <c r="C30" s="1" t="s">
        <v>982</v>
      </c>
      <c r="D30" s="81">
        <v>58000</v>
      </c>
      <c r="E30" s="1" t="s">
        <v>2556</v>
      </c>
      <c r="F30" s="136"/>
    </row>
    <row r="31" spans="1:6">
      <c r="A31" s="137">
        <f t="shared" si="0"/>
        <v>1</v>
      </c>
      <c r="B31" s="132"/>
      <c r="C31" s="1" t="s">
        <v>982</v>
      </c>
      <c r="D31" s="81">
        <v>0</v>
      </c>
      <c r="E31" s="1" t="s">
        <v>2557</v>
      </c>
      <c r="F31" s="136"/>
    </row>
    <row r="32" spans="1:6">
      <c r="A32" s="137">
        <f t="shared" si="0"/>
        <v>1</v>
      </c>
      <c r="B32" s="132"/>
      <c r="C32" s="1" t="s">
        <v>983</v>
      </c>
      <c r="D32" s="81">
        <v>15000</v>
      </c>
      <c r="E32" s="1" t="s">
        <v>2558</v>
      </c>
      <c r="F32" s="136"/>
    </row>
    <row r="33" spans="1:6">
      <c r="A33" s="137">
        <f t="shared" si="0"/>
        <v>1</v>
      </c>
      <c r="B33" s="132"/>
      <c r="C33" s="1" t="s">
        <v>984</v>
      </c>
      <c r="D33" s="81">
        <v>55000</v>
      </c>
      <c r="E33" s="1" t="s">
        <v>2559</v>
      </c>
      <c r="F33" s="136"/>
    </row>
    <row r="34" spans="1:6">
      <c r="A34" s="137">
        <f t="shared" si="0"/>
        <v>1</v>
      </c>
      <c r="B34" s="132"/>
      <c r="C34" s="1" t="s">
        <v>985</v>
      </c>
      <c r="D34" s="81">
        <v>15000</v>
      </c>
      <c r="E34" s="1" t="s">
        <v>2560</v>
      </c>
      <c r="F34" s="136"/>
    </row>
    <row r="35" spans="1:6">
      <c r="A35" s="137">
        <f t="shared" si="0"/>
        <v>1</v>
      </c>
      <c r="B35" s="132"/>
      <c r="C35" s="1" t="s">
        <v>986</v>
      </c>
      <c r="D35" s="81">
        <v>80000</v>
      </c>
      <c r="E35" s="1" t="s">
        <v>2561</v>
      </c>
      <c r="F35" s="136"/>
    </row>
    <row r="36" spans="1:6">
      <c r="A36" s="137">
        <f t="shared" si="0"/>
        <v>1</v>
      </c>
      <c r="B36" s="132"/>
      <c r="C36" s="1" t="s">
        <v>987</v>
      </c>
      <c r="D36" s="81">
        <v>5000</v>
      </c>
      <c r="E36" s="1" t="s">
        <v>2562</v>
      </c>
      <c r="F36" s="136"/>
    </row>
    <row r="37" spans="1:6">
      <c r="A37" s="137">
        <f t="shared" si="0"/>
        <v>1</v>
      </c>
      <c r="B37" s="132"/>
      <c r="C37" s="1" t="s">
        <v>988</v>
      </c>
      <c r="D37" s="81">
        <v>5000</v>
      </c>
      <c r="E37" s="1" t="s">
        <v>2563</v>
      </c>
      <c r="F37" s="136"/>
    </row>
    <row r="38" spans="1:6">
      <c r="A38" s="137">
        <f t="shared" si="0"/>
        <v>1</v>
      </c>
      <c r="B38" s="132"/>
      <c r="C38" s="1" t="s">
        <v>989</v>
      </c>
      <c r="D38" s="81">
        <v>5000</v>
      </c>
      <c r="E38" s="1" t="s">
        <v>2564</v>
      </c>
      <c r="F38" s="136"/>
    </row>
    <row r="39" spans="1:6">
      <c r="A39" s="137">
        <f t="shared" si="0"/>
        <v>1</v>
      </c>
      <c r="B39" s="132"/>
      <c r="C39" s="1" t="s">
        <v>990</v>
      </c>
      <c r="D39" s="81">
        <v>0</v>
      </c>
      <c r="E39" s="1" t="s">
        <v>2565</v>
      </c>
      <c r="F39" s="136"/>
    </row>
    <row r="40" spans="1:6">
      <c r="A40" s="137">
        <f t="shared" si="0"/>
        <v>1</v>
      </c>
      <c r="B40" s="132"/>
      <c r="C40" s="1" t="s">
        <v>991</v>
      </c>
      <c r="D40" s="81">
        <v>18000</v>
      </c>
      <c r="E40" s="1" t="s">
        <v>2566</v>
      </c>
      <c r="F40" s="136"/>
    </row>
    <row r="41" spans="1:6">
      <c r="A41" s="137">
        <f t="shared" si="0"/>
        <v>1</v>
      </c>
      <c r="B41" s="132"/>
      <c r="C41" s="1" t="s">
        <v>992</v>
      </c>
      <c r="D41" s="81">
        <v>18000</v>
      </c>
      <c r="E41" s="1" t="s">
        <v>2567</v>
      </c>
      <c r="F41" s="136"/>
    </row>
    <row r="42" spans="1:6">
      <c r="A42" s="137">
        <f t="shared" si="0"/>
        <v>1</v>
      </c>
      <c r="B42" s="132"/>
      <c r="C42" s="1" t="s">
        <v>993</v>
      </c>
      <c r="D42" s="81">
        <v>75000</v>
      </c>
      <c r="E42" s="1" t="s">
        <v>2568</v>
      </c>
      <c r="F42" s="136"/>
    </row>
    <row r="43" spans="1:6">
      <c r="A43" s="137">
        <f t="shared" si="0"/>
        <v>1</v>
      </c>
      <c r="B43" s="132"/>
      <c r="C43" s="1" t="s">
        <v>993</v>
      </c>
      <c r="D43" s="81">
        <v>15000</v>
      </c>
      <c r="E43" s="1" t="s">
        <v>2569</v>
      </c>
      <c r="F43" s="136"/>
    </row>
    <row r="44" spans="1:6">
      <c r="A44" s="137">
        <f t="shared" si="0"/>
        <v>1</v>
      </c>
      <c r="B44" s="132"/>
      <c r="C44" s="1" t="s">
        <v>994</v>
      </c>
      <c r="D44" s="81">
        <v>20000</v>
      </c>
      <c r="E44" s="1" t="s">
        <v>2570</v>
      </c>
      <c r="F44" s="136"/>
    </row>
    <row r="45" spans="1:6">
      <c r="A45" s="137">
        <f t="shared" si="0"/>
        <v>1</v>
      </c>
      <c r="B45" s="132"/>
      <c r="C45" s="1" t="s">
        <v>995</v>
      </c>
      <c r="D45" s="81">
        <v>10000</v>
      </c>
      <c r="E45" s="1" t="s">
        <v>2571</v>
      </c>
      <c r="F45" s="136"/>
    </row>
    <row r="46" spans="1:6">
      <c r="A46" s="137">
        <f t="shared" si="0"/>
        <v>1</v>
      </c>
      <c r="B46" s="132"/>
      <c r="C46" s="1" t="s">
        <v>996</v>
      </c>
      <c r="D46" s="81">
        <v>50000</v>
      </c>
      <c r="E46" s="1" t="s">
        <v>2572</v>
      </c>
      <c r="F46" s="136"/>
    </row>
    <row r="47" spans="1:6">
      <c r="A47" s="137">
        <f t="shared" si="0"/>
        <v>1</v>
      </c>
      <c r="B47" s="132"/>
      <c r="C47" s="1" t="s">
        <v>996</v>
      </c>
      <c r="D47" s="81">
        <v>0</v>
      </c>
      <c r="E47" s="1" t="s">
        <v>2573</v>
      </c>
      <c r="F47" s="136"/>
    </row>
    <row r="48" spans="1:6">
      <c r="A48" s="137">
        <f t="shared" si="0"/>
        <v>1</v>
      </c>
      <c r="B48" s="132"/>
      <c r="C48" s="1" t="s">
        <v>997</v>
      </c>
      <c r="D48" s="81">
        <f>25000+20000+14704</f>
        <v>59704</v>
      </c>
      <c r="E48" s="1" t="s">
        <v>2574</v>
      </c>
      <c r="F48" s="136"/>
    </row>
    <row r="49" spans="1:6">
      <c r="A49" s="137">
        <f t="shared" si="0"/>
        <v>1</v>
      </c>
      <c r="B49" s="132"/>
      <c r="C49" s="1" t="s">
        <v>998</v>
      </c>
      <c r="D49" s="81">
        <v>5000</v>
      </c>
      <c r="E49" s="1" t="s">
        <v>2575</v>
      </c>
      <c r="F49" s="136"/>
    </row>
    <row r="50" spans="1:6">
      <c r="A50" s="137">
        <f t="shared" si="0"/>
        <v>1</v>
      </c>
      <c r="B50" s="132"/>
      <c r="C50" s="1" t="s">
        <v>999</v>
      </c>
      <c r="D50" s="81">
        <v>0</v>
      </c>
      <c r="E50" s="1" t="s">
        <v>2576</v>
      </c>
      <c r="F50" s="136"/>
    </row>
    <row r="51" spans="1:6">
      <c r="A51" s="137">
        <f t="shared" si="0"/>
        <v>1</v>
      </c>
      <c r="B51" s="132"/>
      <c r="C51" s="1" t="s">
        <v>1000</v>
      </c>
      <c r="D51" s="81">
        <v>5000</v>
      </c>
      <c r="E51" s="1" t="s">
        <v>2577</v>
      </c>
      <c r="F51" s="136"/>
    </row>
    <row r="52" spans="1:6">
      <c r="A52" s="137">
        <f t="shared" si="0"/>
        <v>1</v>
      </c>
      <c r="B52" s="132"/>
      <c r="C52" s="1" t="s">
        <v>1001</v>
      </c>
      <c r="D52" s="81">
        <v>30000</v>
      </c>
      <c r="E52" s="1" t="s">
        <v>2578</v>
      </c>
      <c r="F52" s="136"/>
    </row>
    <row r="53" spans="1:6">
      <c r="A53" s="137">
        <f t="shared" si="0"/>
        <v>1</v>
      </c>
      <c r="B53" s="132"/>
      <c r="C53" s="1" t="s">
        <v>1002</v>
      </c>
      <c r="D53" s="81">
        <v>10000</v>
      </c>
      <c r="E53" s="1" t="s">
        <v>2579</v>
      </c>
      <c r="F53" s="136"/>
    </row>
    <row r="54" spans="1:6">
      <c r="A54" s="137">
        <f t="shared" si="0"/>
        <v>1</v>
      </c>
      <c r="B54" s="132"/>
      <c r="C54" s="1" t="s">
        <v>1003</v>
      </c>
      <c r="D54" s="81">
        <v>300000</v>
      </c>
      <c r="E54" s="1" t="s">
        <v>2580</v>
      </c>
      <c r="F54" s="136"/>
    </row>
    <row r="55" spans="1:6">
      <c r="A55" s="137">
        <f t="shared" si="0"/>
        <v>1</v>
      </c>
      <c r="B55" s="132"/>
      <c r="C55" s="1" t="s">
        <v>1004</v>
      </c>
      <c r="D55" s="81">
        <v>50000</v>
      </c>
      <c r="E55" s="1" t="s">
        <v>2581</v>
      </c>
      <c r="F55" s="136"/>
    </row>
    <row r="56" spans="1:6">
      <c r="A56" s="137">
        <f t="shared" si="0"/>
        <v>1</v>
      </c>
      <c r="B56" s="132"/>
      <c r="C56" s="1" t="s">
        <v>1004</v>
      </c>
      <c r="D56" s="81">
        <v>20000</v>
      </c>
      <c r="E56" s="1" t="s">
        <v>2582</v>
      </c>
      <c r="F56" s="136"/>
    </row>
    <row r="57" spans="1:6">
      <c r="A57" s="137">
        <f t="shared" si="0"/>
        <v>1</v>
      </c>
      <c r="B57" s="132"/>
      <c r="C57" s="1" t="s">
        <v>1005</v>
      </c>
      <c r="D57" s="81">
        <v>10000</v>
      </c>
      <c r="E57" s="1" t="s">
        <v>2583</v>
      </c>
      <c r="F57" s="136"/>
    </row>
    <row r="58" spans="1:6">
      <c r="A58" s="137">
        <f t="shared" si="0"/>
        <v>1</v>
      </c>
      <c r="B58" s="132"/>
      <c r="C58" s="1" t="s">
        <v>1006</v>
      </c>
      <c r="D58" s="81">
        <v>160000</v>
      </c>
      <c r="E58" s="1" t="s">
        <v>2584</v>
      </c>
      <c r="F58" s="136"/>
    </row>
    <row r="59" spans="1:6">
      <c r="A59" s="137">
        <f t="shared" si="0"/>
        <v>1</v>
      </c>
      <c r="B59" s="132"/>
      <c r="C59" s="1" t="s">
        <v>1007</v>
      </c>
      <c r="D59" s="81">
        <v>10000</v>
      </c>
      <c r="E59" s="1" t="s">
        <v>2585</v>
      </c>
      <c r="F59" s="136"/>
    </row>
    <row r="60" spans="1:6">
      <c r="A60" s="137">
        <f t="shared" si="0"/>
        <v>1</v>
      </c>
      <c r="B60" s="132"/>
      <c r="C60" s="1" t="s">
        <v>1007</v>
      </c>
      <c r="D60" s="81">
        <v>20000</v>
      </c>
      <c r="E60" s="1" t="s">
        <v>2586</v>
      </c>
      <c r="F60" s="136"/>
    </row>
    <row r="61" spans="1:6">
      <c r="A61" s="137">
        <f t="shared" si="0"/>
        <v>1</v>
      </c>
      <c r="B61" s="132"/>
      <c r="C61" s="1" t="s">
        <v>1008</v>
      </c>
      <c r="D61" s="81">
        <v>5000</v>
      </c>
      <c r="E61" s="1" t="s">
        <v>2587</v>
      </c>
      <c r="F61" s="136"/>
    </row>
    <row r="62" spans="1:6">
      <c r="A62" s="137">
        <f t="shared" si="0"/>
        <v>1</v>
      </c>
      <c r="B62" s="132"/>
      <c r="C62" s="1" t="s">
        <v>1009</v>
      </c>
      <c r="D62" s="81">
        <v>160000</v>
      </c>
      <c r="E62" s="1" t="s">
        <v>2588</v>
      </c>
      <c r="F62" s="136"/>
    </row>
    <row r="63" spans="1:6">
      <c r="A63" s="137">
        <f t="shared" si="0"/>
        <v>1</v>
      </c>
      <c r="B63" s="132"/>
      <c r="C63" s="1" t="s">
        <v>1010</v>
      </c>
      <c r="D63" s="81">
        <v>15000</v>
      </c>
      <c r="E63" s="1" t="s">
        <v>2589</v>
      </c>
      <c r="F63" s="136"/>
    </row>
    <row r="64" spans="1:6">
      <c r="A64" s="137">
        <f t="shared" si="0"/>
        <v>1</v>
      </c>
      <c r="B64" s="132"/>
      <c r="C64" s="1" t="s">
        <v>1010</v>
      </c>
      <c r="D64" s="81">
        <v>20000</v>
      </c>
      <c r="E64" s="1" t="s">
        <v>2590</v>
      </c>
      <c r="F64" s="136"/>
    </row>
    <row r="65" spans="1:6">
      <c r="A65" s="137">
        <f t="shared" si="0"/>
        <v>1</v>
      </c>
      <c r="B65" s="132"/>
      <c r="C65" s="1" t="s">
        <v>1011</v>
      </c>
      <c r="D65" s="81">
        <v>250000</v>
      </c>
      <c r="E65" s="1" t="s">
        <v>2591</v>
      </c>
      <c r="F65" s="136"/>
    </row>
    <row r="66" spans="1:6">
      <c r="A66" s="137">
        <f t="shared" si="0"/>
        <v>1</v>
      </c>
      <c r="B66" s="132"/>
      <c r="C66" s="1" t="s">
        <v>1013</v>
      </c>
      <c r="D66" s="81">
        <v>198000</v>
      </c>
      <c r="E66" s="1" t="s">
        <v>2592</v>
      </c>
      <c r="F66" s="136"/>
    </row>
    <row r="67" spans="1:6">
      <c r="A67" s="137">
        <f t="shared" si="0"/>
        <v>1</v>
      </c>
      <c r="B67" s="132"/>
      <c r="C67" s="1" t="s">
        <v>1014</v>
      </c>
      <c r="D67" s="81">
        <v>15000</v>
      </c>
      <c r="E67" s="1" t="s">
        <v>2593</v>
      </c>
      <c r="F67" s="136"/>
    </row>
    <row r="68" spans="1:6">
      <c r="A68" s="137">
        <f t="shared" ref="A68:A132" si="1">A67</f>
        <v>1</v>
      </c>
      <c r="B68" s="132"/>
      <c r="C68" s="1" t="s">
        <v>1015</v>
      </c>
      <c r="D68" s="81">
        <v>20000</v>
      </c>
      <c r="E68" s="1" t="s">
        <v>2594</v>
      </c>
      <c r="F68" s="136"/>
    </row>
    <row r="69" spans="1:6">
      <c r="A69" s="137">
        <f t="shared" si="1"/>
        <v>1</v>
      </c>
      <c r="B69" s="132"/>
      <c r="C69" s="1" t="s">
        <v>1016</v>
      </c>
      <c r="D69" s="81">
        <v>48000</v>
      </c>
      <c r="E69" s="1" t="s">
        <v>2595</v>
      </c>
      <c r="F69" s="136"/>
    </row>
    <row r="70" spans="1:6">
      <c r="A70" s="137">
        <f t="shared" si="1"/>
        <v>1</v>
      </c>
      <c r="B70" s="132"/>
      <c r="C70" s="1" t="s">
        <v>1018</v>
      </c>
      <c r="D70" s="81">
        <v>5000</v>
      </c>
      <c r="E70" s="1" t="s">
        <v>2596</v>
      </c>
      <c r="F70" s="136"/>
    </row>
    <row r="71" spans="1:6">
      <c r="A71" s="137">
        <f>A69</f>
        <v>1</v>
      </c>
      <c r="B71" s="132"/>
      <c r="C71" s="1" t="s">
        <v>2172</v>
      </c>
      <c r="D71" s="81">
        <v>305000</v>
      </c>
      <c r="E71" s="288" t="s">
        <v>3901</v>
      </c>
      <c r="F71" s="136"/>
    </row>
    <row r="72" spans="1:6">
      <c r="A72" s="137">
        <f>A70</f>
        <v>1</v>
      </c>
      <c r="B72" s="132"/>
      <c r="C72" s="1" t="s">
        <v>1019</v>
      </c>
      <c r="D72" s="81">
        <v>15000</v>
      </c>
      <c r="E72" s="1" t="s">
        <v>2597</v>
      </c>
      <c r="F72" s="136"/>
    </row>
    <row r="73" spans="1:6">
      <c r="A73" s="137">
        <f t="shared" si="1"/>
        <v>1</v>
      </c>
      <c r="B73" s="132"/>
      <c r="C73" s="1" t="s">
        <v>1019</v>
      </c>
      <c r="D73" s="81">
        <v>20000</v>
      </c>
      <c r="E73" s="1" t="s">
        <v>2598</v>
      </c>
      <c r="F73" s="136"/>
    </row>
    <row r="74" spans="1:6">
      <c r="A74" s="137">
        <f t="shared" si="1"/>
        <v>1</v>
      </c>
      <c r="B74" s="132"/>
      <c r="C74" s="1" t="s">
        <v>1020</v>
      </c>
      <c r="D74" s="81">
        <v>375000</v>
      </c>
      <c r="E74" s="1" t="s">
        <v>2599</v>
      </c>
      <c r="F74" s="136"/>
    </row>
    <row r="75" spans="1:6">
      <c r="A75" s="137">
        <f t="shared" si="1"/>
        <v>1</v>
      </c>
      <c r="B75" s="132"/>
      <c r="C75" s="1" t="s">
        <v>1021</v>
      </c>
      <c r="D75" s="81">
        <v>140000</v>
      </c>
      <c r="E75" s="1" t="s">
        <v>2600</v>
      </c>
      <c r="F75" s="136"/>
    </row>
    <row r="76" spans="1:6">
      <c r="A76" s="137">
        <f t="shared" si="1"/>
        <v>1</v>
      </c>
      <c r="B76" s="132"/>
      <c r="C76" s="1" t="s">
        <v>1022</v>
      </c>
      <c r="D76" s="81">
        <v>25000</v>
      </c>
      <c r="E76" s="1" t="s">
        <v>2601</v>
      </c>
      <c r="F76" s="136"/>
    </row>
    <row r="77" spans="1:6">
      <c r="A77" s="137">
        <f t="shared" si="1"/>
        <v>1</v>
      </c>
      <c r="B77" s="132"/>
      <c r="C77" s="1" t="s">
        <v>1024</v>
      </c>
      <c r="D77" s="81">
        <v>20000</v>
      </c>
      <c r="E77" s="1" t="s">
        <v>2602</v>
      </c>
      <c r="F77" s="136"/>
    </row>
    <row r="78" spans="1:6">
      <c r="A78" s="137">
        <f t="shared" si="1"/>
        <v>1</v>
      </c>
      <c r="B78" s="132"/>
      <c r="C78" s="1" t="s">
        <v>1025</v>
      </c>
      <c r="D78" s="81">
        <v>185000</v>
      </c>
      <c r="E78" s="1" t="s">
        <v>2603</v>
      </c>
      <c r="F78" s="136"/>
    </row>
    <row r="79" spans="1:6">
      <c r="A79" s="137">
        <f t="shared" si="1"/>
        <v>1</v>
      </c>
      <c r="B79" s="132"/>
      <c r="C79" s="1" t="s">
        <v>1026</v>
      </c>
      <c r="D79" s="81">
        <v>35000</v>
      </c>
      <c r="E79" s="1" t="s">
        <v>2604</v>
      </c>
      <c r="F79" s="136"/>
    </row>
    <row r="80" spans="1:6">
      <c r="A80" s="137">
        <f t="shared" si="1"/>
        <v>1</v>
      </c>
      <c r="B80" s="132"/>
      <c r="C80" s="1" t="s">
        <v>1027</v>
      </c>
      <c r="D80" s="81">
        <v>25000</v>
      </c>
      <c r="E80" s="1" t="s">
        <v>2605</v>
      </c>
      <c r="F80" s="136"/>
    </row>
    <row r="81" spans="1:6">
      <c r="A81" s="137">
        <f t="shared" si="1"/>
        <v>1</v>
      </c>
      <c r="B81" s="132"/>
      <c r="C81" s="1" t="s">
        <v>1028</v>
      </c>
      <c r="D81" s="129">
        <v>35000</v>
      </c>
      <c r="E81" s="1" t="s">
        <v>2606</v>
      </c>
      <c r="F81" s="136"/>
    </row>
    <row r="82" spans="1:6">
      <c r="A82" s="137">
        <f t="shared" si="1"/>
        <v>1</v>
      </c>
      <c r="B82" s="132"/>
      <c r="C82" s="1" t="s">
        <v>1028</v>
      </c>
      <c r="D82" s="81">
        <v>20000</v>
      </c>
      <c r="E82" s="1" t="s">
        <v>2607</v>
      </c>
      <c r="F82" s="136"/>
    </row>
    <row r="83" spans="1:6">
      <c r="A83" s="137">
        <f t="shared" si="1"/>
        <v>1</v>
      </c>
      <c r="B83" s="132"/>
      <c r="C83" s="1" t="s">
        <v>1029</v>
      </c>
      <c r="D83" s="81">
        <v>95000</v>
      </c>
      <c r="E83" s="1" t="s">
        <v>2608</v>
      </c>
      <c r="F83" s="136"/>
    </row>
    <row r="84" spans="1:6">
      <c r="A84" s="137">
        <f t="shared" si="1"/>
        <v>1</v>
      </c>
      <c r="B84" s="132"/>
      <c r="C84" s="1" t="s">
        <v>1030</v>
      </c>
      <c r="D84" s="81">
        <v>185000</v>
      </c>
      <c r="E84" s="1" t="s">
        <v>2609</v>
      </c>
      <c r="F84" s="136"/>
    </row>
    <row r="85" spans="1:6">
      <c r="A85" s="137">
        <f t="shared" si="1"/>
        <v>1</v>
      </c>
      <c r="B85" s="132"/>
      <c r="C85" s="1" t="s">
        <v>1031</v>
      </c>
      <c r="D85" s="81">
        <v>55000</v>
      </c>
      <c r="E85" s="1" t="s">
        <v>2610</v>
      </c>
      <c r="F85" s="136"/>
    </row>
    <row r="86" spans="1:6">
      <c r="A86" s="137">
        <f t="shared" si="1"/>
        <v>1</v>
      </c>
      <c r="B86" s="132"/>
      <c r="C86" s="1" t="s">
        <v>1032</v>
      </c>
      <c r="D86" s="81">
        <v>60000</v>
      </c>
      <c r="E86" s="1" t="s">
        <v>2611</v>
      </c>
      <c r="F86" s="136"/>
    </row>
    <row r="87" spans="1:6">
      <c r="A87" s="137">
        <f t="shared" si="1"/>
        <v>1</v>
      </c>
      <c r="B87" s="132"/>
      <c r="C87" s="1" t="s">
        <v>1033</v>
      </c>
      <c r="D87" s="81">
        <v>20000</v>
      </c>
      <c r="E87" s="1" t="s">
        <v>2612</v>
      </c>
      <c r="F87" s="136"/>
    </row>
    <row r="88" spans="1:6">
      <c r="A88" s="137">
        <f t="shared" si="1"/>
        <v>1</v>
      </c>
      <c r="B88" s="132"/>
      <c r="C88" s="1" t="s">
        <v>1034</v>
      </c>
      <c r="D88" s="81">
        <v>5000</v>
      </c>
      <c r="E88" s="1" t="s">
        <v>2613</v>
      </c>
      <c r="F88" s="136"/>
    </row>
    <row r="89" spans="1:6">
      <c r="A89" s="137">
        <f t="shared" si="1"/>
        <v>1</v>
      </c>
      <c r="B89" s="132"/>
      <c r="C89" s="1" t="s">
        <v>1035</v>
      </c>
      <c r="D89" s="81">
        <v>10000</v>
      </c>
      <c r="E89" s="1" t="s">
        <v>2614</v>
      </c>
      <c r="F89" s="136"/>
    </row>
    <row r="90" spans="1:6">
      <c r="A90" s="137">
        <f t="shared" si="1"/>
        <v>1</v>
      </c>
      <c r="B90" s="132"/>
      <c r="C90" s="1" t="s">
        <v>1036</v>
      </c>
      <c r="D90" s="81">
        <v>25000</v>
      </c>
      <c r="E90" s="1" t="s">
        <v>2615</v>
      </c>
      <c r="F90" s="136"/>
    </row>
    <row r="91" spans="1:6">
      <c r="A91" s="137">
        <f t="shared" si="1"/>
        <v>1</v>
      </c>
      <c r="B91" s="132"/>
      <c r="C91" s="1" t="s">
        <v>1037</v>
      </c>
      <c r="D91" s="81">
        <v>5000</v>
      </c>
      <c r="E91" s="1" t="s">
        <v>2616</v>
      </c>
      <c r="F91" s="136"/>
    </row>
    <row r="92" spans="1:6">
      <c r="A92" s="137">
        <f t="shared" si="1"/>
        <v>1</v>
      </c>
      <c r="B92" s="132"/>
      <c r="C92" s="1" t="s">
        <v>1038</v>
      </c>
      <c r="D92" s="81">
        <v>50000</v>
      </c>
      <c r="E92" s="1" t="s">
        <v>2617</v>
      </c>
      <c r="F92" s="136"/>
    </row>
    <row r="93" spans="1:6">
      <c r="A93" s="137">
        <f t="shared" si="1"/>
        <v>1</v>
      </c>
      <c r="B93" s="132"/>
      <c r="C93" s="1" t="s">
        <v>1039</v>
      </c>
      <c r="D93" s="81">
        <v>15000</v>
      </c>
      <c r="E93" s="1" t="s">
        <v>2618</v>
      </c>
      <c r="F93" s="136"/>
    </row>
    <row r="94" spans="1:6">
      <c r="A94" s="137">
        <f t="shared" si="1"/>
        <v>1</v>
      </c>
      <c r="B94" s="132"/>
      <c r="C94" s="1" t="s">
        <v>1040</v>
      </c>
      <c r="D94" s="81">
        <v>10000</v>
      </c>
      <c r="E94" s="1" t="s">
        <v>2619</v>
      </c>
      <c r="F94" s="136"/>
    </row>
    <row r="95" spans="1:6">
      <c r="A95" s="137">
        <f t="shared" si="1"/>
        <v>1</v>
      </c>
      <c r="B95" s="132"/>
      <c r="C95" s="1" t="s">
        <v>1040</v>
      </c>
      <c r="D95" s="81">
        <v>45000</v>
      </c>
      <c r="E95" s="1" t="s">
        <v>2620</v>
      </c>
      <c r="F95" s="136"/>
    </row>
    <row r="96" spans="1:6">
      <c r="A96" s="137">
        <f t="shared" si="1"/>
        <v>1</v>
      </c>
      <c r="B96" s="132"/>
      <c r="C96" s="1" t="s">
        <v>1041</v>
      </c>
      <c r="D96" s="81">
        <v>175000</v>
      </c>
      <c r="E96" s="1" t="s">
        <v>2621</v>
      </c>
      <c r="F96" s="136"/>
    </row>
    <row r="97" spans="1:6">
      <c r="A97" s="137">
        <f t="shared" si="1"/>
        <v>1</v>
      </c>
      <c r="B97" s="132"/>
      <c r="C97" s="1" t="s">
        <v>1042</v>
      </c>
      <c r="D97" s="81">
        <v>15000</v>
      </c>
      <c r="E97" s="1" t="s">
        <v>2622</v>
      </c>
      <c r="F97" s="136"/>
    </row>
    <row r="98" spans="1:6">
      <c r="A98" s="137">
        <f t="shared" si="1"/>
        <v>1</v>
      </c>
      <c r="B98" s="132"/>
      <c r="C98" s="1" t="s">
        <v>1043</v>
      </c>
      <c r="D98" s="81">
        <v>20000</v>
      </c>
      <c r="E98" s="1" t="s">
        <v>2623</v>
      </c>
      <c r="F98" s="136"/>
    </row>
    <row r="99" spans="1:6">
      <c r="A99" s="137">
        <f t="shared" si="1"/>
        <v>1</v>
      </c>
      <c r="B99" s="132"/>
      <c r="C99" s="1" t="s">
        <v>1044</v>
      </c>
      <c r="D99" s="81">
        <v>65000</v>
      </c>
      <c r="E99" s="1" t="s">
        <v>2624</v>
      </c>
      <c r="F99" s="136"/>
    </row>
    <row r="100" spans="1:6">
      <c r="A100" s="137">
        <f t="shared" si="1"/>
        <v>1</v>
      </c>
      <c r="B100" s="132"/>
      <c r="C100" s="1" t="s">
        <v>1045</v>
      </c>
      <c r="D100" s="81">
        <v>15000</v>
      </c>
      <c r="E100" s="1" t="s">
        <v>2625</v>
      </c>
      <c r="F100" s="136"/>
    </row>
    <row r="101" spans="1:6">
      <c r="A101" s="137">
        <f t="shared" si="1"/>
        <v>1</v>
      </c>
      <c r="B101" s="132"/>
      <c r="C101" s="1" t="s">
        <v>1046</v>
      </c>
      <c r="D101" s="81">
        <v>70000</v>
      </c>
      <c r="E101" s="1" t="s">
        <v>2626</v>
      </c>
      <c r="F101" s="136"/>
    </row>
    <row r="102" spans="1:6">
      <c r="A102" s="137">
        <f t="shared" si="1"/>
        <v>1</v>
      </c>
      <c r="B102" s="132"/>
      <c r="C102" s="1" t="s">
        <v>1046</v>
      </c>
      <c r="D102" s="81">
        <v>20000</v>
      </c>
      <c r="E102" s="1" t="s">
        <v>2627</v>
      </c>
      <c r="F102" s="136"/>
    </row>
    <row r="103" spans="1:6">
      <c r="A103" s="137">
        <f t="shared" si="1"/>
        <v>1</v>
      </c>
      <c r="B103" s="132"/>
      <c r="C103" s="1" t="s">
        <v>1047</v>
      </c>
      <c r="D103" s="81">
        <v>5000</v>
      </c>
      <c r="E103" s="1" t="s">
        <v>2628</v>
      </c>
      <c r="F103" s="136"/>
    </row>
    <row r="104" spans="1:6">
      <c r="A104" s="137">
        <f t="shared" si="1"/>
        <v>1</v>
      </c>
      <c r="B104" s="132"/>
      <c r="C104" s="1" t="s">
        <v>1048</v>
      </c>
      <c r="D104" s="81">
        <v>15000</v>
      </c>
      <c r="E104" s="1" t="s">
        <v>2629</v>
      </c>
      <c r="F104" s="136"/>
    </row>
    <row r="105" spans="1:6">
      <c r="A105" s="137">
        <f t="shared" si="1"/>
        <v>1</v>
      </c>
      <c r="B105" s="132"/>
      <c r="C105" s="1" t="s">
        <v>1049</v>
      </c>
      <c r="D105" s="81">
        <v>80000</v>
      </c>
      <c r="E105" s="1" t="s">
        <v>2630</v>
      </c>
      <c r="F105" s="136"/>
    </row>
    <row r="106" spans="1:6">
      <c r="A106" s="137">
        <f t="shared" si="1"/>
        <v>1</v>
      </c>
      <c r="B106" s="132"/>
      <c r="C106" s="1" t="s">
        <v>1049</v>
      </c>
      <c r="D106" s="81">
        <v>10000</v>
      </c>
      <c r="E106" s="1" t="s">
        <v>2631</v>
      </c>
      <c r="F106" s="136"/>
    </row>
    <row r="107" spans="1:6">
      <c r="A107" s="137">
        <f t="shared" si="1"/>
        <v>1</v>
      </c>
      <c r="B107" s="132"/>
      <c r="C107" s="1" t="s">
        <v>1050</v>
      </c>
      <c r="D107" s="81">
        <v>75000</v>
      </c>
      <c r="E107" s="1" t="s">
        <v>2632</v>
      </c>
      <c r="F107" s="136"/>
    </row>
    <row r="108" spans="1:6">
      <c r="A108" s="137">
        <f t="shared" si="1"/>
        <v>1</v>
      </c>
      <c r="B108" s="132"/>
      <c r="C108" s="1" t="s">
        <v>1051</v>
      </c>
      <c r="D108" s="81">
        <v>20000</v>
      </c>
      <c r="E108" s="1" t="s">
        <v>2633</v>
      </c>
      <c r="F108" s="136"/>
    </row>
    <row r="109" spans="1:6">
      <c r="A109" s="137">
        <f t="shared" si="1"/>
        <v>1</v>
      </c>
      <c r="B109" s="132"/>
      <c r="C109" s="1" t="s">
        <v>1052</v>
      </c>
      <c r="D109" s="81">
        <v>5000</v>
      </c>
      <c r="E109" s="1" t="s">
        <v>2634</v>
      </c>
      <c r="F109" s="136"/>
    </row>
    <row r="110" spans="1:6">
      <c r="A110" s="137">
        <f t="shared" si="1"/>
        <v>1</v>
      </c>
      <c r="B110" s="132"/>
      <c r="C110" s="1" t="s">
        <v>1052</v>
      </c>
      <c r="D110" s="81">
        <v>10000</v>
      </c>
      <c r="E110" s="1" t="s">
        <v>2635</v>
      </c>
      <c r="F110" s="136"/>
    </row>
    <row r="111" spans="1:6">
      <c r="A111" s="137">
        <f t="shared" si="1"/>
        <v>1</v>
      </c>
      <c r="B111" s="132"/>
      <c r="C111" s="1" t="s">
        <v>1053</v>
      </c>
      <c r="D111" s="81">
        <v>10000</v>
      </c>
      <c r="E111" s="1" t="s">
        <v>2636</v>
      </c>
      <c r="F111" s="136"/>
    </row>
    <row r="112" spans="1:6">
      <c r="A112" s="137">
        <f t="shared" si="1"/>
        <v>1</v>
      </c>
      <c r="B112" s="132"/>
      <c r="C112" s="1" t="s">
        <v>1054</v>
      </c>
      <c r="D112" s="81">
        <v>5000</v>
      </c>
      <c r="E112" s="1" t="s">
        <v>2637</v>
      </c>
      <c r="F112" s="136"/>
    </row>
    <row r="113" spans="1:6">
      <c r="A113" s="137">
        <f t="shared" si="1"/>
        <v>1</v>
      </c>
      <c r="B113" s="132"/>
      <c r="C113" s="1" t="s">
        <v>1055</v>
      </c>
      <c r="D113" s="81">
        <v>5000</v>
      </c>
      <c r="E113" s="1" t="s">
        <v>2638</v>
      </c>
      <c r="F113" s="136"/>
    </row>
    <row r="114" spans="1:6">
      <c r="A114" s="137">
        <f t="shared" si="1"/>
        <v>1</v>
      </c>
      <c r="B114" s="132"/>
      <c r="C114" s="1" t="s">
        <v>1056</v>
      </c>
      <c r="D114" s="81">
        <v>15000</v>
      </c>
      <c r="E114" s="1" t="s">
        <v>2639</v>
      </c>
      <c r="F114" s="136"/>
    </row>
    <row r="115" spans="1:6">
      <c r="A115" s="137">
        <f t="shared" si="1"/>
        <v>1</v>
      </c>
      <c r="B115" s="132"/>
      <c r="C115" s="1" t="s">
        <v>1057</v>
      </c>
      <c r="D115" s="81">
        <v>10000</v>
      </c>
      <c r="E115" s="1" t="s">
        <v>2640</v>
      </c>
      <c r="F115" s="136"/>
    </row>
    <row r="116" spans="1:6">
      <c r="A116" s="137">
        <f t="shared" si="1"/>
        <v>1</v>
      </c>
      <c r="B116" s="132"/>
      <c r="C116" s="1" t="s">
        <v>1058</v>
      </c>
      <c r="D116" s="81">
        <v>30000</v>
      </c>
      <c r="E116" s="1" t="s">
        <v>2641</v>
      </c>
      <c r="F116" s="136"/>
    </row>
    <row r="117" spans="1:6">
      <c r="A117" s="137">
        <f t="shared" si="1"/>
        <v>1</v>
      </c>
      <c r="B117" s="132"/>
      <c r="C117" s="1" t="s">
        <v>1059</v>
      </c>
      <c r="D117" s="81">
        <v>30000</v>
      </c>
      <c r="E117" s="1" t="s">
        <v>2642</v>
      </c>
      <c r="F117" s="136"/>
    </row>
    <row r="118" spans="1:6">
      <c r="A118" s="137">
        <f t="shared" si="1"/>
        <v>1</v>
      </c>
      <c r="B118" s="132"/>
      <c r="C118" s="1" t="s">
        <v>1060</v>
      </c>
      <c r="D118" s="81">
        <v>20000</v>
      </c>
      <c r="E118" s="1" t="s">
        <v>2643</v>
      </c>
      <c r="F118" s="136"/>
    </row>
    <row r="119" spans="1:6">
      <c r="A119" s="137">
        <f t="shared" si="1"/>
        <v>1</v>
      </c>
      <c r="B119" s="132"/>
      <c r="C119" s="1" t="s">
        <v>1061</v>
      </c>
      <c r="D119" s="81">
        <v>5000</v>
      </c>
      <c r="E119" s="1" t="s">
        <v>2644</v>
      </c>
      <c r="F119" s="136"/>
    </row>
    <row r="120" spans="1:6">
      <c r="A120" s="137">
        <f t="shared" si="1"/>
        <v>1</v>
      </c>
      <c r="B120" s="132"/>
      <c r="C120" s="1" t="s">
        <v>1062</v>
      </c>
      <c r="D120" s="81">
        <v>35000</v>
      </c>
      <c r="E120" s="1" t="s">
        <v>2645</v>
      </c>
      <c r="F120" s="136"/>
    </row>
    <row r="121" spans="1:6">
      <c r="A121" s="137">
        <f t="shared" si="1"/>
        <v>1</v>
      </c>
      <c r="B121" s="132"/>
      <c r="C121" s="1" t="s">
        <v>1062</v>
      </c>
      <c r="D121" s="81">
        <v>10000</v>
      </c>
      <c r="E121" s="1" t="s">
        <v>2646</v>
      </c>
      <c r="F121" s="136"/>
    </row>
    <row r="122" spans="1:6">
      <c r="A122" s="137">
        <f t="shared" si="1"/>
        <v>1</v>
      </c>
      <c r="B122" s="132"/>
      <c r="C122" s="1" t="s">
        <v>1063</v>
      </c>
      <c r="D122" s="81">
        <v>30000</v>
      </c>
      <c r="E122" s="1" t="s">
        <v>2647</v>
      </c>
      <c r="F122" s="136"/>
    </row>
    <row r="123" spans="1:6">
      <c r="A123" s="137">
        <f t="shared" si="1"/>
        <v>1</v>
      </c>
      <c r="B123" s="132"/>
      <c r="C123" s="1" t="s">
        <v>1064</v>
      </c>
      <c r="D123" s="81">
        <v>100000</v>
      </c>
      <c r="E123" s="1" t="s">
        <v>2648</v>
      </c>
      <c r="F123" s="136"/>
    </row>
    <row r="124" spans="1:6">
      <c r="A124" s="137">
        <f t="shared" si="1"/>
        <v>1</v>
      </c>
      <c r="B124" s="132"/>
      <c r="C124" s="1" t="s">
        <v>1065</v>
      </c>
      <c r="D124" s="81">
        <v>55000</v>
      </c>
      <c r="E124" s="1" t="s">
        <v>2649</v>
      </c>
      <c r="F124" s="136"/>
    </row>
    <row r="125" spans="1:6">
      <c r="A125" s="137">
        <f t="shared" si="1"/>
        <v>1</v>
      </c>
      <c r="B125" s="132"/>
      <c r="C125" s="1" t="s">
        <v>1066</v>
      </c>
      <c r="D125" s="81">
        <v>10000</v>
      </c>
      <c r="E125" s="1" t="s">
        <v>2650</v>
      </c>
      <c r="F125" s="136"/>
    </row>
    <row r="126" spans="1:6">
      <c r="A126" s="137">
        <f t="shared" si="1"/>
        <v>1</v>
      </c>
      <c r="B126" s="132"/>
      <c r="C126" s="1" t="s">
        <v>1067</v>
      </c>
      <c r="D126" s="81">
        <v>35000</v>
      </c>
      <c r="E126" s="1" t="s">
        <v>2651</v>
      </c>
      <c r="F126" s="136"/>
    </row>
    <row r="127" spans="1:6">
      <c r="A127" s="137">
        <f t="shared" si="1"/>
        <v>1</v>
      </c>
      <c r="B127" s="132"/>
      <c r="C127" s="1" t="s">
        <v>1067</v>
      </c>
      <c r="D127" s="81">
        <v>20000</v>
      </c>
      <c r="E127" s="1" t="s">
        <v>2652</v>
      </c>
      <c r="F127" s="136"/>
    </row>
    <row r="128" spans="1:6">
      <c r="A128" s="137">
        <f t="shared" si="1"/>
        <v>1</v>
      </c>
      <c r="B128" s="132"/>
      <c r="C128" s="1" t="s">
        <v>1068</v>
      </c>
      <c r="D128" s="81">
        <v>25000</v>
      </c>
      <c r="E128" s="1" t="s">
        <v>2653</v>
      </c>
      <c r="F128" s="136"/>
    </row>
    <row r="129" spans="1:6">
      <c r="A129" s="137">
        <f t="shared" si="1"/>
        <v>1</v>
      </c>
      <c r="B129" s="132"/>
      <c r="C129" s="1" t="s">
        <v>1069</v>
      </c>
      <c r="D129" s="81">
        <v>145000</v>
      </c>
      <c r="E129" s="1" t="s">
        <v>2654</v>
      </c>
      <c r="F129" s="136"/>
    </row>
    <row r="130" spans="1:6">
      <c r="A130" s="137">
        <f t="shared" si="1"/>
        <v>1</v>
      </c>
      <c r="B130" s="132"/>
      <c r="C130" s="1" t="s">
        <v>1070</v>
      </c>
      <c r="D130" s="81">
        <v>10000</v>
      </c>
      <c r="E130" s="1" t="s">
        <v>2655</v>
      </c>
      <c r="F130" s="136"/>
    </row>
    <row r="131" spans="1:6">
      <c r="A131" s="137">
        <f t="shared" si="1"/>
        <v>1</v>
      </c>
      <c r="B131" s="132"/>
      <c r="C131" s="1" t="s">
        <v>1071</v>
      </c>
      <c r="D131" s="81">
        <v>10000</v>
      </c>
      <c r="E131" s="1" t="s">
        <v>2656</v>
      </c>
      <c r="F131" s="136"/>
    </row>
    <row r="132" spans="1:6">
      <c r="A132" s="137">
        <f t="shared" si="1"/>
        <v>1</v>
      </c>
      <c r="B132" s="132"/>
      <c r="C132" s="1" t="s">
        <v>1072</v>
      </c>
      <c r="D132" s="81">
        <v>55000</v>
      </c>
      <c r="E132" s="1" t="s">
        <v>2657</v>
      </c>
      <c r="F132" s="136"/>
    </row>
    <row r="133" spans="1:6">
      <c r="A133" s="137">
        <f t="shared" ref="A133:A196" si="2">A132</f>
        <v>1</v>
      </c>
      <c r="B133" s="132"/>
      <c r="C133" s="1" t="s">
        <v>1070</v>
      </c>
      <c r="D133" s="81">
        <v>35000</v>
      </c>
      <c r="E133" s="1" t="s">
        <v>2658</v>
      </c>
      <c r="F133" s="136"/>
    </row>
    <row r="134" spans="1:6">
      <c r="A134" s="137">
        <f t="shared" si="2"/>
        <v>1</v>
      </c>
      <c r="B134" s="132"/>
      <c r="C134" s="1" t="s">
        <v>1073</v>
      </c>
      <c r="D134" s="81">
        <v>5000</v>
      </c>
      <c r="E134" s="1" t="s">
        <v>2659</v>
      </c>
      <c r="F134" s="136"/>
    </row>
    <row r="135" spans="1:6">
      <c r="A135" s="137">
        <f t="shared" si="2"/>
        <v>1</v>
      </c>
      <c r="B135" s="132"/>
      <c r="C135" s="1" t="s">
        <v>1074</v>
      </c>
      <c r="D135" s="81">
        <v>10000</v>
      </c>
      <c r="E135" s="1" t="s">
        <v>2660</v>
      </c>
      <c r="F135" s="136"/>
    </row>
    <row r="136" spans="1:6">
      <c r="A136" s="137">
        <f t="shared" si="2"/>
        <v>1</v>
      </c>
      <c r="B136" s="132"/>
      <c r="C136" s="1" t="s">
        <v>1075</v>
      </c>
      <c r="D136" s="81">
        <v>45000</v>
      </c>
      <c r="E136" s="1" t="s">
        <v>2661</v>
      </c>
      <c r="F136" s="136"/>
    </row>
    <row r="137" spans="1:6">
      <c r="A137" s="137">
        <f t="shared" si="2"/>
        <v>1</v>
      </c>
      <c r="B137" s="132"/>
      <c r="C137" s="1" t="s">
        <v>1074</v>
      </c>
      <c r="D137" s="81">
        <v>50000</v>
      </c>
      <c r="E137" s="1" t="s">
        <v>2662</v>
      </c>
      <c r="F137" s="136"/>
    </row>
    <row r="138" spans="1:6">
      <c r="A138" s="137">
        <f t="shared" si="2"/>
        <v>1</v>
      </c>
      <c r="B138" s="132"/>
      <c r="C138" s="1" t="s">
        <v>1076</v>
      </c>
      <c r="D138" s="81">
        <v>30000</v>
      </c>
      <c r="E138" s="1" t="s">
        <v>2663</v>
      </c>
      <c r="F138" s="136"/>
    </row>
    <row r="139" spans="1:6">
      <c r="A139" s="137">
        <f t="shared" si="2"/>
        <v>1</v>
      </c>
      <c r="B139" s="132"/>
      <c r="C139" s="1" t="s">
        <v>1077</v>
      </c>
      <c r="D139" s="81">
        <v>10000</v>
      </c>
      <c r="E139" s="1" t="s">
        <v>2664</v>
      </c>
      <c r="F139" s="136"/>
    </row>
    <row r="140" spans="1:6">
      <c r="A140" s="137">
        <f t="shared" si="2"/>
        <v>1</v>
      </c>
      <c r="B140" s="132"/>
      <c r="C140" s="1" t="s">
        <v>1078</v>
      </c>
      <c r="D140" s="81">
        <v>90000</v>
      </c>
      <c r="E140" s="1" t="s">
        <v>2665</v>
      </c>
      <c r="F140" s="136"/>
    </row>
    <row r="141" spans="1:6">
      <c r="A141" s="137">
        <f t="shared" si="2"/>
        <v>1</v>
      </c>
      <c r="B141" s="132"/>
      <c r="C141" s="1" t="s">
        <v>1079</v>
      </c>
      <c r="D141" s="81">
        <v>10000</v>
      </c>
      <c r="E141" s="1" t="s">
        <v>2666</v>
      </c>
      <c r="F141" s="136"/>
    </row>
    <row r="142" spans="1:6">
      <c r="A142" s="137">
        <f t="shared" si="2"/>
        <v>1</v>
      </c>
      <c r="B142" s="132"/>
      <c r="C142" s="1" t="s">
        <v>1080</v>
      </c>
      <c r="D142" s="81">
        <v>10000</v>
      </c>
      <c r="E142" s="1" t="s">
        <v>2667</v>
      </c>
      <c r="F142" s="136"/>
    </row>
    <row r="143" spans="1:6">
      <c r="A143" s="137">
        <f t="shared" si="2"/>
        <v>1</v>
      </c>
      <c r="B143" s="132"/>
      <c r="C143" s="1" t="s">
        <v>1081</v>
      </c>
      <c r="D143" s="81">
        <v>10000</v>
      </c>
      <c r="E143" s="1" t="s">
        <v>2668</v>
      </c>
      <c r="F143" s="136"/>
    </row>
    <row r="144" spans="1:6">
      <c r="A144" s="137">
        <f t="shared" si="2"/>
        <v>1</v>
      </c>
      <c r="B144" s="132"/>
      <c r="C144" s="1" t="s">
        <v>1082</v>
      </c>
      <c r="D144" s="81">
        <v>5000</v>
      </c>
      <c r="E144" s="1" t="s">
        <v>2669</v>
      </c>
      <c r="F144" s="136"/>
    </row>
    <row r="145" spans="1:6">
      <c r="A145" s="137">
        <f t="shared" si="2"/>
        <v>1</v>
      </c>
      <c r="B145" s="132"/>
      <c r="C145" s="1" t="s">
        <v>1083</v>
      </c>
      <c r="D145" s="81">
        <v>60000</v>
      </c>
      <c r="E145" s="1" t="s">
        <v>2670</v>
      </c>
      <c r="F145" s="136"/>
    </row>
    <row r="146" spans="1:6">
      <c r="A146" s="137">
        <f t="shared" si="2"/>
        <v>1</v>
      </c>
      <c r="B146" s="132"/>
      <c r="C146" s="1" t="s">
        <v>1084</v>
      </c>
      <c r="D146" s="81">
        <v>5000</v>
      </c>
      <c r="E146" s="1" t="s">
        <v>2671</v>
      </c>
      <c r="F146" s="136"/>
    </row>
    <row r="147" spans="1:6">
      <c r="A147" s="137">
        <f t="shared" si="2"/>
        <v>1</v>
      </c>
      <c r="B147" s="132"/>
      <c r="C147" s="1" t="s">
        <v>1085</v>
      </c>
      <c r="D147" s="81">
        <v>40000</v>
      </c>
      <c r="E147" s="1" t="s">
        <v>2672</v>
      </c>
      <c r="F147" s="136"/>
    </row>
    <row r="148" spans="1:6">
      <c r="A148" s="137">
        <f t="shared" si="2"/>
        <v>1</v>
      </c>
      <c r="B148" s="132"/>
      <c r="C148" s="1" t="s">
        <v>1086</v>
      </c>
      <c r="D148" s="81">
        <v>5000</v>
      </c>
      <c r="E148" s="1" t="s">
        <v>2673</v>
      </c>
      <c r="F148" s="136"/>
    </row>
    <row r="149" spans="1:6">
      <c r="A149" s="137">
        <f t="shared" si="2"/>
        <v>1</v>
      </c>
      <c r="B149" s="132"/>
      <c r="C149" s="1" t="s">
        <v>1087</v>
      </c>
      <c r="D149" s="81">
        <v>35000</v>
      </c>
      <c r="E149" s="1" t="s">
        <v>2674</v>
      </c>
      <c r="F149" s="136"/>
    </row>
    <row r="150" spans="1:6">
      <c r="A150" s="137">
        <f t="shared" si="2"/>
        <v>1</v>
      </c>
      <c r="B150" s="132"/>
      <c r="C150" s="1" t="s">
        <v>1088</v>
      </c>
      <c r="D150" s="81">
        <v>17110</v>
      </c>
      <c r="E150" s="1" t="s">
        <v>2675</v>
      </c>
      <c r="F150" s="136" t="s">
        <v>1090</v>
      </c>
    </row>
    <row r="151" spans="1:6">
      <c r="A151" s="137">
        <f t="shared" si="2"/>
        <v>1</v>
      </c>
      <c r="B151" s="132"/>
      <c r="C151" s="1" t="s">
        <v>1089</v>
      </c>
      <c r="D151" s="81">
        <v>431350</v>
      </c>
      <c r="E151" s="1" t="s">
        <v>2676</v>
      </c>
      <c r="F151" s="136" t="s">
        <v>1091</v>
      </c>
    </row>
    <row r="152" spans="1:6">
      <c r="A152" s="137">
        <f t="shared" si="2"/>
        <v>1</v>
      </c>
      <c r="B152" s="132"/>
      <c r="C152" s="1" t="s">
        <v>1099</v>
      </c>
      <c r="D152" s="81">
        <v>320370</v>
      </c>
      <c r="E152" s="1" t="s">
        <v>2677</v>
      </c>
      <c r="F152" s="136" t="s">
        <v>1092</v>
      </c>
    </row>
    <row r="153" spans="1:6">
      <c r="A153" s="137">
        <f t="shared" si="2"/>
        <v>1</v>
      </c>
      <c r="B153" s="132"/>
      <c r="C153" s="1" t="s">
        <v>1100</v>
      </c>
      <c r="D153" s="81">
        <v>426050</v>
      </c>
      <c r="E153" s="1" t="s">
        <v>2678</v>
      </c>
      <c r="F153" s="136" t="s">
        <v>1107</v>
      </c>
    </row>
    <row r="154" spans="1:6">
      <c r="A154" s="137">
        <f t="shared" si="2"/>
        <v>1</v>
      </c>
      <c r="B154" s="132"/>
      <c r="C154" s="1" t="s">
        <v>1101</v>
      </c>
      <c r="D154" s="81">
        <v>277500</v>
      </c>
      <c r="E154" s="1" t="s">
        <v>2679</v>
      </c>
      <c r="F154" s="136" t="s">
        <v>1094</v>
      </c>
    </row>
    <row r="155" spans="1:6">
      <c r="A155" s="137">
        <f t="shared" si="2"/>
        <v>1</v>
      </c>
      <c r="B155" s="132"/>
      <c r="C155" s="1" t="s">
        <v>1102</v>
      </c>
      <c r="D155" s="81">
        <v>284970</v>
      </c>
      <c r="E155" s="1" t="s">
        <v>2680</v>
      </c>
      <c r="F155" s="136" t="s">
        <v>1095</v>
      </c>
    </row>
    <row r="156" spans="1:6">
      <c r="A156" s="137">
        <f t="shared" si="2"/>
        <v>1</v>
      </c>
      <c r="B156" s="132"/>
      <c r="C156" s="1" t="s">
        <v>1103</v>
      </c>
      <c r="D156" s="81">
        <v>534902</v>
      </c>
      <c r="E156" s="1" t="s">
        <v>2681</v>
      </c>
      <c r="F156" s="136" t="s">
        <v>1096</v>
      </c>
    </row>
    <row r="157" spans="1:6">
      <c r="A157" s="137">
        <f t="shared" si="2"/>
        <v>1</v>
      </c>
      <c r="B157" s="132"/>
      <c r="C157" s="1" t="s">
        <v>1104</v>
      </c>
      <c r="D157" s="81">
        <v>748640</v>
      </c>
      <c r="E157" s="1" t="s">
        <v>2682</v>
      </c>
      <c r="F157" s="136" t="s">
        <v>1097</v>
      </c>
    </row>
    <row r="158" spans="1:6">
      <c r="A158" s="137">
        <f t="shared" si="2"/>
        <v>1</v>
      </c>
      <c r="B158" s="132"/>
      <c r="C158" s="1" t="s">
        <v>1105</v>
      </c>
      <c r="D158" s="81">
        <v>707500</v>
      </c>
      <c r="E158" s="1" t="s">
        <v>2683</v>
      </c>
      <c r="F158" s="136" t="s">
        <v>1098</v>
      </c>
    </row>
    <row r="159" spans="1:6">
      <c r="A159" s="137">
        <f t="shared" si="2"/>
        <v>1</v>
      </c>
      <c r="B159" s="132"/>
      <c r="C159" s="1" t="s">
        <v>1059</v>
      </c>
      <c r="D159" s="81">
        <v>50000</v>
      </c>
      <c r="E159" s="1" t="s">
        <v>2684</v>
      </c>
      <c r="F159" s="136" t="s">
        <v>1108</v>
      </c>
    </row>
    <row r="160" spans="1:6">
      <c r="A160" s="137">
        <f t="shared" si="2"/>
        <v>1</v>
      </c>
      <c r="B160" s="132"/>
      <c r="C160" s="1" t="s">
        <v>1106</v>
      </c>
      <c r="D160" s="81">
        <v>30000</v>
      </c>
      <c r="E160" s="1" t="s">
        <v>2685</v>
      </c>
      <c r="F160" s="136" t="s">
        <v>1109</v>
      </c>
    </row>
    <row r="161" spans="1:6">
      <c r="A161" s="137">
        <f t="shared" si="2"/>
        <v>1</v>
      </c>
      <c r="B161" s="132"/>
      <c r="C161" s="1" t="s">
        <v>1113</v>
      </c>
      <c r="D161" s="81">
        <v>40000</v>
      </c>
      <c r="E161" s="1" t="s">
        <v>2686</v>
      </c>
      <c r="F161" s="136" t="s">
        <v>1110</v>
      </c>
    </row>
    <row r="162" spans="1:6">
      <c r="A162" s="137">
        <f t="shared" si="2"/>
        <v>1</v>
      </c>
      <c r="B162" s="132"/>
      <c r="C162" s="1" t="s">
        <v>1114</v>
      </c>
      <c r="D162" s="81">
        <v>200000</v>
      </c>
      <c r="E162" s="1" t="s">
        <v>2687</v>
      </c>
      <c r="F162" s="136" t="s">
        <v>1111</v>
      </c>
    </row>
    <row r="163" spans="1:6">
      <c r="A163" s="137">
        <f t="shared" si="2"/>
        <v>1</v>
      </c>
      <c r="B163" s="132"/>
      <c r="C163" s="1" t="s">
        <v>1115</v>
      </c>
      <c r="D163" s="81">
        <v>200000</v>
      </c>
      <c r="E163" s="1" t="s">
        <v>2688</v>
      </c>
      <c r="F163" s="136" t="s">
        <v>1112</v>
      </c>
    </row>
    <row r="164" spans="1:6">
      <c r="A164" s="137">
        <f t="shared" si="2"/>
        <v>1</v>
      </c>
      <c r="B164" s="132"/>
      <c r="C164" s="1" t="s">
        <v>1116</v>
      </c>
      <c r="D164" s="81">
        <v>10000</v>
      </c>
      <c r="E164" s="1" t="s">
        <v>2689</v>
      </c>
      <c r="F164" s="136"/>
    </row>
    <row r="165" spans="1:6">
      <c r="A165" s="137">
        <f t="shared" si="2"/>
        <v>1</v>
      </c>
      <c r="B165" s="132"/>
      <c r="C165" s="1" t="s">
        <v>1117</v>
      </c>
      <c r="D165" s="81">
        <v>10000</v>
      </c>
      <c r="E165" s="1" t="s">
        <v>2690</v>
      </c>
      <c r="F165" s="136"/>
    </row>
    <row r="166" spans="1:6">
      <c r="A166" s="137">
        <f t="shared" si="2"/>
        <v>1</v>
      </c>
      <c r="B166" s="132"/>
      <c r="C166" s="1" t="s">
        <v>1118</v>
      </c>
      <c r="D166" s="81">
        <v>0</v>
      </c>
      <c r="E166" s="1" t="s">
        <v>2691</v>
      </c>
      <c r="F166" s="136"/>
    </row>
    <row r="167" spans="1:6">
      <c r="A167" s="137">
        <f t="shared" si="2"/>
        <v>1</v>
      </c>
      <c r="B167" s="132"/>
      <c r="C167" s="1" t="s">
        <v>1119</v>
      </c>
      <c r="D167" s="81">
        <v>140000</v>
      </c>
      <c r="E167" s="1" t="s">
        <v>2692</v>
      </c>
      <c r="F167" s="136"/>
    </row>
    <row r="168" spans="1:6">
      <c r="A168" s="137">
        <f t="shared" si="2"/>
        <v>1</v>
      </c>
      <c r="B168" s="132"/>
      <c r="C168" s="1" t="s">
        <v>1120</v>
      </c>
      <c r="D168" s="81">
        <v>5000</v>
      </c>
      <c r="E168" s="1" t="s">
        <v>2693</v>
      </c>
      <c r="F168" s="136"/>
    </row>
    <row r="169" spans="1:6">
      <c r="A169" s="137">
        <f t="shared" si="2"/>
        <v>1</v>
      </c>
      <c r="B169" s="132"/>
      <c r="C169" s="1" t="s">
        <v>1121</v>
      </c>
      <c r="D169" s="81">
        <v>5000</v>
      </c>
      <c r="E169" s="1" t="s">
        <v>2694</v>
      </c>
      <c r="F169" s="136"/>
    </row>
    <row r="170" spans="1:6">
      <c r="A170" s="137">
        <f t="shared" si="2"/>
        <v>1</v>
      </c>
      <c r="B170" s="132"/>
      <c r="C170" s="1" t="s">
        <v>1122</v>
      </c>
      <c r="D170" s="81">
        <v>5000</v>
      </c>
      <c r="E170" s="1" t="s">
        <v>2695</v>
      </c>
      <c r="F170" s="136"/>
    </row>
    <row r="171" spans="1:6">
      <c r="A171" s="137">
        <f t="shared" si="2"/>
        <v>1</v>
      </c>
      <c r="B171" s="132"/>
      <c r="C171" s="1" t="s">
        <v>1123</v>
      </c>
      <c r="D171" s="81">
        <v>5000</v>
      </c>
      <c r="E171" s="1" t="s">
        <v>2696</v>
      </c>
      <c r="F171" s="136"/>
    </row>
    <row r="172" spans="1:6">
      <c r="A172" s="137">
        <f t="shared" si="2"/>
        <v>1</v>
      </c>
      <c r="B172" s="132"/>
      <c r="C172" s="1" t="s">
        <v>1124</v>
      </c>
      <c r="D172" s="81">
        <v>50000</v>
      </c>
      <c r="E172" s="1" t="s">
        <v>2697</v>
      </c>
      <c r="F172" s="136"/>
    </row>
    <row r="173" spans="1:6">
      <c r="A173" s="137">
        <f t="shared" si="2"/>
        <v>1</v>
      </c>
      <c r="B173" s="132"/>
      <c r="C173" s="1" t="s">
        <v>1125</v>
      </c>
      <c r="D173" s="81">
        <v>20000</v>
      </c>
      <c r="E173" s="1" t="s">
        <v>2698</v>
      </c>
      <c r="F173" s="136"/>
    </row>
    <row r="174" spans="1:6">
      <c r="A174" s="137">
        <f t="shared" si="2"/>
        <v>1</v>
      </c>
      <c r="B174" s="132"/>
      <c r="C174" s="1" t="s">
        <v>1126</v>
      </c>
      <c r="D174" s="81">
        <v>3000</v>
      </c>
      <c r="E174" s="1" t="s">
        <v>2699</v>
      </c>
      <c r="F174" s="136"/>
    </row>
    <row r="175" spans="1:6">
      <c r="A175" s="137">
        <f t="shared" si="2"/>
        <v>1</v>
      </c>
      <c r="B175" s="132"/>
      <c r="C175" s="1" t="s">
        <v>1126</v>
      </c>
      <c r="D175" s="81">
        <v>57000</v>
      </c>
      <c r="E175" s="1" t="s">
        <v>2700</v>
      </c>
      <c r="F175" s="136"/>
    </row>
    <row r="176" spans="1:6">
      <c r="A176" s="137">
        <f t="shared" si="2"/>
        <v>1</v>
      </c>
      <c r="B176" s="132"/>
      <c r="C176" s="1" t="s">
        <v>1127</v>
      </c>
      <c r="D176" s="81">
        <v>39000</v>
      </c>
      <c r="E176" s="1" t="s">
        <v>2701</v>
      </c>
      <c r="F176" s="136"/>
    </row>
    <row r="177" spans="1:6">
      <c r="A177" s="137">
        <f t="shared" si="2"/>
        <v>1</v>
      </c>
      <c r="B177" s="132"/>
      <c r="C177" s="1" t="s">
        <v>1128</v>
      </c>
      <c r="D177" s="81">
        <v>81000</v>
      </c>
      <c r="E177" s="1" t="s">
        <v>2702</v>
      </c>
      <c r="F177" s="136"/>
    </row>
    <row r="178" spans="1:6">
      <c r="A178" s="137">
        <f t="shared" si="2"/>
        <v>1</v>
      </c>
      <c r="B178" s="132"/>
      <c r="C178" s="1" t="s">
        <v>1129</v>
      </c>
      <c r="D178" s="81">
        <v>45000</v>
      </c>
      <c r="E178" s="1" t="s">
        <v>2703</v>
      </c>
      <c r="F178" s="136"/>
    </row>
    <row r="179" spans="1:6">
      <c r="A179" s="137">
        <f t="shared" si="2"/>
        <v>1</v>
      </c>
      <c r="B179" s="132"/>
      <c r="C179" s="1" t="s">
        <v>1130</v>
      </c>
      <c r="D179" s="81">
        <v>111000</v>
      </c>
      <c r="E179" s="1" t="s">
        <v>2704</v>
      </c>
      <c r="F179" s="136"/>
    </row>
    <row r="180" spans="1:6">
      <c r="A180" s="137">
        <f t="shared" si="2"/>
        <v>1</v>
      </c>
      <c r="B180" s="132"/>
      <c r="C180" s="1" t="s">
        <v>1131</v>
      </c>
      <c r="D180" s="81">
        <v>9000</v>
      </c>
      <c r="E180" s="1" t="s">
        <v>2705</v>
      </c>
      <c r="F180" s="136"/>
    </row>
    <row r="181" spans="1:6">
      <c r="A181" s="137">
        <f t="shared" si="2"/>
        <v>1</v>
      </c>
      <c r="B181" s="132"/>
      <c r="C181" s="1" t="s">
        <v>1132</v>
      </c>
      <c r="D181" s="81">
        <v>30000</v>
      </c>
      <c r="E181" s="1" t="s">
        <v>2706</v>
      </c>
      <c r="F181" s="136"/>
    </row>
    <row r="182" spans="1:6">
      <c r="A182" s="137">
        <f t="shared" si="2"/>
        <v>1</v>
      </c>
      <c r="B182" s="132"/>
      <c r="C182" s="1" t="s">
        <v>1133</v>
      </c>
      <c r="D182" s="81">
        <v>42000</v>
      </c>
      <c r="E182" s="1" t="s">
        <v>2707</v>
      </c>
      <c r="F182" s="136"/>
    </row>
    <row r="183" spans="1:6">
      <c r="A183" s="137">
        <f t="shared" si="2"/>
        <v>1</v>
      </c>
      <c r="B183" s="132"/>
      <c r="C183" s="1" t="s">
        <v>1134</v>
      </c>
      <c r="D183" s="81">
        <v>42000</v>
      </c>
      <c r="E183" s="1" t="s">
        <v>2708</v>
      </c>
      <c r="F183" s="136"/>
    </row>
    <row r="184" spans="1:6">
      <c r="A184" s="137">
        <f t="shared" si="2"/>
        <v>1</v>
      </c>
      <c r="B184" s="132"/>
      <c r="C184" s="1" t="s">
        <v>1135</v>
      </c>
      <c r="D184" s="81">
        <v>15000</v>
      </c>
      <c r="E184" s="1" t="s">
        <v>2709</v>
      </c>
      <c r="F184" s="136"/>
    </row>
    <row r="185" spans="1:6">
      <c r="A185" s="137">
        <f t="shared" si="2"/>
        <v>1</v>
      </c>
      <c r="B185" s="132"/>
      <c r="C185" s="1" t="s">
        <v>1136</v>
      </c>
      <c r="D185" s="81">
        <v>18000</v>
      </c>
      <c r="E185" s="1" t="s">
        <v>2710</v>
      </c>
      <c r="F185" s="136"/>
    </row>
    <row r="186" spans="1:6">
      <c r="A186" s="137">
        <f t="shared" si="2"/>
        <v>1</v>
      </c>
      <c r="B186" s="132"/>
      <c r="C186" s="1" t="s">
        <v>1137</v>
      </c>
      <c r="D186" s="81">
        <v>39000</v>
      </c>
      <c r="E186" s="1" t="s">
        <v>2711</v>
      </c>
      <c r="F186" s="136"/>
    </row>
    <row r="187" spans="1:6">
      <c r="A187" s="137">
        <f t="shared" si="2"/>
        <v>1</v>
      </c>
      <c r="B187" s="132"/>
      <c r="C187" s="1" t="s">
        <v>1138</v>
      </c>
      <c r="D187" s="81">
        <v>39000</v>
      </c>
      <c r="E187" s="1" t="s">
        <v>2712</v>
      </c>
      <c r="F187" s="136"/>
    </row>
    <row r="188" spans="1:6">
      <c r="A188" s="137">
        <f t="shared" si="2"/>
        <v>1</v>
      </c>
      <c r="B188" s="132"/>
      <c r="C188" s="1" t="s">
        <v>1114</v>
      </c>
      <c r="D188" s="81">
        <v>23000</v>
      </c>
      <c r="E188" s="1" t="s">
        <v>2713</v>
      </c>
      <c r="F188" s="136"/>
    </row>
    <row r="189" spans="1:6">
      <c r="A189" s="137">
        <f t="shared" si="2"/>
        <v>1</v>
      </c>
      <c r="B189" s="132"/>
      <c r="C189" s="1" t="s">
        <v>1139</v>
      </c>
      <c r="D189" s="81">
        <v>24000</v>
      </c>
      <c r="E189" s="1" t="s">
        <v>2714</v>
      </c>
      <c r="F189" s="136"/>
    </row>
    <row r="190" spans="1:6">
      <c r="A190" s="137">
        <f t="shared" si="2"/>
        <v>1</v>
      </c>
      <c r="B190" s="132"/>
      <c r="C190" s="1" t="s">
        <v>1140</v>
      </c>
      <c r="D190" s="81">
        <v>3000</v>
      </c>
      <c r="E190" s="1" t="s">
        <v>2715</v>
      </c>
      <c r="F190" s="136"/>
    </row>
    <row r="191" spans="1:6">
      <c r="A191" s="137">
        <f t="shared" si="2"/>
        <v>1</v>
      </c>
      <c r="B191" s="132"/>
      <c r="C191" s="1" t="s">
        <v>1141</v>
      </c>
      <c r="D191" s="81">
        <v>3000</v>
      </c>
      <c r="E191" s="1" t="s">
        <v>2716</v>
      </c>
      <c r="F191" s="136"/>
    </row>
    <row r="192" spans="1:6">
      <c r="A192" s="137">
        <f t="shared" si="2"/>
        <v>1</v>
      </c>
      <c r="B192" s="132"/>
      <c r="C192" s="1" t="s">
        <v>1142</v>
      </c>
      <c r="D192" s="81">
        <v>3000</v>
      </c>
      <c r="E192" s="1" t="s">
        <v>2717</v>
      </c>
      <c r="F192" s="136"/>
    </row>
    <row r="193" spans="1:6">
      <c r="A193" s="137">
        <f t="shared" si="2"/>
        <v>1</v>
      </c>
      <c r="B193" s="132"/>
      <c r="C193" s="1" t="s">
        <v>1143</v>
      </c>
      <c r="D193" s="81">
        <v>126000</v>
      </c>
      <c r="E193" s="1" t="s">
        <v>2718</v>
      </c>
      <c r="F193" s="136"/>
    </row>
    <row r="194" spans="1:6">
      <c r="A194" s="137">
        <f t="shared" si="2"/>
        <v>1</v>
      </c>
      <c r="B194" s="132"/>
      <c r="C194" s="1" t="s">
        <v>1144</v>
      </c>
      <c r="D194" s="81">
        <v>24000</v>
      </c>
      <c r="E194" s="1" t="s">
        <v>2719</v>
      </c>
      <c r="F194" s="136"/>
    </row>
    <row r="195" spans="1:6">
      <c r="A195" s="137">
        <f t="shared" si="2"/>
        <v>1</v>
      </c>
      <c r="B195" s="132"/>
      <c r="C195" s="1" t="s">
        <v>1145</v>
      </c>
      <c r="D195" s="81">
        <v>200000</v>
      </c>
      <c r="E195" s="1" t="s">
        <v>2720</v>
      </c>
      <c r="F195" s="136"/>
    </row>
    <row r="196" spans="1:6">
      <c r="A196" s="137">
        <f t="shared" si="2"/>
        <v>1</v>
      </c>
      <c r="B196" s="132"/>
      <c r="C196" s="1" t="s">
        <v>1101</v>
      </c>
      <c r="D196" s="81">
        <v>10000</v>
      </c>
      <c r="E196" s="1" t="s">
        <v>2721</v>
      </c>
      <c r="F196" s="136"/>
    </row>
    <row r="197" spans="1:6">
      <c r="A197" s="137">
        <f t="shared" ref="A197:A260" si="3">A196</f>
        <v>1</v>
      </c>
      <c r="B197" s="132"/>
      <c r="C197" s="1" t="s">
        <v>1101</v>
      </c>
      <c r="D197" s="81">
        <v>20000</v>
      </c>
      <c r="E197" s="1" t="s">
        <v>2722</v>
      </c>
      <c r="F197" s="136"/>
    </row>
    <row r="198" spans="1:6">
      <c r="A198" s="137">
        <f t="shared" si="3"/>
        <v>1</v>
      </c>
      <c r="B198" s="132"/>
      <c r="C198" s="1" t="s">
        <v>1146</v>
      </c>
      <c r="D198" s="81">
        <v>35000</v>
      </c>
      <c r="E198" s="1" t="s">
        <v>2723</v>
      </c>
      <c r="F198" s="136"/>
    </row>
    <row r="199" spans="1:6">
      <c r="A199" s="137">
        <f t="shared" si="3"/>
        <v>1</v>
      </c>
      <c r="B199" s="132"/>
      <c r="C199" s="1" t="s">
        <v>1147</v>
      </c>
      <c r="D199" s="81">
        <v>240000</v>
      </c>
      <c r="E199" s="1" t="s">
        <v>2724</v>
      </c>
      <c r="F199" s="136"/>
    </row>
    <row r="200" spans="1:6">
      <c r="A200" s="137">
        <f t="shared" si="3"/>
        <v>1</v>
      </c>
      <c r="B200" s="132"/>
      <c r="C200" s="1" t="s">
        <v>1148</v>
      </c>
      <c r="D200" s="81">
        <v>80000</v>
      </c>
      <c r="E200" s="1" t="s">
        <v>2725</v>
      </c>
      <c r="F200" s="136"/>
    </row>
    <row r="201" spans="1:6">
      <c r="A201" s="137">
        <f t="shared" si="3"/>
        <v>1</v>
      </c>
      <c r="B201" s="132"/>
      <c r="C201" s="1" t="s">
        <v>1149</v>
      </c>
      <c r="D201" s="81">
        <v>5000</v>
      </c>
      <c r="E201" s="1" t="s">
        <v>2726</v>
      </c>
      <c r="F201" s="136"/>
    </row>
    <row r="202" spans="1:6">
      <c r="A202" s="137">
        <f t="shared" si="3"/>
        <v>1</v>
      </c>
      <c r="B202" s="132"/>
      <c r="C202" s="1" t="s">
        <v>1149</v>
      </c>
      <c r="D202" s="81">
        <v>20000</v>
      </c>
      <c r="E202" s="1" t="s">
        <v>2727</v>
      </c>
      <c r="F202" s="136"/>
    </row>
    <row r="203" spans="1:6">
      <c r="A203" s="137">
        <f t="shared" si="3"/>
        <v>1</v>
      </c>
      <c r="B203" s="132"/>
      <c r="C203" s="1" t="s">
        <v>1150</v>
      </c>
      <c r="D203" s="81">
        <v>35000</v>
      </c>
      <c r="E203" s="1" t="s">
        <v>2728</v>
      </c>
      <c r="F203" s="136"/>
    </row>
    <row r="204" spans="1:6">
      <c r="A204" s="137">
        <f t="shared" si="3"/>
        <v>1</v>
      </c>
      <c r="B204" s="132"/>
      <c r="C204" s="1" t="s">
        <v>1151</v>
      </c>
      <c r="D204" s="81">
        <v>150000</v>
      </c>
      <c r="E204" s="1" t="s">
        <v>2729</v>
      </c>
      <c r="F204" s="136"/>
    </row>
    <row r="205" spans="1:6">
      <c r="A205" s="137">
        <f t="shared" si="3"/>
        <v>1</v>
      </c>
      <c r="B205" s="132"/>
      <c r="C205" s="1" t="s">
        <v>1151</v>
      </c>
      <c r="D205" s="81">
        <v>20000</v>
      </c>
      <c r="E205" s="1" t="s">
        <v>2730</v>
      </c>
      <c r="F205" s="136"/>
    </row>
    <row r="206" spans="1:6">
      <c r="A206" s="137">
        <f t="shared" si="3"/>
        <v>1</v>
      </c>
      <c r="B206" s="132"/>
      <c r="C206" s="1" t="s">
        <v>1152</v>
      </c>
      <c r="D206" s="81">
        <v>20000</v>
      </c>
      <c r="E206" s="1" t="s">
        <v>2731</v>
      </c>
      <c r="F206" s="136"/>
    </row>
    <row r="207" spans="1:6">
      <c r="A207" s="137">
        <f t="shared" si="3"/>
        <v>1</v>
      </c>
      <c r="B207" s="132"/>
      <c r="C207" s="1" t="s">
        <v>1153</v>
      </c>
      <c r="D207" s="81">
        <v>55000</v>
      </c>
      <c r="E207" s="1" t="s">
        <v>2732</v>
      </c>
      <c r="F207" s="136"/>
    </row>
    <row r="208" spans="1:6">
      <c r="A208" s="137">
        <f t="shared" si="3"/>
        <v>1</v>
      </c>
      <c r="B208" s="132"/>
      <c r="C208" s="1" t="s">
        <v>1154</v>
      </c>
      <c r="D208" s="81">
        <v>20000</v>
      </c>
      <c r="E208" s="1" t="s">
        <v>2733</v>
      </c>
      <c r="F208" s="136"/>
    </row>
    <row r="209" spans="1:6">
      <c r="A209" s="137">
        <f t="shared" si="3"/>
        <v>1</v>
      </c>
      <c r="B209" s="132"/>
      <c r="C209" s="1" t="s">
        <v>1155</v>
      </c>
      <c r="D209" s="81">
        <v>10000</v>
      </c>
      <c r="E209" s="1" t="s">
        <v>2734</v>
      </c>
      <c r="F209" s="136"/>
    </row>
    <row r="210" spans="1:6">
      <c r="A210" s="137">
        <f t="shared" si="3"/>
        <v>1</v>
      </c>
      <c r="B210" s="132"/>
      <c r="C210" s="1" t="s">
        <v>1155</v>
      </c>
      <c r="D210" s="81">
        <v>60000</v>
      </c>
      <c r="E210" s="1" t="s">
        <v>2735</v>
      </c>
      <c r="F210" s="136"/>
    </row>
    <row r="211" spans="1:6">
      <c r="A211" s="137">
        <f t="shared" si="3"/>
        <v>1</v>
      </c>
      <c r="B211" s="132"/>
      <c r="C211" s="1" t="s">
        <v>1156</v>
      </c>
      <c r="D211" s="81">
        <v>55000</v>
      </c>
      <c r="E211" s="1" t="s">
        <v>2736</v>
      </c>
      <c r="F211" s="136"/>
    </row>
    <row r="212" spans="1:6">
      <c r="A212" s="137">
        <f t="shared" si="3"/>
        <v>1</v>
      </c>
      <c r="B212" s="132"/>
      <c r="C212" s="1" t="s">
        <v>1157</v>
      </c>
      <c r="D212" s="81">
        <v>30000</v>
      </c>
      <c r="E212" s="1" t="s">
        <v>2737</v>
      </c>
      <c r="F212" s="136"/>
    </row>
    <row r="213" spans="1:6">
      <c r="A213" s="137">
        <f t="shared" si="3"/>
        <v>1</v>
      </c>
      <c r="B213" s="132"/>
      <c r="C213" s="1" t="s">
        <v>1158</v>
      </c>
      <c r="D213" s="81">
        <v>20000</v>
      </c>
      <c r="E213" s="1" t="s">
        <v>2738</v>
      </c>
      <c r="F213" s="136"/>
    </row>
    <row r="214" spans="1:6">
      <c r="A214" s="137">
        <f t="shared" si="3"/>
        <v>1</v>
      </c>
      <c r="B214" s="132"/>
      <c r="C214" s="1" t="s">
        <v>1158</v>
      </c>
      <c r="D214" s="81">
        <v>10000</v>
      </c>
      <c r="E214" s="1" t="s">
        <v>2739</v>
      </c>
      <c r="F214" s="136"/>
    </row>
    <row r="215" spans="1:6">
      <c r="A215" s="137">
        <f t="shared" si="3"/>
        <v>1</v>
      </c>
      <c r="B215" s="132"/>
      <c r="C215" s="1" t="s">
        <v>1159</v>
      </c>
      <c r="D215" s="81">
        <v>5000</v>
      </c>
      <c r="E215" s="1" t="s">
        <v>2740</v>
      </c>
      <c r="F215" s="136"/>
    </row>
    <row r="216" spans="1:6">
      <c r="A216" s="137">
        <f t="shared" si="3"/>
        <v>1</v>
      </c>
      <c r="B216" s="132"/>
      <c r="C216" s="1" t="s">
        <v>1160</v>
      </c>
      <c r="D216" s="81">
        <v>45000</v>
      </c>
      <c r="E216" s="1" t="s">
        <v>2741</v>
      </c>
      <c r="F216" s="136"/>
    </row>
    <row r="217" spans="1:6">
      <c r="A217" s="137">
        <f t="shared" si="3"/>
        <v>1</v>
      </c>
      <c r="B217" s="132"/>
      <c r="C217" s="1" t="s">
        <v>1161</v>
      </c>
      <c r="D217" s="81">
        <v>35000</v>
      </c>
      <c r="E217" s="1" t="s">
        <v>2742</v>
      </c>
      <c r="F217" s="136"/>
    </row>
    <row r="218" spans="1:6">
      <c r="A218" s="137">
        <f t="shared" si="3"/>
        <v>1</v>
      </c>
      <c r="B218" s="132"/>
      <c r="C218" s="1" t="s">
        <v>1162</v>
      </c>
      <c r="D218" s="81">
        <v>3000</v>
      </c>
      <c r="E218" s="1" t="s">
        <v>2743</v>
      </c>
      <c r="F218" s="136"/>
    </row>
    <row r="219" spans="1:6">
      <c r="A219" s="137">
        <f t="shared" si="3"/>
        <v>1</v>
      </c>
      <c r="B219" s="132"/>
      <c r="C219" s="1" t="s">
        <v>1162</v>
      </c>
      <c r="D219" s="81">
        <v>100000</v>
      </c>
      <c r="E219" s="1" t="s">
        <v>2744</v>
      </c>
      <c r="F219" s="136"/>
    </row>
    <row r="220" spans="1:6">
      <c r="A220" s="137">
        <f t="shared" si="3"/>
        <v>1</v>
      </c>
      <c r="B220" s="132"/>
      <c r="C220" s="1" t="s">
        <v>1163</v>
      </c>
      <c r="D220" s="81">
        <v>5000</v>
      </c>
      <c r="E220" s="1" t="s">
        <v>2745</v>
      </c>
      <c r="F220" s="136"/>
    </row>
    <row r="221" spans="1:6">
      <c r="A221" s="137">
        <f t="shared" si="3"/>
        <v>1</v>
      </c>
      <c r="B221" s="132"/>
      <c r="C221" s="1" t="s">
        <v>1164</v>
      </c>
      <c r="D221" s="81">
        <v>5000</v>
      </c>
      <c r="E221" s="1" t="s">
        <v>2746</v>
      </c>
      <c r="F221" s="136"/>
    </row>
    <row r="222" spans="1:6">
      <c r="A222" s="137">
        <f t="shared" si="3"/>
        <v>1</v>
      </c>
      <c r="B222" s="132"/>
      <c r="C222" s="1" t="s">
        <v>1164</v>
      </c>
      <c r="D222" s="81">
        <v>10000</v>
      </c>
      <c r="E222" s="1" t="s">
        <v>2747</v>
      </c>
      <c r="F222" s="136"/>
    </row>
    <row r="223" spans="1:6">
      <c r="A223" s="137">
        <f t="shared" si="3"/>
        <v>1</v>
      </c>
      <c r="B223" s="132"/>
      <c r="C223" s="1" t="s">
        <v>1165</v>
      </c>
      <c r="D223" s="81">
        <v>15000</v>
      </c>
      <c r="E223" s="1" t="s">
        <v>2748</v>
      </c>
      <c r="F223" s="136"/>
    </row>
    <row r="224" spans="1:6">
      <c r="A224" s="137">
        <f t="shared" si="3"/>
        <v>1</v>
      </c>
      <c r="B224" s="132"/>
      <c r="C224" s="1" t="s">
        <v>1166</v>
      </c>
      <c r="D224" s="81">
        <v>15000</v>
      </c>
      <c r="E224" s="1" t="s">
        <v>2749</v>
      </c>
      <c r="F224" s="136"/>
    </row>
    <row r="225" spans="1:6">
      <c r="A225" s="137">
        <f t="shared" si="3"/>
        <v>1</v>
      </c>
      <c r="B225" s="132"/>
      <c r="C225" s="1" t="s">
        <v>1167</v>
      </c>
      <c r="D225" s="81">
        <v>45000</v>
      </c>
      <c r="E225" s="1" t="s">
        <v>2750</v>
      </c>
      <c r="F225" s="136"/>
    </row>
    <row r="226" spans="1:6">
      <c r="A226" s="137">
        <f t="shared" si="3"/>
        <v>1</v>
      </c>
      <c r="B226" s="132"/>
      <c r="C226" s="1" t="s">
        <v>1168</v>
      </c>
      <c r="D226" s="81">
        <v>5000</v>
      </c>
      <c r="E226" s="1" t="s">
        <v>2751</v>
      </c>
      <c r="F226" s="136"/>
    </row>
    <row r="227" spans="1:6">
      <c r="A227" s="137">
        <f t="shared" si="3"/>
        <v>1</v>
      </c>
      <c r="B227" s="132"/>
      <c r="C227" s="1" t="s">
        <v>1124</v>
      </c>
      <c r="D227" s="81">
        <v>3000</v>
      </c>
      <c r="E227" s="1" t="s">
        <v>2752</v>
      </c>
      <c r="F227" s="136"/>
    </row>
    <row r="228" spans="1:6">
      <c r="A228" s="137">
        <f t="shared" si="3"/>
        <v>1</v>
      </c>
      <c r="B228" s="132"/>
      <c r="C228" s="1" t="s">
        <v>1124</v>
      </c>
      <c r="D228" s="81">
        <v>50000</v>
      </c>
      <c r="E228" s="1" t="s">
        <v>2753</v>
      </c>
      <c r="F228" s="136"/>
    </row>
    <row r="229" spans="1:6">
      <c r="A229" s="137">
        <f t="shared" si="3"/>
        <v>1</v>
      </c>
      <c r="B229" s="132"/>
      <c r="C229" s="1" t="s">
        <v>1169</v>
      </c>
      <c r="D229" s="81">
        <v>3000</v>
      </c>
      <c r="E229" s="1" t="s">
        <v>2754</v>
      </c>
      <c r="F229" s="136"/>
    </row>
    <row r="230" spans="1:6">
      <c r="A230" s="137">
        <f t="shared" si="3"/>
        <v>1</v>
      </c>
      <c r="B230" s="132"/>
      <c r="C230" s="1" t="s">
        <v>1169</v>
      </c>
      <c r="D230" s="81">
        <v>85000</v>
      </c>
      <c r="E230" s="1" t="s">
        <v>2755</v>
      </c>
      <c r="F230" s="136"/>
    </row>
    <row r="231" spans="1:6">
      <c r="A231" s="137">
        <f t="shared" si="3"/>
        <v>1</v>
      </c>
      <c r="B231" s="132"/>
      <c r="C231" s="1" t="s">
        <v>1170</v>
      </c>
      <c r="D231" s="81">
        <v>435000</v>
      </c>
      <c r="E231" s="1" t="s">
        <v>2756</v>
      </c>
      <c r="F231" s="136"/>
    </row>
    <row r="232" spans="1:6">
      <c r="A232" s="137">
        <f t="shared" si="3"/>
        <v>1</v>
      </c>
      <c r="B232" s="132"/>
      <c r="C232" s="1" t="s">
        <v>1170</v>
      </c>
      <c r="D232" s="81">
        <v>3000</v>
      </c>
      <c r="E232" s="1" t="s">
        <v>2757</v>
      </c>
      <c r="F232" s="136"/>
    </row>
    <row r="233" spans="1:6">
      <c r="A233" s="137">
        <f t="shared" si="3"/>
        <v>1</v>
      </c>
      <c r="B233" s="132"/>
      <c r="C233" s="1" t="s">
        <v>1171</v>
      </c>
      <c r="D233" s="81">
        <v>30000</v>
      </c>
      <c r="E233" s="1" t="s">
        <v>2758</v>
      </c>
      <c r="F233" s="136"/>
    </row>
    <row r="234" spans="1:6">
      <c r="A234" s="137">
        <f t="shared" si="3"/>
        <v>1</v>
      </c>
      <c r="B234" s="132"/>
      <c r="C234" s="1" t="s">
        <v>1171</v>
      </c>
      <c r="D234" s="81">
        <v>90000</v>
      </c>
      <c r="E234" s="1" t="s">
        <v>2759</v>
      </c>
      <c r="F234" s="136"/>
    </row>
    <row r="235" spans="1:6">
      <c r="A235" s="137">
        <f t="shared" si="3"/>
        <v>1</v>
      </c>
      <c r="B235" s="132"/>
      <c r="C235" s="1" t="s">
        <v>1171</v>
      </c>
      <c r="D235" s="81">
        <v>3000</v>
      </c>
      <c r="E235" s="1" t="s">
        <v>2760</v>
      </c>
      <c r="F235" s="136"/>
    </row>
    <row r="236" spans="1:6">
      <c r="A236" s="137">
        <f t="shared" si="3"/>
        <v>1</v>
      </c>
      <c r="B236" s="132"/>
      <c r="C236" s="1" t="s">
        <v>1172</v>
      </c>
      <c r="D236" s="81">
        <v>90000</v>
      </c>
      <c r="E236" s="1" t="s">
        <v>2761</v>
      </c>
      <c r="F236" s="136"/>
    </row>
    <row r="237" spans="1:6">
      <c r="A237" s="137">
        <f t="shared" si="3"/>
        <v>1</v>
      </c>
      <c r="B237" s="132"/>
      <c r="C237" s="1" t="s">
        <v>1173</v>
      </c>
      <c r="D237" s="81">
        <v>45000</v>
      </c>
      <c r="E237" s="1" t="s">
        <v>2762</v>
      </c>
      <c r="F237" s="136"/>
    </row>
    <row r="238" spans="1:6">
      <c r="A238" s="137">
        <f t="shared" si="3"/>
        <v>1</v>
      </c>
      <c r="B238" s="132"/>
      <c r="C238" s="1" t="s">
        <v>1174</v>
      </c>
      <c r="D238" s="81">
        <v>5000</v>
      </c>
      <c r="E238" s="1" t="s">
        <v>2763</v>
      </c>
      <c r="F238" s="136"/>
    </row>
    <row r="239" spans="1:6">
      <c r="A239" s="137">
        <f t="shared" si="3"/>
        <v>1</v>
      </c>
      <c r="B239" s="132"/>
      <c r="C239" s="1" t="s">
        <v>1125</v>
      </c>
      <c r="D239" s="81">
        <v>20000</v>
      </c>
      <c r="E239" s="1" t="s">
        <v>2764</v>
      </c>
      <c r="F239" s="136"/>
    </row>
    <row r="240" spans="1:6">
      <c r="A240" s="137">
        <f t="shared" si="3"/>
        <v>1</v>
      </c>
      <c r="B240" s="132"/>
      <c r="C240" s="1" t="s">
        <v>1175</v>
      </c>
      <c r="D240" s="81">
        <v>35000</v>
      </c>
      <c r="E240" s="1" t="s">
        <v>2765</v>
      </c>
      <c r="F240" s="136"/>
    </row>
    <row r="241" spans="1:6">
      <c r="A241" s="137">
        <f t="shared" si="3"/>
        <v>1</v>
      </c>
      <c r="B241" s="132"/>
      <c r="C241" s="1" t="s">
        <v>1175</v>
      </c>
      <c r="D241" s="81">
        <v>5000</v>
      </c>
      <c r="E241" s="1" t="s">
        <v>2766</v>
      </c>
      <c r="F241" s="136"/>
    </row>
    <row r="242" spans="1:6">
      <c r="A242" s="137">
        <f t="shared" si="3"/>
        <v>1</v>
      </c>
      <c r="B242" s="132"/>
      <c r="C242" s="1" t="s">
        <v>1176</v>
      </c>
      <c r="D242" s="81">
        <v>3000</v>
      </c>
      <c r="E242" s="1" t="s">
        <v>2767</v>
      </c>
      <c r="F242" s="136"/>
    </row>
    <row r="243" spans="1:6">
      <c r="A243" s="137">
        <f t="shared" si="3"/>
        <v>1</v>
      </c>
      <c r="B243" s="132"/>
      <c r="C243" s="1" t="s">
        <v>1176</v>
      </c>
      <c r="D243" s="81">
        <v>45000</v>
      </c>
      <c r="E243" s="1" t="s">
        <v>2768</v>
      </c>
      <c r="F243" s="136"/>
    </row>
    <row r="244" spans="1:6">
      <c r="A244" s="137">
        <f t="shared" si="3"/>
        <v>1</v>
      </c>
      <c r="B244" s="132"/>
      <c r="C244" s="1" t="s">
        <v>1177</v>
      </c>
      <c r="D244" s="81">
        <v>33000</v>
      </c>
      <c r="E244" s="1" t="s">
        <v>2769</v>
      </c>
      <c r="F244" s="136"/>
    </row>
    <row r="245" spans="1:6">
      <c r="A245" s="137">
        <f t="shared" si="3"/>
        <v>1</v>
      </c>
      <c r="B245" s="132"/>
      <c r="C245" s="1" t="s">
        <v>1177</v>
      </c>
      <c r="D245" s="81">
        <v>3000</v>
      </c>
      <c r="E245" s="1" t="s">
        <v>2770</v>
      </c>
      <c r="F245" s="136"/>
    </row>
    <row r="246" spans="1:6">
      <c r="A246" s="137">
        <f t="shared" si="3"/>
        <v>1</v>
      </c>
      <c r="B246" s="132"/>
      <c r="C246" s="1" t="s">
        <v>1178</v>
      </c>
      <c r="D246" s="81">
        <v>51000</v>
      </c>
      <c r="E246" s="1" t="s">
        <v>2771</v>
      </c>
      <c r="F246" s="136"/>
    </row>
    <row r="247" spans="1:6">
      <c r="A247" s="137">
        <f t="shared" si="3"/>
        <v>1</v>
      </c>
      <c r="B247" s="132"/>
      <c r="C247" s="1" t="s">
        <v>1179</v>
      </c>
      <c r="D247" s="81">
        <v>90000</v>
      </c>
      <c r="E247" s="1" t="s">
        <v>2772</v>
      </c>
      <c r="F247" s="136"/>
    </row>
    <row r="248" spans="1:6">
      <c r="A248" s="137">
        <f t="shared" si="3"/>
        <v>1</v>
      </c>
      <c r="B248" s="132"/>
      <c r="C248" s="1" t="s">
        <v>1179</v>
      </c>
      <c r="D248" s="81">
        <v>3000</v>
      </c>
      <c r="E248" s="1" t="s">
        <v>2773</v>
      </c>
      <c r="F248" s="136"/>
    </row>
    <row r="249" spans="1:6">
      <c r="A249" s="137">
        <f t="shared" si="3"/>
        <v>1</v>
      </c>
      <c r="B249" s="132"/>
      <c r="C249" s="1" t="s">
        <v>1180</v>
      </c>
      <c r="D249" s="81">
        <v>138000</v>
      </c>
      <c r="E249" s="1" t="s">
        <v>2774</v>
      </c>
      <c r="F249" s="136"/>
    </row>
    <row r="250" spans="1:6">
      <c r="A250" s="137">
        <f t="shared" si="3"/>
        <v>1</v>
      </c>
      <c r="B250" s="132"/>
      <c r="C250" s="1" t="s">
        <v>1180</v>
      </c>
      <c r="D250" s="81">
        <v>3000</v>
      </c>
      <c r="E250" s="1" t="s">
        <v>2775</v>
      </c>
      <c r="F250" s="136"/>
    </row>
    <row r="251" spans="1:6">
      <c r="A251" s="137">
        <f t="shared" si="3"/>
        <v>1</v>
      </c>
      <c r="B251" s="132"/>
      <c r="C251" s="1" t="s">
        <v>1181</v>
      </c>
      <c r="D251" s="81">
        <v>3000</v>
      </c>
      <c r="E251" s="1" t="s">
        <v>2776</v>
      </c>
      <c r="F251" s="136"/>
    </row>
    <row r="252" spans="1:6">
      <c r="A252" s="137">
        <f t="shared" si="3"/>
        <v>1</v>
      </c>
      <c r="B252" s="132"/>
      <c r="C252" s="1" t="s">
        <v>1181</v>
      </c>
      <c r="D252" s="81">
        <v>138000</v>
      </c>
      <c r="E252" s="1" t="s">
        <v>2777</v>
      </c>
      <c r="F252" s="136"/>
    </row>
    <row r="253" spans="1:6">
      <c r="A253" s="137">
        <f t="shared" si="3"/>
        <v>1</v>
      </c>
      <c r="B253" s="132"/>
      <c r="C253" s="1" t="s">
        <v>1182</v>
      </c>
      <c r="D253" s="81">
        <v>201000</v>
      </c>
      <c r="E253" s="1" t="s">
        <v>2778</v>
      </c>
      <c r="F253" s="136"/>
    </row>
    <row r="254" spans="1:6">
      <c r="A254" s="137">
        <f t="shared" si="3"/>
        <v>1</v>
      </c>
      <c r="B254" s="132"/>
      <c r="C254" s="1" t="s">
        <v>1182</v>
      </c>
      <c r="D254" s="81">
        <v>30000</v>
      </c>
      <c r="E254" s="1" t="s">
        <v>2779</v>
      </c>
      <c r="F254" s="136"/>
    </row>
    <row r="255" spans="1:6">
      <c r="A255" s="137">
        <f t="shared" si="3"/>
        <v>1</v>
      </c>
      <c r="B255" s="132"/>
      <c r="C255" s="1" t="s">
        <v>1183</v>
      </c>
      <c r="D255" s="81">
        <v>117000</v>
      </c>
      <c r="E255" s="1" t="s">
        <v>2780</v>
      </c>
      <c r="F255" s="136"/>
    </row>
    <row r="256" spans="1:6">
      <c r="A256" s="137">
        <f t="shared" si="3"/>
        <v>1</v>
      </c>
      <c r="B256" s="132"/>
      <c r="C256" s="1" t="s">
        <v>1184</v>
      </c>
      <c r="D256" s="81">
        <v>144000</v>
      </c>
      <c r="E256" s="1" t="s">
        <v>2781</v>
      </c>
      <c r="F256" s="136"/>
    </row>
    <row r="257" spans="1:6">
      <c r="A257" s="137">
        <f t="shared" si="3"/>
        <v>1</v>
      </c>
      <c r="B257" s="132"/>
      <c r="C257" s="1" t="s">
        <v>1184</v>
      </c>
      <c r="D257" s="81">
        <v>3000</v>
      </c>
      <c r="E257" s="1" t="s">
        <v>2782</v>
      </c>
      <c r="F257" s="136"/>
    </row>
    <row r="258" spans="1:6">
      <c r="A258" s="137">
        <f t="shared" si="3"/>
        <v>1</v>
      </c>
      <c r="B258" s="132"/>
      <c r="C258" s="1" t="s">
        <v>1185</v>
      </c>
      <c r="D258" s="81">
        <v>45000</v>
      </c>
      <c r="E258" s="1" t="s">
        <v>2783</v>
      </c>
      <c r="F258" s="136"/>
    </row>
    <row r="259" spans="1:6">
      <c r="A259" s="137">
        <f t="shared" si="3"/>
        <v>1</v>
      </c>
      <c r="B259" s="132"/>
      <c r="C259" s="1" t="s">
        <v>1186</v>
      </c>
      <c r="D259" s="81">
        <v>111000</v>
      </c>
      <c r="E259" s="1" t="s">
        <v>2784</v>
      </c>
      <c r="F259" s="136"/>
    </row>
    <row r="260" spans="1:6">
      <c r="A260" s="137">
        <f t="shared" si="3"/>
        <v>1</v>
      </c>
      <c r="B260" s="132"/>
      <c r="C260" s="1" t="s">
        <v>1186</v>
      </c>
      <c r="D260" s="81">
        <v>3000</v>
      </c>
      <c r="E260" s="1" t="s">
        <v>2785</v>
      </c>
      <c r="F260" s="136"/>
    </row>
    <row r="261" spans="1:6">
      <c r="A261" s="137">
        <f t="shared" ref="A261:A324" si="4">A260</f>
        <v>1</v>
      </c>
      <c r="B261" s="132"/>
      <c r="C261" s="1" t="s">
        <v>1186</v>
      </c>
      <c r="D261" s="81">
        <v>30000</v>
      </c>
      <c r="E261" s="1" t="s">
        <v>2786</v>
      </c>
      <c r="F261" s="136"/>
    </row>
    <row r="262" spans="1:6">
      <c r="A262" s="137">
        <f t="shared" si="4"/>
        <v>1</v>
      </c>
      <c r="B262" s="132"/>
      <c r="C262" s="1" t="s">
        <v>1187</v>
      </c>
      <c r="D262" s="81">
        <v>6000</v>
      </c>
      <c r="E262" s="1" t="s">
        <v>2787</v>
      </c>
      <c r="F262" s="136"/>
    </row>
    <row r="263" spans="1:6">
      <c r="A263" s="137">
        <f t="shared" si="4"/>
        <v>1</v>
      </c>
      <c r="B263" s="132"/>
      <c r="C263" s="1" t="s">
        <v>1188</v>
      </c>
      <c r="D263" s="81">
        <v>21000</v>
      </c>
      <c r="E263" s="1" t="s">
        <v>2788</v>
      </c>
      <c r="F263" s="136"/>
    </row>
    <row r="264" spans="1:6">
      <c r="A264" s="137">
        <f t="shared" si="4"/>
        <v>1</v>
      </c>
      <c r="B264" s="132"/>
      <c r="C264" s="1" t="s">
        <v>1189</v>
      </c>
      <c r="D264" s="81">
        <v>39000</v>
      </c>
      <c r="E264" s="1" t="s">
        <v>2789</v>
      </c>
      <c r="F264" s="136"/>
    </row>
    <row r="265" spans="1:6">
      <c r="A265" s="137">
        <f t="shared" si="4"/>
        <v>1</v>
      </c>
      <c r="B265" s="132"/>
      <c r="C265" s="1" t="s">
        <v>1190</v>
      </c>
      <c r="D265" s="81">
        <v>24000</v>
      </c>
      <c r="E265" s="1" t="s">
        <v>2790</v>
      </c>
      <c r="F265" s="136"/>
    </row>
    <row r="266" spans="1:6">
      <c r="A266" s="137">
        <f t="shared" si="4"/>
        <v>1</v>
      </c>
      <c r="B266" s="132"/>
      <c r="C266" s="1" t="s">
        <v>1190</v>
      </c>
      <c r="D266" s="81">
        <v>20000</v>
      </c>
      <c r="E266" s="1" t="s">
        <v>2791</v>
      </c>
      <c r="F266" s="136"/>
    </row>
    <row r="267" spans="1:6">
      <c r="A267" s="137">
        <f t="shared" si="4"/>
        <v>1</v>
      </c>
      <c r="B267" s="132"/>
      <c r="C267" s="1" t="s">
        <v>1191</v>
      </c>
      <c r="D267" s="81">
        <v>69000</v>
      </c>
      <c r="E267" s="1" t="s">
        <v>2792</v>
      </c>
      <c r="F267" s="136"/>
    </row>
    <row r="268" spans="1:6">
      <c r="A268" s="137">
        <f t="shared" si="4"/>
        <v>1</v>
      </c>
      <c r="B268" s="132"/>
      <c r="C268" s="1" t="s">
        <v>1126</v>
      </c>
      <c r="D268" s="81">
        <v>57000</v>
      </c>
      <c r="E268" s="1" t="s">
        <v>2793</v>
      </c>
      <c r="F268" s="136"/>
    </row>
    <row r="269" spans="1:6">
      <c r="A269" s="137">
        <f t="shared" si="4"/>
        <v>1</v>
      </c>
      <c r="B269" s="132"/>
      <c r="C269" s="1" t="s">
        <v>1192</v>
      </c>
      <c r="D269" s="81">
        <v>30000</v>
      </c>
      <c r="E269" s="1" t="s">
        <v>2794</v>
      </c>
      <c r="F269" s="136"/>
    </row>
    <row r="270" spans="1:6">
      <c r="A270" s="137">
        <f t="shared" si="4"/>
        <v>1</v>
      </c>
      <c r="B270" s="132"/>
      <c r="C270" s="1" t="s">
        <v>1193</v>
      </c>
      <c r="D270" s="81">
        <v>30000</v>
      </c>
      <c r="E270" s="1" t="s">
        <v>2795</v>
      </c>
      <c r="F270" s="136"/>
    </row>
    <row r="271" spans="1:6">
      <c r="A271" s="137">
        <f t="shared" si="4"/>
        <v>1</v>
      </c>
      <c r="B271" s="132"/>
      <c r="C271" s="1" t="s">
        <v>1194</v>
      </c>
      <c r="D271" s="81">
        <v>9000</v>
      </c>
      <c r="E271" s="1" t="s">
        <v>2796</v>
      </c>
      <c r="F271" s="136"/>
    </row>
    <row r="272" spans="1:6">
      <c r="A272" s="137">
        <f t="shared" si="4"/>
        <v>1</v>
      </c>
      <c r="B272" s="132"/>
      <c r="C272" s="1" t="s">
        <v>1195</v>
      </c>
      <c r="D272" s="81">
        <v>51000</v>
      </c>
      <c r="E272" s="1" t="s">
        <v>2797</v>
      </c>
      <c r="F272" s="136"/>
    </row>
    <row r="273" spans="1:6">
      <c r="A273" s="137">
        <f t="shared" si="4"/>
        <v>1</v>
      </c>
      <c r="B273" s="132"/>
      <c r="C273" s="1" t="s">
        <v>1195</v>
      </c>
      <c r="D273" s="81">
        <v>10000</v>
      </c>
      <c r="E273" s="1" t="s">
        <v>2798</v>
      </c>
      <c r="F273" s="136"/>
    </row>
    <row r="274" spans="1:6">
      <c r="A274" s="137">
        <f t="shared" si="4"/>
        <v>1</v>
      </c>
      <c r="B274" s="132"/>
      <c r="C274" s="1" t="s">
        <v>1196</v>
      </c>
      <c r="D274" s="81">
        <v>9000</v>
      </c>
      <c r="E274" s="1" t="s">
        <v>2799</v>
      </c>
      <c r="F274" s="136"/>
    </row>
    <row r="275" spans="1:6">
      <c r="A275" s="137">
        <f t="shared" si="4"/>
        <v>1</v>
      </c>
      <c r="B275" s="132"/>
      <c r="C275" s="1" t="s">
        <v>1197</v>
      </c>
      <c r="D275" s="81">
        <v>3000</v>
      </c>
      <c r="E275" s="1" t="s">
        <v>2800</v>
      </c>
      <c r="F275" s="136"/>
    </row>
    <row r="276" spans="1:6">
      <c r="A276" s="137">
        <f t="shared" si="4"/>
        <v>1</v>
      </c>
      <c r="B276" s="132"/>
      <c r="C276" s="1" t="s">
        <v>1198</v>
      </c>
      <c r="D276" s="81">
        <v>3000</v>
      </c>
      <c r="E276" s="1" t="s">
        <v>2801</v>
      </c>
      <c r="F276" s="136"/>
    </row>
    <row r="277" spans="1:6">
      <c r="A277" s="137">
        <f t="shared" si="4"/>
        <v>1</v>
      </c>
      <c r="B277" s="132"/>
      <c r="C277" s="1" t="s">
        <v>1198</v>
      </c>
      <c r="D277" s="81">
        <v>36000</v>
      </c>
      <c r="E277" s="1" t="s">
        <v>2802</v>
      </c>
      <c r="F277" s="136"/>
    </row>
    <row r="278" spans="1:6">
      <c r="A278" s="137">
        <f t="shared" si="4"/>
        <v>1</v>
      </c>
      <c r="B278" s="132"/>
      <c r="C278" s="1" t="s">
        <v>1199</v>
      </c>
      <c r="D278" s="81">
        <v>45000</v>
      </c>
      <c r="E278" s="1" t="s">
        <v>2803</v>
      </c>
      <c r="F278" s="136"/>
    </row>
    <row r="279" spans="1:6">
      <c r="A279" s="137">
        <f t="shared" si="4"/>
        <v>1</v>
      </c>
      <c r="B279" s="132"/>
      <c r="C279" s="1" t="s">
        <v>1199</v>
      </c>
      <c r="D279" s="81">
        <v>20000</v>
      </c>
      <c r="E279" s="1" t="s">
        <v>2804</v>
      </c>
      <c r="F279" s="136"/>
    </row>
    <row r="280" spans="1:6">
      <c r="A280" s="137">
        <f t="shared" si="4"/>
        <v>1</v>
      </c>
      <c r="B280" s="132"/>
      <c r="C280" s="1" t="s">
        <v>1200</v>
      </c>
      <c r="D280" s="81">
        <v>3000</v>
      </c>
      <c r="E280" s="1" t="s">
        <v>2805</v>
      </c>
      <c r="F280" s="136"/>
    </row>
    <row r="281" spans="1:6">
      <c r="A281" s="137">
        <f t="shared" si="4"/>
        <v>1</v>
      </c>
      <c r="B281" s="132"/>
      <c r="C281" s="1" t="s">
        <v>1200</v>
      </c>
      <c r="D281" s="81">
        <v>84000</v>
      </c>
      <c r="E281" s="1" t="s">
        <v>2806</v>
      </c>
      <c r="F281" s="136"/>
    </row>
    <row r="282" spans="1:6">
      <c r="A282" s="137">
        <f t="shared" si="4"/>
        <v>1</v>
      </c>
      <c r="B282" s="132"/>
      <c r="C282" s="1" t="s">
        <v>1201</v>
      </c>
      <c r="D282" s="81">
        <v>30000</v>
      </c>
      <c r="E282" s="1" t="s">
        <v>2807</v>
      </c>
      <c r="F282" s="136"/>
    </row>
    <row r="283" spans="1:6">
      <c r="A283" s="137">
        <f t="shared" si="4"/>
        <v>1</v>
      </c>
      <c r="B283" s="132"/>
      <c r="C283" s="1" t="s">
        <v>1202</v>
      </c>
      <c r="D283" s="81">
        <v>6000</v>
      </c>
      <c r="E283" s="1" t="s">
        <v>2808</v>
      </c>
      <c r="F283" s="136"/>
    </row>
    <row r="284" spans="1:6">
      <c r="A284" s="137">
        <f t="shared" si="4"/>
        <v>1</v>
      </c>
      <c r="B284" s="132"/>
      <c r="C284" s="1" t="s">
        <v>1203</v>
      </c>
      <c r="D284" s="81">
        <v>25000</v>
      </c>
      <c r="E284" s="1" t="s">
        <v>2809</v>
      </c>
      <c r="F284" s="136"/>
    </row>
    <row r="285" spans="1:6">
      <c r="A285" s="137">
        <f t="shared" si="4"/>
        <v>1</v>
      </c>
      <c r="B285" s="132"/>
      <c r="C285" s="1" t="s">
        <v>1204</v>
      </c>
      <c r="D285" s="81">
        <v>78000</v>
      </c>
      <c r="E285" s="1" t="s">
        <v>2810</v>
      </c>
      <c r="F285" s="136"/>
    </row>
    <row r="286" spans="1:6">
      <c r="A286" s="137">
        <f t="shared" si="4"/>
        <v>1</v>
      </c>
      <c r="B286" s="132"/>
      <c r="C286" s="1" t="s">
        <v>1204</v>
      </c>
      <c r="D286" s="81">
        <v>3000</v>
      </c>
      <c r="E286" s="1" t="s">
        <v>2811</v>
      </c>
      <c r="F286" s="136"/>
    </row>
    <row r="287" spans="1:6">
      <c r="A287" s="137">
        <f t="shared" si="4"/>
        <v>1</v>
      </c>
      <c r="B287" s="132"/>
      <c r="C287" s="1" t="s">
        <v>1205</v>
      </c>
      <c r="D287" s="81">
        <v>15000</v>
      </c>
      <c r="E287" s="1" t="s">
        <v>2812</v>
      </c>
      <c r="F287" s="136"/>
    </row>
    <row r="288" spans="1:6">
      <c r="A288" s="137">
        <f t="shared" si="4"/>
        <v>1</v>
      </c>
      <c r="B288" s="132"/>
      <c r="C288" s="1" t="s">
        <v>1206</v>
      </c>
      <c r="D288" s="81">
        <v>78000</v>
      </c>
      <c r="E288" s="1" t="s">
        <v>2813</v>
      </c>
      <c r="F288" s="136"/>
    </row>
    <row r="289" spans="1:6">
      <c r="A289" s="137">
        <f t="shared" si="4"/>
        <v>1</v>
      </c>
      <c r="B289" s="132"/>
      <c r="C289" s="1" t="s">
        <v>1206</v>
      </c>
      <c r="D289" s="81">
        <v>3000</v>
      </c>
      <c r="E289" s="1" t="s">
        <v>2814</v>
      </c>
      <c r="F289" s="136"/>
    </row>
    <row r="290" spans="1:6">
      <c r="A290" s="137">
        <f t="shared" si="4"/>
        <v>1</v>
      </c>
      <c r="B290" s="132"/>
      <c r="C290" s="1" t="s">
        <v>1207</v>
      </c>
      <c r="D290" s="81">
        <v>54000</v>
      </c>
      <c r="E290" s="1" t="s">
        <v>2815</v>
      </c>
      <c r="F290" s="136"/>
    </row>
    <row r="291" spans="1:6">
      <c r="A291" s="137">
        <f t="shared" si="4"/>
        <v>1</v>
      </c>
      <c r="B291" s="132"/>
      <c r="C291" s="1" t="s">
        <v>1207</v>
      </c>
      <c r="D291" s="81">
        <v>30000</v>
      </c>
      <c r="E291" s="1" t="s">
        <v>2816</v>
      </c>
      <c r="F291" s="136"/>
    </row>
    <row r="292" spans="1:6">
      <c r="A292" s="137">
        <f t="shared" si="4"/>
        <v>1</v>
      </c>
      <c r="B292" s="132"/>
      <c r="C292" s="1" t="s">
        <v>1208</v>
      </c>
      <c r="D292" s="81">
        <v>27000</v>
      </c>
      <c r="E292" s="1" t="s">
        <v>2817</v>
      </c>
      <c r="F292" s="136"/>
    </row>
    <row r="293" spans="1:6">
      <c r="A293" s="137">
        <f t="shared" si="4"/>
        <v>1</v>
      </c>
      <c r="B293" s="132"/>
      <c r="C293" s="1" t="s">
        <v>1209</v>
      </c>
      <c r="D293" s="81">
        <v>6000</v>
      </c>
      <c r="E293" s="1" t="s">
        <v>2818</v>
      </c>
      <c r="F293" s="136"/>
    </row>
    <row r="294" spans="1:6">
      <c r="A294" s="137">
        <f t="shared" si="4"/>
        <v>1</v>
      </c>
      <c r="B294" s="132"/>
      <c r="C294" s="1" t="s">
        <v>1210</v>
      </c>
      <c r="D294" s="81">
        <v>3000</v>
      </c>
      <c r="E294" s="1" t="s">
        <v>2819</v>
      </c>
      <c r="F294" s="136"/>
    </row>
    <row r="295" spans="1:6">
      <c r="A295" s="137">
        <f t="shared" si="4"/>
        <v>1</v>
      </c>
      <c r="B295" s="132"/>
      <c r="C295" s="1" t="s">
        <v>1210</v>
      </c>
      <c r="D295" s="81">
        <v>90000</v>
      </c>
      <c r="E295" s="1" t="s">
        <v>2820</v>
      </c>
      <c r="F295" s="136"/>
    </row>
    <row r="296" spans="1:6">
      <c r="A296" s="137">
        <f t="shared" si="4"/>
        <v>1</v>
      </c>
      <c r="B296" s="132"/>
      <c r="C296" s="1" t="s">
        <v>1211</v>
      </c>
      <c r="D296" s="81">
        <v>63000</v>
      </c>
      <c r="E296" s="1" t="s">
        <v>2821</v>
      </c>
      <c r="F296" s="136"/>
    </row>
    <row r="297" spans="1:6">
      <c r="A297" s="137">
        <f t="shared" si="4"/>
        <v>1</v>
      </c>
      <c r="B297" s="132"/>
      <c r="C297" s="1" t="s">
        <v>1211</v>
      </c>
      <c r="D297" s="81">
        <v>30000</v>
      </c>
      <c r="E297" s="1" t="s">
        <v>2822</v>
      </c>
      <c r="F297" s="136"/>
    </row>
    <row r="298" spans="1:6">
      <c r="A298" s="137">
        <f t="shared" si="4"/>
        <v>1</v>
      </c>
      <c r="B298" s="132"/>
      <c r="C298" s="1" t="s">
        <v>1212</v>
      </c>
      <c r="D298" s="81">
        <v>15000</v>
      </c>
      <c r="E298" s="1" t="s">
        <v>2823</v>
      </c>
      <c r="F298" s="136"/>
    </row>
    <row r="299" spans="1:6">
      <c r="A299" s="137">
        <f t="shared" si="4"/>
        <v>1</v>
      </c>
      <c r="B299" s="132"/>
      <c r="C299" s="1" t="s">
        <v>1213</v>
      </c>
      <c r="D299" s="81">
        <v>54000</v>
      </c>
      <c r="E299" s="1" t="s">
        <v>2824</v>
      </c>
      <c r="F299" s="136"/>
    </row>
    <row r="300" spans="1:6">
      <c r="A300" s="137">
        <f t="shared" si="4"/>
        <v>1</v>
      </c>
      <c r="B300" s="132"/>
      <c r="C300" s="1" t="s">
        <v>1213</v>
      </c>
      <c r="D300" s="81">
        <v>3000</v>
      </c>
      <c r="E300" s="1" t="s">
        <v>2825</v>
      </c>
      <c r="F300" s="136"/>
    </row>
    <row r="301" spans="1:6">
      <c r="A301" s="137">
        <f t="shared" si="4"/>
        <v>1</v>
      </c>
      <c r="B301" s="132"/>
      <c r="C301" s="1" t="s">
        <v>1214</v>
      </c>
      <c r="D301" s="81">
        <v>99000</v>
      </c>
      <c r="E301" s="1" t="s">
        <v>2826</v>
      </c>
      <c r="F301" s="136"/>
    </row>
    <row r="302" spans="1:6">
      <c r="A302" s="137">
        <f t="shared" si="4"/>
        <v>1</v>
      </c>
      <c r="B302" s="132"/>
      <c r="C302" s="1" t="s">
        <v>1215</v>
      </c>
      <c r="D302" s="81">
        <v>9000</v>
      </c>
      <c r="E302" s="1" t="s">
        <v>2827</v>
      </c>
      <c r="F302" s="136"/>
    </row>
    <row r="303" spans="1:6">
      <c r="A303" s="137">
        <f t="shared" si="4"/>
        <v>1</v>
      </c>
      <c r="B303" s="132"/>
      <c r="C303" s="1" t="s">
        <v>1216</v>
      </c>
      <c r="D303" s="81">
        <v>30000</v>
      </c>
      <c r="E303" s="1" t="s">
        <v>2828</v>
      </c>
      <c r="F303" s="136"/>
    </row>
    <row r="304" spans="1:6">
      <c r="A304" s="137">
        <f t="shared" si="4"/>
        <v>1</v>
      </c>
      <c r="B304" s="132"/>
      <c r="C304" s="1" t="s">
        <v>1216</v>
      </c>
      <c r="D304" s="81">
        <v>66000</v>
      </c>
      <c r="E304" s="1" t="s">
        <v>2829</v>
      </c>
      <c r="F304" s="136"/>
    </row>
    <row r="305" spans="1:6">
      <c r="A305" s="137">
        <f t="shared" si="4"/>
        <v>1</v>
      </c>
      <c r="B305" s="132"/>
      <c r="C305" s="1" t="s">
        <v>1216</v>
      </c>
      <c r="D305" s="81">
        <v>3000</v>
      </c>
      <c r="E305" s="1" t="s">
        <v>2830</v>
      </c>
      <c r="F305" s="136"/>
    </row>
    <row r="306" spans="1:6">
      <c r="A306" s="137">
        <f t="shared" si="4"/>
        <v>1</v>
      </c>
      <c r="B306" s="132"/>
      <c r="C306" s="1" t="s">
        <v>1217</v>
      </c>
      <c r="D306" s="81">
        <v>57000</v>
      </c>
      <c r="E306" s="1" t="s">
        <v>2831</v>
      </c>
      <c r="F306" s="136"/>
    </row>
    <row r="307" spans="1:6">
      <c r="A307" s="137">
        <f t="shared" si="4"/>
        <v>1</v>
      </c>
      <c r="B307" s="132"/>
      <c r="C307" s="1" t="s">
        <v>1217</v>
      </c>
      <c r="D307" s="81">
        <v>3000</v>
      </c>
      <c r="E307" s="1" t="s">
        <v>2832</v>
      </c>
      <c r="F307" s="136"/>
    </row>
    <row r="308" spans="1:6">
      <c r="A308" s="137">
        <f t="shared" si="4"/>
        <v>1</v>
      </c>
      <c r="B308" s="132"/>
      <c r="C308" s="1" t="s">
        <v>1145</v>
      </c>
      <c r="D308" s="81">
        <v>51000</v>
      </c>
      <c r="E308" s="1" t="s">
        <v>2833</v>
      </c>
      <c r="F308" s="136"/>
    </row>
    <row r="309" spans="1:6">
      <c r="A309" s="137">
        <f t="shared" si="4"/>
        <v>1</v>
      </c>
      <c r="B309" s="132"/>
      <c r="C309" s="1" t="s">
        <v>1145</v>
      </c>
      <c r="D309" s="81">
        <v>3000</v>
      </c>
      <c r="E309" s="1" t="s">
        <v>2834</v>
      </c>
      <c r="F309" s="136"/>
    </row>
    <row r="310" spans="1:6">
      <c r="A310" s="137">
        <f t="shared" si="4"/>
        <v>1</v>
      </c>
      <c r="B310" s="132"/>
      <c r="C310" s="1" t="s">
        <v>1218</v>
      </c>
      <c r="D310" s="81">
        <v>36000</v>
      </c>
      <c r="E310" s="1" t="s">
        <v>2835</v>
      </c>
      <c r="F310" s="136"/>
    </row>
    <row r="311" spans="1:6">
      <c r="A311" s="137">
        <f t="shared" si="4"/>
        <v>1</v>
      </c>
      <c r="B311" s="132"/>
      <c r="C311" s="1" t="s">
        <v>1218</v>
      </c>
      <c r="D311" s="81">
        <v>3000</v>
      </c>
      <c r="E311" s="1" t="s">
        <v>2836</v>
      </c>
      <c r="F311" s="136"/>
    </row>
    <row r="312" spans="1:6">
      <c r="A312" s="137">
        <f t="shared" si="4"/>
        <v>1</v>
      </c>
      <c r="B312" s="132"/>
      <c r="C312" s="1" t="s">
        <v>1218</v>
      </c>
      <c r="D312" s="81">
        <v>30000</v>
      </c>
      <c r="E312" s="1" t="s">
        <v>2837</v>
      </c>
      <c r="F312" s="136"/>
    </row>
    <row r="313" spans="1:6">
      <c r="A313" s="137">
        <f t="shared" si="4"/>
        <v>1</v>
      </c>
      <c r="B313" s="132"/>
      <c r="C313" s="1" t="s">
        <v>1219</v>
      </c>
      <c r="D313" s="81">
        <v>81000</v>
      </c>
      <c r="E313" s="1" t="s">
        <v>2838</v>
      </c>
      <c r="F313" s="136"/>
    </row>
    <row r="314" spans="1:6">
      <c r="A314" s="137">
        <f t="shared" si="4"/>
        <v>1</v>
      </c>
      <c r="B314" s="132"/>
      <c r="C314" s="1" t="s">
        <v>1219</v>
      </c>
      <c r="D314" s="81">
        <v>3000</v>
      </c>
      <c r="E314" s="1" t="s">
        <v>2839</v>
      </c>
      <c r="F314" s="136"/>
    </row>
    <row r="315" spans="1:6">
      <c r="A315" s="137">
        <f t="shared" si="4"/>
        <v>1</v>
      </c>
      <c r="B315" s="132"/>
      <c r="C315" s="1" t="s">
        <v>1220</v>
      </c>
      <c r="D315" s="81">
        <v>3000</v>
      </c>
      <c r="E315" s="1" t="s">
        <v>2840</v>
      </c>
      <c r="F315" s="136"/>
    </row>
    <row r="316" spans="1:6">
      <c r="A316" s="137">
        <f t="shared" si="4"/>
        <v>1</v>
      </c>
      <c r="B316" s="132"/>
      <c r="C316" s="1" t="s">
        <v>1220</v>
      </c>
      <c r="D316" s="81">
        <v>81000</v>
      </c>
      <c r="E316" s="1" t="s">
        <v>2841</v>
      </c>
      <c r="F316" s="136"/>
    </row>
    <row r="317" spans="1:6">
      <c r="A317" s="137">
        <f t="shared" si="4"/>
        <v>1</v>
      </c>
      <c r="B317" s="132"/>
      <c r="C317" s="1" t="s">
        <v>1221</v>
      </c>
      <c r="D317" s="81">
        <v>3000</v>
      </c>
      <c r="E317" s="1" t="s">
        <v>2842</v>
      </c>
      <c r="F317" s="136"/>
    </row>
    <row r="318" spans="1:6">
      <c r="A318" s="137">
        <f t="shared" si="4"/>
        <v>1</v>
      </c>
      <c r="B318" s="132"/>
      <c r="C318" s="1" t="s">
        <v>1221</v>
      </c>
      <c r="D318" s="81">
        <v>54000</v>
      </c>
      <c r="E318" s="1" t="s">
        <v>2843</v>
      </c>
      <c r="F318" s="136"/>
    </row>
    <row r="319" spans="1:6">
      <c r="A319" s="137">
        <f t="shared" si="4"/>
        <v>1</v>
      </c>
      <c r="B319" s="132"/>
      <c r="C319" s="1" t="s">
        <v>1222</v>
      </c>
      <c r="D319" s="81">
        <v>3000</v>
      </c>
      <c r="E319" s="1" t="s">
        <v>2844</v>
      </c>
      <c r="F319" s="136"/>
    </row>
    <row r="320" spans="1:6">
      <c r="A320" s="137">
        <f t="shared" si="4"/>
        <v>1</v>
      </c>
      <c r="B320" s="132"/>
      <c r="C320" s="1" t="s">
        <v>1223</v>
      </c>
      <c r="D320" s="81">
        <v>198000</v>
      </c>
      <c r="E320" s="1" t="s">
        <v>2845</v>
      </c>
      <c r="F320" s="136"/>
    </row>
    <row r="321" spans="1:6">
      <c r="A321" s="137">
        <f t="shared" si="4"/>
        <v>1</v>
      </c>
      <c r="B321" s="132"/>
      <c r="C321" s="1" t="s">
        <v>1223</v>
      </c>
      <c r="D321" s="81">
        <v>3000</v>
      </c>
      <c r="E321" s="1" t="s">
        <v>2846</v>
      </c>
      <c r="F321" s="136"/>
    </row>
    <row r="322" spans="1:6">
      <c r="A322" s="137">
        <f t="shared" si="4"/>
        <v>1</v>
      </c>
      <c r="B322" s="132"/>
      <c r="C322" s="1" t="s">
        <v>1223</v>
      </c>
      <c r="D322" s="81">
        <v>30000</v>
      </c>
      <c r="E322" s="1" t="s">
        <v>2847</v>
      </c>
      <c r="F322" s="136"/>
    </row>
    <row r="323" spans="1:6">
      <c r="A323" s="137">
        <f t="shared" si="4"/>
        <v>1</v>
      </c>
      <c r="B323" s="132"/>
      <c r="C323" s="1" t="s">
        <v>1224</v>
      </c>
      <c r="D323" s="81">
        <v>63000</v>
      </c>
      <c r="E323" s="1" t="s">
        <v>2848</v>
      </c>
      <c r="F323" s="136"/>
    </row>
    <row r="324" spans="1:6">
      <c r="A324" s="137">
        <f t="shared" si="4"/>
        <v>1</v>
      </c>
      <c r="B324" s="132"/>
      <c r="C324" s="1" t="s">
        <v>1224</v>
      </c>
      <c r="D324" s="81">
        <v>3000</v>
      </c>
      <c r="E324" s="1" t="s">
        <v>2849</v>
      </c>
      <c r="F324" s="136"/>
    </row>
    <row r="325" spans="1:6">
      <c r="A325" s="137">
        <f t="shared" ref="A325:A346" si="5">A324</f>
        <v>1</v>
      </c>
      <c r="B325" s="132"/>
      <c r="C325" s="1" t="s">
        <v>1225</v>
      </c>
      <c r="D325" s="81">
        <v>9000</v>
      </c>
      <c r="E325" s="1" t="s">
        <v>2850</v>
      </c>
      <c r="F325" s="136"/>
    </row>
    <row r="326" spans="1:6">
      <c r="A326" s="137">
        <f t="shared" si="5"/>
        <v>1</v>
      </c>
      <c r="B326" s="132"/>
      <c r="C326" s="1" t="s">
        <v>1226</v>
      </c>
      <c r="D326" s="81">
        <v>30000</v>
      </c>
      <c r="E326" s="1" t="s">
        <v>2851</v>
      </c>
      <c r="F326" s="136"/>
    </row>
    <row r="327" spans="1:6">
      <c r="A327" s="137">
        <f t="shared" si="5"/>
        <v>1</v>
      </c>
      <c r="B327" s="132"/>
      <c r="C327" s="1" t="s">
        <v>1226</v>
      </c>
      <c r="D327" s="81">
        <v>15000</v>
      </c>
      <c r="E327" s="1" t="s">
        <v>2852</v>
      </c>
      <c r="F327" s="136"/>
    </row>
    <row r="328" spans="1:6">
      <c r="A328" s="137">
        <f t="shared" si="5"/>
        <v>1</v>
      </c>
      <c r="B328" s="132"/>
      <c r="C328" s="1" t="s">
        <v>1227</v>
      </c>
      <c r="D328" s="81">
        <v>39000</v>
      </c>
      <c r="E328" s="1" t="s">
        <v>2853</v>
      </c>
      <c r="F328" s="136"/>
    </row>
    <row r="329" spans="1:6">
      <c r="A329" s="137">
        <f t="shared" si="5"/>
        <v>1</v>
      </c>
      <c r="B329" s="132"/>
      <c r="C329" s="1" t="s">
        <v>1228</v>
      </c>
      <c r="D329" s="81">
        <v>330000</v>
      </c>
      <c r="E329" s="1" t="s">
        <v>2854</v>
      </c>
      <c r="F329" s="136"/>
    </row>
    <row r="330" spans="1:6">
      <c r="A330" s="137">
        <f t="shared" si="5"/>
        <v>1</v>
      </c>
      <c r="B330" s="132"/>
      <c r="C330" s="1" t="s">
        <v>1229</v>
      </c>
      <c r="D330" s="81">
        <v>30000</v>
      </c>
      <c r="E330" s="1" t="s">
        <v>2855</v>
      </c>
      <c r="F330" s="136"/>
    </row>
    <row r="331" spans="1:6">
      <c r="A331" s="137">
        <f t="shared" si="5"/>
        <v>1</v>
      </c>
      <c r="B331" s="132"/>
      <c r="C331" s="1" t="s">
        <v>1230</v>
      </c>
      <c r="D331" s="81">
        <v>27000</v>
      </c>
      <c r="E331" s="1" t="s">
        <v>2856</v>
      </c>
      <c r="F331" s="136"/>
    </row>
    <row r="332" spans="1:6">
      <c r="A332" s="137">
        <f t="shared" si="5"/>
        <v>1</v>
      </c>
      <c r="B332" s="132"/>
      <c r="C332" s="1" t="s">
        <v>1231</v>
      </c>
      <c r="D332" s="81">
        <v>3000</v>
      </c>
      <c r="E332" s="1" t="s">
        <v>2857</v>
      </c>
      <c r="F332" s="136"/>
    </row>
    <row r="333" spans="1:6">
      <c r="A333" s="137">
        <f t="shared" si="5"/>
        <v>1</v>
      </c>
      <c r="B333" s="132"/>
      <c r="C333" s="1" t="s">
        <v>1231</v>
      </c>
      <c r="D333" s="81">
        <v>84000</v>
      </c>
      <c r="E333" s="1" t="s">
        <v>2858</v>
      </c>
      <c r="F333" s="136"/>
    </row>
    <row r="334" spans="1:6">
      <c r="A334" s="137">
        <f t="shared" si="5"/>
        <v>1</v>
      </c>
      <c r="B334" s="132"/>
      <c r="C334" s="1" t="s">
        <v>1232</v>
      </c>
      <c r="D334" s="81">
        <v>15000</v>
      </c>
      <c r="E334" s="1" t="s">
        <v>2859</v>
      </c>
      <c r="F334" s="136"/>
    </row>
    <row r="335" spans="1:6">
      <c r="A335" s="137">
        <f t="shared" si="5"/>
        <v>1</v>
      </c>
      <c r="B335" s="132"/>
      <c r="C335" s="1" t="s">
        <v>1233</v>
      </c>
      <c r="D335" s="81">
        <v>50000</v>
      </c>
      <c r="E335" s="1" t="s">
        <v>2860</v>
      </c>
      <c r="F335" s="136"/>
    </row>
    <row r="336" spans="1:6">
      <c r="A336" s="137">
        <f t="shared" si="5"/>
        <v>1</v>
      </c>
      <c r="B336" s="132"/>
      <c r="C336" s="1" t="s">
        <v>1233</v>
      </c>
      <c r="D336" s="81">
        <v>27000</v>
      </c>
      <c r="E336" s="1" t="s">
        <v>2861</v>
      </c>
      <c r="F336" s="136"/>
    </row>
    <row r="337" spans="1:6">
      <c r="A337" s="137">
        <f t="shared" si="5"/>
        <v>1</v>
      </c>
      <c r="B337" s="132"/>
      <c r="C337" s="1" t="s">
        <v>1104</v>
      </c>
      <c r="D337" s="81">
        <v>282000</v>
      </c>
      <c r="E337" s="1" t="s">
        <v>2862</v>
      </c>
      <c r="F337" s="136"/>
    </row>
    <row r="338" spans="1:6">
      <c r="A338" s="137">
        <f t="shared" si="5"/>
        <v>1</v>
      </c>
      <c r="B338" s="132"/>
      <c r="C338" s="1" t="s">
        <v>1104</v>
      </c>
      <c r="D338" s="81">
        <v>3000</v>
      </c>
      <c r="E338" s="1" t="s">
        <v>2863</v>
      </c>
      <c r="F338" s="136"/>
    </row>
    <row r="339" spans="1:6">
      <c r="A339" s="137">
        <f t="shared" si="5"/>
        <v>1</v>
      </c>
      <c r="B339" s="132"/>
      <c r="C339" s="1" t="s">
        <v>1234</v>
      </c>
      <c r="D339" s="81">
        <v>33000</v>
      </c>
      <c r="E339" s="1" t="s">
        <v>2864</v>
      </c>
      <c r="F339" s="136"/>
    </row>
    <row r="340" spans="1:6">
      <c r="A340" s="137">
        <f t="shared" si="5"/>
        <v>1</v>
      </c>
      <c r="B340" s="132"/>
      <c r="C340" s="1" t="s">
        <v>1235</v>
      </c>
      <c r="D340" s="81">
        <v>426000</v>
      </c>
      <c r="E340" s="1" t="s">
        <v>2865</v>
      </c>
      <c r="F340" s="136"/>
    </row>
    <row r="341" spans="1:6">
      <c r="A341" s="137">
        <f t="shared" si="5"/>
        <v>1</v>
      </c>
      <c r="B341" s="132"/>
      <c r="C341" s="1" t="s">
        <v>1236</v>
      </c>
      <c r="D341" s="81">
        <v>537000</v>
      </c>
      <c r="E341" s="1" t="s">
        <v>2866</v>
      </c>
      <c r="F341" s="136"/>
    </row>
    <row r="342" spans="1:6">
      <c r="A342" s="137">
        <f t="shared" si="5"/>
        <v>1</v>
      </c>
      <c r="B342" s="132"/>
      <c r="C342" s="1" t="s">
        <v>1237</v>
      </c>
      <c r="D342" s="81">
        <v>15000</v>
      </c>
      <c r="E342" s="1" t="s">
        <v>2867</v>
      </c>
      <c r="F342" s="136"/>
    </row>
    <row r="343" spans="1:6">
      <c r="A343" s="137">
        <f t="shared" si="5"/>
        <v>1</v>
      </c>
      <c r="B343" s="132"/>
      <c r="C343" s="1" t="s">
        <v>1238</v>
      </c>
      <c r="D343" s="81">
        <v>93000</v>
      </c>
      <c r="E343" s="1" t="s">
        <v>2868</v>
      </c>
      <c r="F343" s="136"/>
    </row>
    <row r="344" spans="1:6">
      <c r="A344" s="137">
        <f t="shared" si="5"/>
        <v>1</v>
      </c>
      <c r="B344" s="132"/>
      <c r="C344" s="1" t="s">
        <v>1239</v>
      </c>
      <c r="D344" s="81">
        <v>42000</v>
      </c>
      <c r="E344" s="1" t="s">
        <v>2869</v>
      </c>
      <c r="F344" s="136"/>
    </row>
    <row r="345" spans="1:6" ht="16.8" thickBot="1">
      <c r="A345" s="144">
        <f t="shared" si="5"/>
        <v>1</v>
      </c>
      <c r="B345" s="145"/>
      <c r="C345" s="157" t="s">
        <v>1177</v>
      </c>
      <c r="D345" s="164">
        <v>10000</v>
      </c>
      <c r="E345" s="157" t="s">
        <v>3057</v>
      </c>
      <c r="F345" s="146"/>
    </row>
    <row r="346" spans="1:6" s="131" customFormat="1" ht="16.8" thickBot="1">
      <c r="A346" s="159">
        <f t="shared" si="5"/>
        <v>1</v>
      </c>
      <c r="B346" s="160"/>
      <c r="C346" s="160" t="s">
        <v>1241</v>
      </c>
      <c r="D346" s="161">
        <f>SUM(D3:D345)</f>
        <v>20900096</v>
      </c>
      <c r="E346" s="160"/>
      <c r="F346" s="162"/>
    </row>
    <row r="347" spans="1:6">
      <c r="A347" s="152">
        <v>2</v>
      </c>
      <c r="B347" s="154" t="s">
        <v>958</v>
      </c>
      <c r="C347" s="118" t="s">
        <v>1088</v>
      </c>
      <c r="D347" s="116">
        <v>26680</v>
      </c>
      <c r="E347" s="118" t="s">
        <v>2870</v>
      </c>
      <c r="F347" s="139" t="s">
        <v>1090</v>
      </c>
    </row>
    <row r="348" spans="1:6">
      <c r="A348" s="152">
        <v>2</v>
      </c>
      <c r="B348" s="154"/>
      <c r="C348" s="1" t="s">
        <v>2175</v>
      </c>
      <c r="D348" s="81">
        <v>10000</v>
      </c>
      <c r="E348" s="288" t="s">
        <v>3902</v>
      </c>
      <c r="F348" s="136"/>
    </row>
    <row r="349" spans="1:6">
      <c r="A349" s="137">
        <f>A347</f>
        <v>2</v>
      </c>
      <c r="B349" s="132"/>
      <c r="C349" s="1" t="s">
        <v>1242</v>
      </c>
      <c r="D349" s="81">
        <v>271670</v>
      </c>
      <c r="E349" s="1" t="s">
        <v>2871</v>
      </c>
      <c r="F349" s="136" t="s">
        <v>1091</v>
      </c>
    </row>
    <row r="350" spans="1:6">
      <c r="A350" s="137">
        <f t="shared" ref="A350:A412" si="6">A349</f>
        <v>2</v>
      </c>
      <c r="B350" s="132"/>
      <c r="C350" s="1" t="s">
        <v>1243</v>
      </c>
      <c r="D350" s="81">
        <v>229220</v>
      </c>
      <c r="E350" s="1" t="s">
        <v>2872</v>
      </c>
      <c r="F350" s="136" t="s">
        <v>1092</v>
      </c>
    </row>
    <row r="351" spans="1:6">
      <c r="A351" s="137">
        <f t="shared" si="6"/>
        <v>2</v>
      </c>
      <c r="B351" s="132"/>
      <c r="C351" s="1" t="s">
        <v>1036</v>
      </c>
      <c r="D351" s="81">
        <v>255410</v>
      </c>
      <c r="E351" s="1" t="s">
        <v>2873</v>
      </c>
      <c r="F351" s="136" t="s">
        <v>1093</v>
      </c>
    </row>
    <row r="352" spans="1:6">
      <c r="A352" s="137">
        <f t="shared" si="6"/>
        <v>2</v>
      </c>
      <c r="B352" s="132"/>
      <c r="C352" s="1" t="s">
        <v>1101</v>
      </c>
      <c r="D352" s="81">
        <v>399470</v>
      </c>
      <c r="E352" s="1" t="s">
        <v>2874</v>
      </c>
      <c r="F352" s="136" t="s">
        <v>1094</v>
      </c>
    </row>
    <row r="353" spans="1:6">
      <c r="A353" s="137">
        <f t="shared" si="6"/>
        <v>2</v>
      </c>
      <c r="B353" s="132"/>
      <c r="C353" s="1" t="s">
        <v>1244</v>
      </c>
      <c r="D353" s="81">
        <v>588820</v>
      </c>
      <c r="E353" s="1" t="s">
        <v>2875</v>
      </c>
      <c r="F353" s="136" t="s">
        <v>1095</v>
      </c>
    </row>
    <row r="354" spans="1:6">
      <c r="A354" s="137">
        <f t="shared" si="6"/>
        <v>2</v>
      </c>
      <c r="B354" s="132"/>
      <c r="C354" s="1" t="s">
        <v>1103</v>
      </c>
      <c r="D354" s="81">
        <v>945090</v>
      </c>
      <c r="E354" s="1" t="s">
        <v>2876</v>
      </c>
      <c r="F354" s="136" t="s">
        <v>1096</v>
      </c>
    </row>
    <row r="355" spans="1:6">
      <c r="A355" s="137">
        <f t="shared" si="6"/>
        <v>2</v>
      </c>
      <c r="B355" s="132"/>
      <c r="C355" s="1" t="s">
        <v>1104</v>
      </c>
      <c r="D355" s="81">
        <v>989720</v>
      </c>
      <c r="E355" s="1" t="s">
        <v>2877</v>
      </c>
      <c r="F355" s="136" t="s">
        <v>1097</v>
      </c>
    </row>
    <row r="356" spans="1:6">
      <c r="A356" s="137">
        <f t="shared" si="6"/>
        <v>2</v>
      </c>
      <c r="B356" s="132"/>
      <c r="C356" s="1" t="s">
        <v>1245</v>
      </c>
      <c r="D356" s="81">
        <v>263200</v>
      </c>
      <c r="E356" s="1" t="s">
        <v>2878</v>
      </c>
      <c r="F356" s="136" t="s">
        <v>1098</v>
      </c>
    </row>
    <row r="357" spans="1:6">
      <c r="A357" s="137">
        <f t="shared" si="6"/>
        <v>2</v>
      </c>
      <c r="B357" s="132"/>
      <c r="C357" s="1" t="s">
        <v>1127</v>
      </c>
      <c r="D357" s="129">
        <v>174000</v>
      </c>
      <c r="E357" s="1" t="s">
        <v>2879</v>
      </c>
      <c r="F357" s="136"/>
    </row>
    <row r="358" spans="1:6">
      <c r="A358" s="137">
        <f t="shared" si="6"/>
        <v>2</v>
      </c>
      <c r="B358" s="132"/>
      <c r="C358" s="1" t="s">
        <v>1128</v>
      </c>
      <c r="D358" s="81">
        <v>3000</v>
      </c>
      <c r="E358" s="1" t="s">
        <v>2880</v>
      </c>
      <c r="F358" s="136"/>
    </row>
    <row r="359" spans="1:6">
      <c r="A359" s="137">
        <f t="shared" si="6"/>
        <v>2</v>
      </c>
      <c r="B359" s="132"/>
      <c r="C359" s="1" t="s">
        <v>1129</v>
      </c>
      <c r="D359" s="81">
        <v>6000</v>
      </c>
      <c r="E359" s="1" t="s">
        <v>2881</v>
      </c>
      <c r="F359" s="136"/>
    </row>
    <row r="360" spans="1:6">
      <c r="A360" s="137">
        <f t="shared" si="6"/>
        <v>2</v>
      </c>
      <c r="B360" s="132"/>
      <c r="C360" s="1" t="s">
        <v>1130</v>
      </c>
      <c r="D360" s="81">
        <v>201400</v>
      </c>
      <c r="E360" s="1" t="s">
        <v>2882</v>
      </c>
      <c r="F360" s="136"/>
    </row>
    <row r="361" spans="1:6">
      <c r="A361" s="137">
        <f t="shared" si="6"/>
        <v>2</v>
      </c>
      <c r="B361" s="132"/>
      <c r="C361" s="1" t="s">
        <v>1246</v>
      </c>
      <c r="D361" s="81">
        <v>3000</v>
      </c>
      <c r="E361" s="1" t="s">
        <v>2883</v>
      </c>
      <c r="F361" s="136"/>
    </row>
    <row r="362" spans="1:6">
      <c r="A362" s="137">
        <f t="shared" si="6"/>
        <v>2</v>
      </c>
      <c r="B362" s="132"/>
      <c r="C362" s="1" t="s">
        <v>1247</v>
      </c>
      <c r="D362" s="81">
        <v>15000</v>
      </c>
      <c r="E362" s="1" t="s">
        <v>2884</v>
      </c>
      <c r="F362" s="136"/>
    </row>
    <row r="363" spans="1:6">
      <c r="A363" s="137">
        <f t="shared" si="6"/>
        <v>2</v>
      </c>
      <c r="B363" s="132"/>
      <c r="C363" s="1" t="s">
        <v>1131</v>
      </c>
      <c r="D363" s="81">
        <v>27000</v>
      </c>
      <c r="E363" s="1" t="s">
        <v>2885</v>
      </c>
      <c r="F363" s="136"/>
    </row>
    <row r="364" spans="1:6">
      <c r="A364" s="137">
        <f t="shared" si="6"/>
        <v>2</v>
      </c>
      <c r="B364" s="132"/>
      <c r="C364" s="1" t="s">
        <v>1132</v>
      </c>
      <c r="D364" s="81">
        <v>182950</v>
      </c>
      <c r="E364" s="1" t="s">
        <v>2886</v>
      </c>
      <c r="F364" s="136" t="s">
        <v>1249</v>
      </c>
    </row>
    <row r="365" spans="1:6">
      <c r="A365" s="137">
        <f t="shared" si="6"/>
        <v>2</v>
      </c>
      <c r="B365" s="132"/>
      <c r="C365" s="1" t="s">
        <v>1133</v>
      </c>
      <c r="D365" s="81">
        <v>12000</v>
      </c>
      <c r="E365" s="1" t="s">
        <v>2887</v>
      </c>
      <c r="F365" s="136"/>
    </row>
    <row r="366" spans="1:6">
      <c r="A366" s="137">
        <f t="shared" si="6"/>
        <v>2</v>
      </c>
      <c r="B366" s="132"/>
      <c r="C366" s="1" t="s">
        <v>1134</v>
      </c>
      <c r="D366" s="81">
        <v>15000</v>
      </c>
      <c r="E366" s="1" t="s">
        <v>2888</v>
      </c>
      <c r="F366" s="136"/>
    </row>
    <row r="367" spans="1:6">
      <c r="A367" s="137">
        <f t="shared" si="6"/>
        <v>2</v>
      </c>
      <c r="B367" s="132"/>
      <c r="C367" s="1" t="s">
        <v>1250</v>
      </c>
      <c r="D367" s="81">
        <v>9000</v>
      </c>
      <c r="E367" s="1" t="s">
        <v>2889</v>
      </c>
      <c r="F367" s="136"/>
    </row>
    <row r="368" spans="1:6">
      <c r="A368" s="137">
        <f t="shared" si="6"/>
        <v>2</v>
      </c>
      <c r="B368" s="132"/>
      <c r="C368" s="1" t="s">
        <v>1137</v>
      </c>
      <c r="D368" s="81">
        <v>37500</v>
      </c>
      <c r="E368" s="1" t="s">
        <v>2890</v>
      </c>
      <c r="F368" s="136" t="s">
        <v>1251</v>
      </c>
    </row>
    <row r="369" spans="1:6">
      <c r="A369" s="137">
        <f t="shared" si="6"/>
        <v>2</v>
      </c>
      <c r="B369" s="132"/>
      <c r="C369" s="1" t="s">
        <v>1138</v>
      </c>
      <c r="D369" s="81">
        <v>51000</v>
      </c>
      <c r="E369" s="1" t="s">
        <v>2891</v>
      </c>
      <c r="F369" s="136"/>
    </row>
    <row r="370" spans="1:6">
      <c r="A370" s="137">
        <f t="shared" si="6"/>
        <v>2</v>
      </c>
      <c r="B370" s="132"/>
      <c r="C370" s="1" t="s">
        <v>1252</v>
      </c>
      <c r="D370" s="81">
        <v>70100</v>
      </c>
      <c r="E370" s="1" t="s">
        <v>2892</v>
      </c>
      <c r="F370" s="136"/>
    </row>
    <row r="371" spans="1:6">
      <c r="A371" s="137">
        <f t="shared" si="6"/>
        <v>2</v>
      </c>
      <c r="B371" s="132"/>
      <c r="C371" s="1" t="s">
        <v>1253</v>
      </c>
      <c r="D371" s="81">
        <v>3000</v>
      </c>
      <c r="E371" s="1" t="s">
        <v>2893</v>
      </c>
      <c r="F371" s="136"/>
    </row>
    <row r="372" spans="1:6">
      <c r="A372" s="137">
        <f t="shared" si="6"/>
        <v>2</v>
      </c>
      <c r="B372" s="132"/>
      <c r="C372" s="1" t="s">
        <v>1248</v>
      </c>
      <c r="D372" s="81">
        <v>21000</v>
      </c>
      <c r="E372" s="1" t="s">
        <v>2894</v>
      </c>
      <c r="F372" s="136"/>
    </row>
    <row r="373" spans="1:6">
      <c r="A373" s="137">
        <f t="shared" si="6"/>
        <v>2</v>
      </c>
      <c r="B373" s="132"/>
      <c r="C373" s="1" t="s">
        <v>1139</v>
      </c>
      <c r="D373" s="81">
        <v>44000</v>
      </c>
      <c r="E373" s="1" t="s">
        <v>2895</v>
      </c>
      <c r="F373" s="136"/>
    </row>
    <row r="374" spans="1:6">
      <c r="A374" s="137">
        <f t="shared" si="6"/>
        <v>2</v>
      </c>
      <c r="B374" s="132"/>
      <c r="C374" s="1" t="s">
        <v>1140</v>
      </c>
      <c r="D374" s="81">
        <v>15000</v>
      </c>
      <c r="E374" s="1" t="s">
        <v>2896</v>
      </c>
      <c r="F374" s="136"/>
    </row>
    <row r="375" spans="1:6">
      <c r="A375" s="137">
        <f t="shared" si="6"/>
        <v>2</v>
      </c>
      <c r="B375" s="132"/>
      <c r="C375" s="1" t="s">
        <v>1141</v>
      </c>
      <c r="D375" s="81">
        <v>42000</v>
      </c>
      <c r="E375" s="1" t="s">
        <v>2897</v>
      </c>
      <c r="F375" s="136"/>
    </row>
    <row r="376" spans="1:6">
      <c r="A376" s="137">
        <f t="shared" si="6"/>
        <v>2</v>
      </c>
      <c r="B376" s="132"/>
      <c r="C376" s="1" t="s">
        <v>1254</v>
      </c>
      <c r="D376" s="81">
        <v>158700</v>
      </c>
      <c r="E376" s="1" t="s">
        <v>2898</v>
      </c>
      <c r="F376" s="136" t="s">
        <v>1255</v>
      </c>
    </row>
    <row r="377" spans="1:6">
      <c r="A377" s="137">
        <f t="shared" si="6"/>
        <v>2</v>
      </c>
      <c r="B377" s="132"/>
      <c r="C377" s="1" t="s">
        <v>1057</v>
      </c>
      <c r="D377" s="81">
        <v>50000</v>
      </c>
      <c r="E377" s="1" t="s">
        <v>2899</v>
      </c>
      <c r="F377" s="136" t="s">
        <v>1108</v>
      </c>
    </row>
    <row r="378" spans="1:6">
      <c r="A378" s="137">
        <f t="shared" si="6"/>
        <v>2</v>
      </c>
      <c r="B378" s="132"/>
      <c r="C378" s="1" t="s">
        <v>1159</v>
      </c>
      <c r="D378" s="81">
        <v>50000</v>
      </c>
      <c r="E378" s="1" t="s">
        <v>2900</v>
      </c>
      <c r="F378" s="136" t="s">
        <v>1109</v>
      </c>
    </row>
    <row r="379" spans="1:6">
      <c r="A379" s="137">
        <f t="shared" si="6"/>
        <v>2</v>
      </c>
      <c r="B379" s="132"/>
      <c r="C379" s="1" t="s">
        <v>1113</v>
      </c>
      <c r="D379" s="81">
        <v>60000</v>
      </c>
      <c r="E379" s="1" t="s">
        <v>2901</v>
      </c>
      <c r="F379" s="136" t="s">
        <v>1110</v>
      </c>
    </row>
    <row r="380" spans="1:6">
      <c r="A380" s="137">
        <f t="shared" si="6"/>
        <v>2</v>
      </c>
      <c r="B380" s="132"/>
      <c r="C380" s="1" t="s">
        <v>1140</v>
      </c>
      <c r="D380" s="81">
        <v>200000</v>
      </c>
      <c r="E380" s="1" t="s">
        <v>2902</v>
      </c>
      <c r="F380" s="136" t="s">
        <v>1111</v>
      </c>
    </row>
    <row r="381" spans="1:6">
      <c r="A381" s="137">
        <f t="shared" si="6"/>
        <v>2</v>
      </c>
      <c r="B381" s="132"/>
      <c r="C381" s="1" t="s">
        <v>1256</v>
      </c>
      <c r="D381" s="81">
        <v>20000</v>
      </c>
      <c r="E381" s="1" t="s">
        <v>2903</v>
      </c>
      <c r="F381" s="136" t="s">
        <v>1257</v>
      </c>
    </row>
    <row r="382" spans="1:6">
      <c r="A382" s="137">
        <f t="shared" si="6"/>
        <v>2</v>
      </c>
      <c r="B382" s="132"/>
      <c r="C382" s="1" t="s">
        <v>960</v>
      </c>
      <c r="D382" s="81">
        <v>5000</v>
      </c>
      <c r="E382" s="1" t="s">
        <v>2904</v>
      </c>
      <c r="F382" s="136"/>
    </row>
    <row r="383" spans="1:6">
      <c r="A383" s="137">
        <f t="shared" si="6"/>
        <v>2</v>
      </c>
      <c r="B383" s="132"/>
      <c r="C383" s="1" t="s">
        <v>1258</v>
      </c>
      <c r="D383" s="81">
        <v>75000</v>
      </c>
      <c r="E383" s="1" t="s">
        <v>2905</v>
      </c>
      <c r="F383" s="136"/>
    </row>
    <row r="384" spans="1:6">
      <c r="A384" s="137">
        <f t="shared" si="6"/>
        <v>2</v>
      </c>
      <c r="B384" s="132"/>
      <c r="C384" s="1" t="s">
        <v>961</v>
      </c>
      <c r="D384" s="81">
        <v>20000</v>
      </c>
      <c r="E384" s="1" t="s">
        <v>2906</v>
      </c>
      <c r="F384" s="136"/>
    </row>
    <row r="385" spans="1:6">
      <c r="A385" s="137">
        <f t="shared" si="6"/>
        <v>2</v>
      </c>
      <c r="B385" s="132"/>
      <c r="C385" s="1" t="s">
        <v>1259</v>
      </c>
      <c r="D385" s="81">
        <v>50000</v>
      </c>
      <c r="E385" s="1" t="s">
        <v>2907</v>
      </c>
      <c r="F385" s="136"/>
    </row>
    <row r="386" spans="1:6">
      <c r="A386" s="137">
        <f t="shared" si="6"/>
        <v>2</v>
      </c>
      <c r="B386" s="132"/>
      <c r="C386" s="1" t="s">
        <v>1070</v>
      </c>
      <c r="D386" s="81">
        <v>20000</v>
      </c>
      <c r="E386" s="1" t="s">
        <v>2908</v>
      </c>
      <c r="F386" s="136"/>
    </row>
    <row r="387" spans="1:6">
      <c r="A387" s="137">
        <f t="shared" si="6"/>
        <v>2</v>
      </c>
      <c r="B387" s="132"/>
      <c r="C387" s="1" t="s">
        <v>1071</v>
      </c>
      <c r="D387" s="81">
        <v>40000</v>
      </c>
      <c r="E387" s="1" t="s">
        <v>2909</v>
      </c>
      <c r="F387" s="136"/>
    </row>
    <row r="388" spans="1:6">
      <c r="A388" s="137">
        <f t="shared" si="6"/>
        <v>2</v>
      </c>
      <c r="B388" s="132"/>
      <c r="C388" s="1" t="s">
        <v>1072</v>
      </c>
      <c r="D388" s="81">
        <v>95000</v>
      </c>
      <c r="E388" s="1" t="s">
        <v>2910</v>
      </c>
      <c r="F388" s="136"/>
    </row>
    <row r="389" spans="1:6">
      <c r="A389" s="137">
        <f t="shared" si="6"/>
        <v>2</v>
      </c>
      <c r="B389" s="132"/>
      <c r="C389" s="1" t="s">
        <v>1070</v>
      </c>
      <c r="D389" s="81">
        <v>10000</v>
      </c>
      <c r="E389" s="1" t="s">
        <v>2911</v>
      </c>
      <c r="F389" s="136"/>
    </row>
    <row r="390" spans="1:6">
      <c r="A390" s="137">
        <f t="shared" si="6"/>
        <v>2</v>
      </c>
      <c r="B390" s="132"/>
      <c r="C390" s="1" t="s">
        <v>1073</v>
      </c>
      <c r="D390" s="81">
        <v>265000</v>
      </c>
      <c r="E390" s="1" t="s">
        <v>2912</v>
      </c>
      <c r="F390" s="136"/>
    </row>
    <row r="391" spans="1:6">
      <c r="A391" s="137">
        <f t="shared" si="6"/>
        <v>2</v>
      </c>
      <c r="B391" s="132"/>
      <c r="C391" s="1" t="s">
        <v>1074</v>
      </c>
      <c r="D391" s="81">
        <v>20000</v>
      </c>
      <c r="E391" s="1" t="s">
        <v>2913</v>
      </c>
      <c r="F391" s="136"/>
    </row>
    <row r="392" spans="1:6">
      <c r="A392" s="137">
        <f t="shared" si="6"/>
        <v>2</v>
      </c>
      <c r="B392" s="132"/>
      <c r="C392" s="1" t="s">
        <v>1260</v>
      </c>
      <c r="D392" s="81">
        <v>15000</v>
      </c>
      <c r="E392" s="1" t="s">
        <v>2914</v>
      </c>
      <c r="F392" s="136"/>
    </row>
    <row r="393" spans="1:6">
      <c r="A393" s="137">
        <f t="shared" si="6"/>
        <v>2</v>
      </c>
      <c r="B393" s="132"/>
      <c r="C393" s="1" t="s">
        <v>1074</v>
      </c>
      <c r="D393" s="81">
        <v>155000</v>
      </c>
      <c r="E393" s="1" t="s">
        <v>2915</v>
      </c>
      <c r="F393" s="136" t="s">
        <v>1261</v>
      </c>
    </row>
    <row r="394" spans="1:6">
      <c r="A394" s="137">
        <f t="shared" si="6"/>
        <v>2</v>
      </c>
      <c r="B394" s="132"/>
      <c r="C394" s="1" t="s">
        <v>1076</v>
      </c>
      <c r="D394" s="81">
        <v>60000</v>
      </c>
      <c r="E394" s="1" t="s">
        <v>2916</v>
      </c>
      <c r="F394" s="136"/>
    </row>
    <row r="395" spans="1:6">
      <c r="A395" s="137">
        <f t="shared" si="6"/>
        <v>2</v>
      </c>
      <c r="B395" s="132"/>
      <c r="C395" s="1" t="s">
        <v>1262</v>
      </c>
      <c r="D395" s="81">
        <v>115000</v>
      </c>
      <c r="E395" s="1" t="s">
        <v>2917</v>
      </c>
      <c r="F395" s="136"/>
    </row>
    <row r="396" spans="1:6">
      <c r="A396" s="137">
        <f t="shared" si="6"/>
        <v>2</v>
      </c>
      <c r="B396" s="132"/>
      <c r="C396" s="1" t="s">
        <v>1077</v>
      </c>
      <c r="D396" s="81">
        <v>20000</v>
      </c>
      <c r="E396" s="1" t="s">
        <v>2918</v>
      </c>
      <c r="F396" s="136"/>
    </row>
    <row r="397" spans="1:6">
      <c r="A397" s="137">
        <f t="shared" si="6"/>
        <v>2</v>
      </c>
      <c r="B397" s="132"/>
      <c r="C397" s="1" t="s">
        <v>1078</v>
      </c>
      <c r="D397" s="81">
        <v>55000</v>
      </c>
      <c r="E397" s="1" t="s">
        <v>2919</v>
      </c>
      <c r="F397" s="136"/>
    </row>
    <row r="398" spans="1:6">
      <c r="A398" s="137">
        <f t="shared" si="6"/>
        <v>2</v>
      </c>
      <c r="B398" s="132"/>
      <c r="C398" s="1" t="s">
        <v>1079</v>
      </c>
      <c r="D398" s="81">
        <v>120000</v>
      </c>
      <c r="E398" s="1" t="s">
        <v>2920</v>
      </c>
      <c r="F398" s="136"/>
    </row>
    <row r="399" spans="1:6">
      <c r="A399" s="137">
        <f t="shared" si="6"/>
        <v>2</v>
      </c>
      <c r="B399" s="132"/>
      <c r="C399" s="1" t="s">
        <v>1263</v>
      </c>
      <c r="D399" s="81">
        <v>50000</v>
      </c>
      <c r="E399" s="1" t="s">
        <v>2921</v>
      </c>
      <c r="F399" s="136"/>
    </row>
    <row r="400" spans="1:6">
      <c r="A400" s="137">
        <f t="shared" si="6"/>
        <v>2</v>
      </c>
      <c r="B400" s="132"/>
      <c r="C400" s="1" t="s">
        <v>1080</v>
      </c>
      <c r="D400" s="81">
        <v>55000</v>
      </c>
      <c r="E400" s="1" t="s">
        <v>2922</v>
      </c>
      <c r="F400" s="136"/>
    </row>
    <row r="401" spans="1:6">
      <c r="A401" s="137">
        <f t="shared" si="6"/>
        <v>2</v>
      </c>
      <c r="B401" s="132"/>
      <c r="C401" s="1" t="s">
        <v>1264</v>
      </c>
      <c r="D401" s="81">
        <v>20000</v>
      </c>
      <c r="E401" s="1" t="s">
        <v>2923</v>
      </c>
      <c r="F401" s="136"/>
    </row>
    <row r="402" spans="1:6">
      <c r="A402" s="137">
        <f t="shared" si="6"/>
        <v>2</v>
      </c>
      <c r="B402" s="132"/>
      <c r="C402" s="1" t="s">
        <v>1265</v>
      </c>
      <c r="D402" s="81">
        <v>5000</v>
      </c>
      <c r="E402" s="1" t="s">
        <v>2924</v>
      </c>
      <c r="F402" s="136"/>
    </row>
    <row r="403" spans="1:6">
      <c r="A403" s="137">
        <f t="shared" si="6"/>
        <v>2</v>
      </c>
      <c r="B403" s="132"/>
      <c r="C403" s="1" t="s">
        <v>1082</v>
      </c>
      <c r="D403" s="81">
        <v>5000</v>
      </c>
      <c r="E403" s="1" t="s">
        <v>2925</v>
      </c>
      <c r="F403" s="136"/>
    </row>
    <row r="404" spans="1:6">
      <c r="A404" s="137">
        <f t="shared" si="6"/>
        <v>2</v>
      </c>
      <c r="B404" s="132"/>
      <c r="C404" s="1" t="s">
        <v>1084</v>
      </c>
      <c r="D404" s="81">
        <v>5000</v>
      </c>
      <c r="E404" s="1" t="s">
        <v>2926</v>
      </c>
      <c r="F404" s="136"/>
    </row>
    <row r="405" spans="1:6">
      <c r="A405" s="137">
        <f t="shared" si="6"/>
        <v>2</v>
      </c>
      <c r="B405" s="132"/>
      <c r="C405" s="1" t="s">
        <v>1085</v>
      </c>
      <c r="D405" s="81">
        <v>5000</v>
      </c>
      <c r="E405" s="1" t="s">
        <v>2927</v>
      </c>
      <c r="F405" s="136"/>
    </row>
    <row r="406" spans="1:6">
      <c r="A406" s="137">
        <f t="shared" si="6"/>
        <v>2</v>
      </c>
      <c r="B406" s="132"/>
      <c r="C406" s="1" t="s">
        <v>1266</v>
      </c>
      <c r="D406" s="81">
        <v>10000</v>
      </c>
      <c r="E406" s="1" t="s">
        <v>2928</v>
      </c>
      <c r="F406" s="136"/>
    </row>
    <row r="407" spans="1:6">
      <c r="A407" s="137">
        <f t="shared" si="6"/>
        <v>2</v>
      </c>
      <c r="B407" s="132"/>
      <c r="C407" s="1" t="s">
        <v>1086</v>
      </c>
      <c r="D407" s="81">
        <v>35000</v>
      </c>
      <c r="E407" s="1" t="s">
        <v>2929</v>
      </c>
      <c r="F407" s="136"/>
    </row>
    <row r="408" spans="1:6">
      <c r="A408" s="137">
        <f t="shared" si="6"/>
        <v>2</v>
      </c>
      <c r="B408" s="132"/>
      <c r="C408" s="1" t="s">
        <v>1266</v>
      </c>
      <c r="D408" s="81">
        <v>95000</v>
      </c>
      <c r="E408" s="1" t="s">
        <v>2930</v>
      </c>
      <c r="F408" s="136"/>
    </row>
    <row r="409" spans="1:6">
      <c r="A409" s="137">
        <f t="shared" si="6"/>
        <v>2</v>
      </c>
      <c r="B409" s="132"/>
      <c r="C409" s="1" t="s">
        <v>1267</v>
      </c>
      <c r="D409" s="81">
        <v>5000</v>
      </c>
      <c r="E409" s="1" t="s">
        <v>2931</v>
      </c>
      <c r="F409" s="136"/>
    </row>
    <row r="410" spans="1:6">
      <c r="A410" s="137">
        <f t="shared" si="6"/>
        <v>2</v>
      </c>
      <c r="B410" s="132"/>
      <c r="C410" s="1" t="s">
        <v>1118</v>
      </c>
      <c r="D410" s="81">
        <v>55000</v>
      </c>
      <c r="E410" s="1" t="s">
        <v>2932</v>
      </c>
      <c r="F410" s="136"/>
    </row>
    <row r="411" spans="1:6">
      <c r="A411" s="137">
        <f t="shared" si="6"/>
        <v>2</v>
      </c>
      <c r="B411" s="132"/>
      <c r="C411" s="1" t="s">
        <v>1118</v>
      </c>
      <c r="D411" s="81">
        <v>3000</v>
      </c>
      <c r="E411" s="1" t="s">
        <v>2933</v>
      </c>
      <c r="F411" s="136"/>
    </row>
    <row r="412" spans="1:6">
      <c r="A412" s="137">
        <f t="shared" si="6"/>
        <v>2</v>
      </c>
      <c r="B412" s="132"/>
      <c r="C412" s="1" t="s">
        <v>993</v>
      </c>
      <c r="D412" s="81">
        <v>15000</v>
      </c>
      <c r="E412" s="1" t="s">
        <v>2934</v>
      </c>
      <c r="F412" s="136"/>
    </row>
    <row r="413" spans="1:6">
      <c r="A413" s="137">
        <f t="shared" ref="A413:A476" si="7">A412</f>
        <v>2</v>
      </c>
      <c r="B413" s="132"/>
      <c r="C413" s="1" t="s">
        <v>1268</v>
      </c>
      <c r="D413" s="81">
        <v>5000</v>
      </c>
      <c r="E413" s="1" t="s">
        <v>2935</v>
      </c>
      <c r="F413" s="136"/>
    </row>
    <row r="414" spans="1:6">
      <c r="A414" s="137">
        <f t="shared" si="7"/>
        <v>2</v>
      </c>
      <c r="B414" s="132"/>
      <c r="C414" s="1" t="s">
        <v>1269</v>
      </c>
      <c r="D414" s="81">
        <v>65000</v>
      </c>
      <c r="E414" s="1" t="s">
        <v>2936</v>
      </c>
      <c r="F414" s="136"/>
    </row>
    <row r="415" spans="1:6">
      <c r="A415" s="137">
        <f t="shared" si="7"/>
        <v>2</v>
      </c>
      <c r="B415" s="132"/>
      <c r="C415" s="1" t="s">
        <v>1268</v>
      </c>
      <c r="D415" s="81">
        <v>10000</v>
      </c>
      <c r="E415" s="1" t="s">
        <v>2937</v>
      </c>
      <c r="F415" s="136"/>
    </row>
    <row r="416" spans="1:6">
      <c r="A416" s="137">
        <f t="shared" si="7"/>
        <v>2</v>
      </c>
      <c r="B416" s="132"/>
      <c r="C416" s="1" t="s">
        <v>1270</v>
      </c>
      <c r="D416" s="81">
        <v>25000</v>
      </c>
      <c r="E416" s="1" t="s">
        <v>2938</v>
      </c>
      <c r="F416" s="136"/>
    </row>
    <row r="417" spans="1:6">
      <c r="A417" s="137">
        <f t="shared" si="7"/>
        <v>2</v>
      </c>
      <c r="B417" s="132"/>
      <c r="C417" s="1" t="s">
        <v>998</v>
      </c>
      <c r="D417" s="81">
        <v>25000</v>
      </c>
      <c r="E417" s="1" t="s">
        <v>2939</v>
      </c>
      <c r="F417" s="136"/>
    </row>
    <row r="418" spans="1:6">
      <c r="A418" s="137">
        <f t="shared" si="7"/>
        <v>2</v>
      </c>
      <c r="B418" s="132"/>
      <c r="C418" s="1" t="s">
        <v>999</v>
      </c>
      <c r="D418" s="81">
        <v>50000</v>
      </c>
      <c r="E418" s="1" t="s">
        <v>2940</v>
      </c>
      <c r="F418" s="136"/>
    </row>
    <row r="419" spans="1:6">
      <c r="A419" s="137">
        <f t="shared" si="7"/>
        <v>2</v>
      </c>
      <c r="B419" s="132"/>
      <c r="C419" s="1" t="s">
        <v>1271</v>
      </c>
      <c r="D419" s="81">
        <v>25000</v>
      </c>
      <c r="E419" s="1" t="s">
        <v>2941</v>
      </c>
      <c r="F419" s="136"/>
    </row>
    <row r="420" spans="1:6">
      <c r="A420" s="137">
        <f t="shared" si="7"/>
        <v>2</v>
      </c>
      <c r="B420" s="132"/>
      <c r="C420" s="1" t="s">
        <v>1272</v>
      </c>
      <c r="D420" s="81">
        <v>5000</v>
      </c>
      <c r="E420" s="1" t="s">
        <v>2942</v>
      </c>
      <c r="F420" s="136"/>
    </row>
    <row r="421" spans="1:6">
      <c r="A421" s="137">
        <f t="shared" si="7"/>
        <v>2</v>
      </c>
      <c r="B421" s="132"/>
      <c r="C421" s="1" t="s">
        <v>1273</v>
      </c>
      <c r="D421" s="81">
        <v>20000</v>
      </c>
      <c r="E421" s="1" t="s">
        <v>2943</v>
      </c>
      <c r="F421" s="136"/>
    </row>
    <row r="422" spans="1:6">
      <c r="A422" s="137">
        <f t="shared" si="7"/>
        <v>2</v>
      </c>
      <c r="B422" s="132"/>
      <c r="C422" s="1" t="s">
        <v>1002</v>
      </c>
      <c r="D422" s="81">
        <v>10000</v>
      </c>
      <c r="E422" s="1" t="s">
        <v>2944</v>
      </c>
      <c r="F422" s="136"/>
    </row>
    <row r="423" spans="1:6">
      <c r="A423" s="137">
        <f t="shared" si="7"/>
        <v>2</v>
      </c>
      <c r="B423" s="132"/>
      <c r="C423" s="1" t="s">
        <v>1002</v>
      </c>
      <c r="D423" s="81">
        <v>10000</v>
      </c>
      <c r="E423" s="1" t="s">
        <v>2945</v>
      </c>
      <c r="F423" s="136"/>
    </row>
    <row r="424" spans="1:6">
      <c r="A424" s="137">
        <f t="shared" si="7"/>
        <v>2</v>
      </c>
      <c r="B424" s="132"/>
      <c r="C424" s="1" t="s">
        <v>1003</v>
      </c>
      <c r="D424" s="81">
        <v>25000</v>
      </c>
      <c r="E424" s="1" t="s">
        <v>2946</v>
      </c>
      <c r="F424" s="136"/>
    </row>
    <row r="425" spans="1:6">
      <c r="A425" s="137">
        <f t="shared" si="7"/>
        <v>2</v>
      </c>
      <c r="B425" s="132"/>
      <c r="C425" s="1" t="s">
        <v>1005</v>
      </c>
      <c r="D425" s="81">
        <v>75000</v>
      </c>
      <c r="E425" s="1" t="s">
        <v>2947</v>
      </c>
      <c r="F425" s="136"/>
    </row>
    <row r="426" spans="1:6">
      <c r="A426" s="137">
        <f t="shared" si="7"/>
        <v>2</v>
      </c>
      <c r="B426" s="132"/>
      <c r="C426" s="1" t="s">
        <v>1274</v>
      </c>
      <c r="D426" s="81">
        <v>10000</v>
      </c>
      <c r="E426" s="1" t="s">
        <v>2948</v>
      </c>
      <c r="F426" s="136"/>
    </row>
    <row r="427" spans="1:6">
      <c r="A427" s="137">
        <f t="shared" si="7"/>
        <v>2</v>
      </c>
      <c r="B427" s="132"/>
      <c r="C427" s="1" t="s">
        <v>1006</v>
      </c>
      <c r="D427" s="81">
        <v>35000</v>
      </c>
      <c r="E427" s="1" t="s">
        <v>2949</v>
      </c>
      <c r="F427" s="136"/>
    </row>
    <row r="428" spans="1:6">
      <c r="A428" s="137">
        <f t="shared" si="7"/>
        <v>2</v>
      </c>
      <c r="B428" s="132"/>
      <c r="C428" s="1" t="s">
        <v>1007</v>
      </c>
      <c r="D428" s="81">
        <v>10000</v>
      </c>
      <c r="E428" s="1" t="s">
        <v>2950</v>
      </c>
      <c r="F428" s="136"/>
    </row>
    <row r="429" spans="1:6">
      <c r="A429" s="137">
        <f t="shared" si="7"/>
        <v>2</v>
      </c>
      <c r="B429" s="132"/>
      <c r="C429" s="1" t="s">
        <v>1007</v>
      </c>
      <c r="D429" s="81">
        <v>10000</v>
      </c>
      <c r="E429" s="1" t="s">
        <v>2951</v>
      </c>
      <c r="F429" s="136"/>
    </row>
    <row r="430" spans="1:6">
      <c r="A430" s="137">
        <f t="shared" si="7"/>
        <v>2</v>
      </c>
      <c r="B430" s="132"/>
      <c r="C430" s="1" t="s">
        <v>1275</v>
      </c>
      <c r="D430" s="81">
        <v>70000</v>
      </c>
      <c r="E430" s="1" t="s">
        <v>2952</v>
      </c>
      <c r="F430" s="136"/>
    </row>
    <row r="431" spans="1:6">
      <c r="A431" s="137">
        <f t="shared" si="7"/>
        <v>2</v>
      </c>
      <c r="B431" s="132"/>
      <c r="C431" s="1" t="s">
        <v>1276</v>
      </c>
      <c r="D431" s="81">
        <v>10000</v>
      </c>
      <c r="E431" s="1" t="s">
        <v>2953</v>
      </c>
      <c r="F431" s="136"/>
    </row>
    <row r="432" spans="1:6">
      <c r="A432" s="137">
        <f t="shared" si="7"/>
        <v>2</v>
      </c>
      <c r="B432" s="132"/>
      <c r="C432" s="1" t="s">
        <v>1009</v>
      </c>
      <c r="D432" s="81">
        <v>35000</v>
      </c>
      <c r="E432" s="1" t="s">
        <v>2954</v>
      </c>
      <c r="F432" s="136"/>
    </row>
    <row r="433" spans="1:6">
      <c r="A433" s="137">
        <f t="shared" si="7"/>
        <v>2</v>
      </c>
      <c r="B433" s="132"/>
      <c r="C433" s="1" t="s">
        <v>1277</v>
      </c>
      <c r="D433" s="81">
        <v>15000</v>
      </c>
      <c r="E433" s="1" t="s">
        <v>2955</v>
      </c>
      <c r="F433" s="136"/>
    </row>
    <row r="434" spans="1:6">
      <c r="A434" s="137">
        <f t="shared" si="7"/>
        <v>2</v>
      </c>
      <c r="B434" s="132"/>
      <c r="C434" s="1" t="s">
        <v>1277</v>
      </c>
      <c r="D434" s="81">
        <v>10000</v>
      </c>
      <c r="E434" s="1" t="s">
        <v>2956</v>
      </c>
      <c r="F434" s="136"/>
    </row>
    <row r="435" spans="1:6">
      <c r="A435" s="137">
        <f t="shared" si="7"/>
        <v>2</v>
      </c>
      <c r="B435" s="132"/>
      <c r="C435" s="1" t="s">
        <v>1278</v>
      </c>
      <c r="D435" s="81">
        <v>50000</v>
      </c>
      <c r="E435" s="1" t="s">
        <v>2957</v>
      </c>
      <c r="F435" s="136"/>
    </row>
    <row r="436" spans="1:6">
      <c r="A436" s="137">
        <f t="shared" si="7"/>
        <v>2</v>
      </c>
      <c r="B436" s="132"/>
      <c r="C436" s="1" t="s">
        <v>1012</v>
      </c>
      <c r="D436" s="81">
        <v>105000</v>
      </c>
      <c r="E436" s="1" t="s">
        <v>2958</v>
      </c>
      <c r="F436" s="136"/>
    </row>
    <row r="437" spans="1:6">
      <c r="A437" s="137">
        <f t="shared" si="7"/>
        <v>2</v>
      </c>
      <c r="B437" s="132"/>
      <c r="C437" s="1" t="s">
        <v>1279</v>
      </c>
      <c r="D437" s="81">
        <v>3000</v>
      </c>
      <c r="E437" s="1" t="s">
        <v>2959</v>
      </c>
      <c r="F437" s="136"/>
    </row>
    <row r="438" spans="1:6">
      <c r="A438" s="137">
        <f t="shared" si="7"/>
        <v>2</v>
      </c>
      <c r="B438" s="132"/>
      <c r="C438" s="1" t="s">
        <v>1015</v>
      </c>
      <c r="D438" s="81">
        <v>5000</v>
      </c>
      <c r="E438" s="1" t="s">
        <v>2960</v>
      </c>
      <c r="F438" s="136"/>
    </row>
    <row r="439" spans="1:6">
      <c r="A439" s="137">
        <f t="shared" si="7"/>
        <v>2</v>
      </c>
      <c r="B439" s="132"/>
      <c r="C439" s="1" t="s">
        <v>1015</v>
      </c>
      <c r="D439" s="81">
        <v>20000</v>
      </c>
      <c r="E439" s="1" t="s">
        <v>2961</v>
      </c>
      <c r="F439" s="136"/>
    </row>
    <row r="440" spans="1:6">
      <c r="A440" s="137">
        <f t="shared" si="7"/>
        <v>2</v>
      </c>
      <c r="B440" s="132"/>
      <c r="C440" s="1" t="s">
        <v>1017</v>
      </c>
      <c r="D440" s="81">
        <v>131000</v>
      </c>
      <c r="E440" s="1" t="s">
        <v>2962</v>
      </c>
      <c r="F440" s="136"/>
    </row>
    <row r="441" spans="1:6">
      <c r="A441" s="137">
        <f t="shared" si="7"/>
        <v>2</v>
      </c>
      <c r="B441" s="132"/>
      <c r="C441" s="1" t="s">
        <v>1280</v>
      </c>
      <c r="D441" s="81">
        <v>35000</v>
      </c>
      <c r="E441" s="1" t="s">
        <v>2963</v>
      </c>
      <c r="F441" s="136"/>
    </row>
    <row r="442" spans="1:6">
      <c r="A442" s="137">
        <f t="shared" si="7"/>
        <v>2</v>
      </c>
      <c r="B442" s="132"/>
      <c r="C442" s="1" t="s">
        <v>1019</v>
      </c>
      <c r="D442" s="81">
        <v>20000</v>
      </c>
      <c r="E442" s="1" t="s">
        <v>2964</v>
      </c>
      <c r="F442" s="136"/>
    </row>
    <row r="443" spans="1:6">
      <c r="A443" s="137">
        <f t="shared" si="7"/>
        <v>2</v>
      </c>
      <c r="B443" s="132"/>
      <c r="C443" s="1" t="s">
        <v>1020</v>
      </c>
      <c r="D443" s="81">
        <v>105000</v>
      </c>
      <c r="E443" s="1" t="s">
        <v>2965</v>
      </c>
      <c r="F443" s="136"/>
    </row>
    <row r="444" spans="1:6">
      <c r="A444" s="137">
        <f t="shared" si="7"/>
        <v>2</v>
      </c>
      <c r="B444" s="132"/>
      <c r="C444" s="1" t="s">
        <v>1281</v>
      </c>
      <c r="D444" s="81">
        <v>70000</v>
      </c>
      <c r="E444" s="1" t="s">
        <v>2966</v>
      </c>
      <c r="F444" s="136"/>
    </row>
    <row r="445" spans="1:6">
      <c r="A445" s="137">
        <f t="shared" si="7"/>
        <v>2</v>
      </c>
      <c r="B445" s="132"/>
      <c r="C445" s="1" t="s">
        <v>1022</v>
      </c>
      <c r="D445" s="81">
        <v>30000</v>
      </c>
      <c r="E445" s="1" t="s">
        <v>2967</v>
      </c>
      <c r="F445" s="136"/>
    </row>
    <row r="446" spans="1:6">
      <c r="A446" s="137">
        <f t="shared" si="7"/>
        <v>2</v>
      </c>
      <c r="B446" s="132"/>
      <c r="C446" s="1" t="s">
        <v>1024</v>
      </c>
      <c r="D446" s="81">
        <v>5000</v>
      </c>
      <c r="E446" s="1" t="s">
        <v>2968</v>
      </c>
      <c r="F446" s="136"/>
    </row>
    <row r="447" spans="1:6">
      <c r="A447" s="137">
        <f t="shared" si="7"/>
        <v>2</v>
      </c>
      <c r="B447" s="132"/>
      <c r="C447" s="1" t="s">
        <v>1024</v>
      </c>
      <c r="D447" s="81">
        <v>20000</v>
      </c>
      <c r="E447" s="1" t="s">
        <v>2969</v>
      </c>
      <c r="F447" s="136"/>
    </row>
    <row r="448" spans="1:6">
      <c r="A448" s="137">
        <f t="shared" si="7"/>
        <v>2</v>
      </c>
      <c r="B448" s="132"/>
      <c r="C448" s="1" t="s">
        <v>1025</v>
      </c>
      <c r="D448" s="81">
        <v>185000</v>
      </c>
      <c r="E448" s="1" t="s">
        <v>2970</v>
      </c>
      <c r="F448" s="136"/>
    </row>
    <row r="449" spans="1:6">
      <c r="A449" s="137">
        <f t="shared" si="7"/>
        <v>2</v>
      </c>
      <c r="B449" s="132"/>
      <c r="C449" s="1" t="s">
        <v>1026</v>
      </c>
      <c r="D449" s="81">
        <v>130000</v>
      </c>
      <c r="E449" s="1" t="s">
        <v>2971</v>
      </c>
      <c r="F449" s="136"/>
    </row>
    <row r="450" spans="1:6">
      <c r="A450" s="137">
        <f t="shared" si="7"/>
        <v>2</v>
      </c>
      <c r="B450" s="132"/>
      <c r="C450" s="1" t="s">
        <v>1027</v>
      </c>
      <c r="D450" s="81">
        <v>50000</v>
      </c>
      <c r="E450" s="1" t="s">
        <v>2972</v>
      </c>
      <c r="F450" s="136"/>
    </row>
    <row r="451" spans="1:6">
      <c r="A451" s="137">
        <f t="shared" si="7"/>
        <v>2</v>
      </c>
      <c r="B451" s="132"/>
      <c r="C451" s="1" t="s">
        <v>1282</v>
      </c>
      <c r="D451" s="81">
        <v>65000</v>
      </c>
      <c r="E451" s="1" t="s">
        <v>2973</v>
      </c>
      <c r="F451" s="136"/>
    </row>
    <row r="452" spans="1:6">
      <c r="A452" s="137">
        <f t="shared" si="7"/>
        <v>2</v>
      </c>
      <c r="B452" s="132"/>
      <c r="C452" s="1" t="s">
        <v>1028</v>
      </c>
      <c r="D452" s="81">
        <v>60000</v>
      </c>
      <c r="E452" s="1" t="s">
        <v>2974</v>
      </c>
      <c r="F452" s="136"/>
    </row>
    <row r="453" spans="1:6">
      <c r="A453" s="137">
        <f t="shared" si="7"/>
        <v>2</v>
      </c>
      <c r="B453" s="132"/>
      <c r="C453" s="1" t="s">
        <v>1028</v>
      </c>
      <c r="D453" s="81">
        <v>20000</v>
      </c>
      <c r="E453" s="1" t="s">
        <v>2975</v>
      </c>
      <c r="F453" s="136"/>
    </row>
    <row r="454" spans="1:6">
      <c r="A454" s="137">
        <f t="shared" si="7"/>
        <v>2</v>
      </c>
      <c r="B454" s="132"/>
      <c r="C454" s="2" t="s">
        <v>1029</v>
      </c>
      <c r="D454" s="81">
        <v>25000</v>
      </c>
      <c r="E454" s="1" t="s">
        <v>2976</v>
      </c>
      <c r="F454" s="136"/>
    </row>
    <row r="455" spans="1:6">
      <c r="A455" s="137">
        <f t="shared" si="7"/>
        <v>2</v>
      </c>
      <c r="B455" s="132"/>
      <c r="C455" s="2" t="s">
        <v>1030</v>
      </c>
      <c r="D455" s="81">
        <v>135000</v>
      </c>
      <c r="E455" s="1" t="s">
        <v>2977</v>
      </c>
      <c r="F455" s="136"/>
    </row>
    <row r="456" spans="1:6">
      <c r="A456" s="137">
        <f t="shared" si="7"/>
        <v>2</v>
      </c>
      <c r="B456" s="132"/>
      <c r="C456" s="2" t="s">
        <v>1031</v>
      </c>
      <c r="D456" s="81">
        <v>5000</v>
      </c>
      <c r="E456" s="1" t="s">
        <v>2978</v>
      </c>
      <c r="F456" s="136"/>
    </row>
    <row r="457" spans="1:6">
      <c r="A457" s="137">
        <f t="shared" si="7"/>
        <v>2</v>
      </c>
      <c r="B457" s="132"/>
      <c r="C457" s="2" t="s">
        <v>1283</v>
      </c>
      <c r="D457" s="81">
        <v>125000</v>
      </c>
      <c r="E457" s="1" t="s">
        <v>2979</v>
      </c>
      <c r="F457" s="136"/>
    </row>
    <row r="458" spans="1:6">
      <c r="A458" s="137">
        <f t="shared" si="7"/>
        <v>2</v>
      </c>
      <c r="B458" s="132"/>
      <c r="C458" s="2" t="s">
        <v>1035</v>
      </c>
      <c r="D458" s="81">
        <v>125000</v>
      </c>
      <c r="E458" s="1" t="s">
        <v>2980</v>
      </c>
      <c r="F458" s="136"/>
    </row>
    <row r="459" spans="1:6">
      <c r="A459" s="137">
        <f t="shared" si="7"/>
        <v>2</v>
      </c>
      <c r="B459" s="132"/>
      <c r="C459" s="2" t="s">
        <v>1036</v>
      </c>
      <c r="D459" s="81">
        <v>25000</v>
      </c>
      <c r="E459" s="1" t="s">
        <v>2981</v>
      </c>
      <c r="F459" s="136"/>
    </row>
    <row r="460" spans="1:6">
      <c r="A460" s="137">
        <f t="shared" si="7"/>
        <v>2</v>
      </c>
      <c r="B460" s="132"/>
      <c r="C460" s="2" t="s">
        <v>1284</v>
      </c>
      <c r="D460" s="81">
        <v>20000</v>
      </c>
      <c r="E460" s="1" t="s">
        <v>2982</v>
      </c>
      <c r="F460" s="136"/>
    </row>
    <row r="461" spans="1:6">
      <c r="A461" s="137">
        <f t="shared" si="7"/>
        <v>2</v>
      </c>
      <c r="B461" s="132"/>
      <c r="C461" s="2" t="s">
        <v>1285</v>
      </c>
      <c r="D461" s="81">
        <v>25000</v>
      </c>
      <c r="E461" s="1" t="s">
        <v>2983</v>
      </c>
      <c r="F461" s="136"/>
    </row>
    <row r="462" spans="1:6">
      <c r="A462" s="137">
        <f t="shared" si="7"/>
        <v>2</v>
      </c>
      <c r="B462" s="132"/>
      <c r="C462" s="2" t="s">
        <v>1285</v>
      </c>
      <c r="D462" s="81">
        <v>50000</v>
      </c>
      <c r="E462" s="1" t="s">
        <v>2984</v>
      </c>
      <c r="F462" s="136"/>
    </row>
    <row r="463" spans="1:6">
      <c r="A463" s="137">
        <f t="shared" si="7"/>
        <v>2</v>
      </c>
      <c r="B463" s="132"/>
      <c r="C463" s="2" t="s">
        <v>1286</v>
      </c>
      <c r="D463" s="81">
        <v>70000</v>
      </c>
      <c r="E463" s="1" t="s">
        <v>2985</v>
      </c>
      <c r="F463" s="136"/>
    </row>
    <row r="464" spans="1:6">
      <c r="A464" s="137">
        <f t="shared" si="7"/>
        <v>2</v>
      </c>
      <c r="B464" s="132"/>
      <c r="C464" s="2" t="s">
        <v>1040</v>
      </c>
      <c r="D464" s="81">
        <v>30000</v>
      </c>
      <c r="E464" s="1" t="s">
        <v>2986</v>
      </c>
      <c r="F464" s="136"/>
    </row>
    <row r="465" spans="1:6">
      <c r="A465" s="137">
        <f t="shared" si="7"/>
        <v>2</v>
      </c>
      <c r="B465" s="132"/>
      <c r="C465" s="2" t="s">
        <v>1287</v>
      </c>
      <c r="D465" s="81">
        <v>10000</v>
      </c>
      <c r="E465" s="1" t="s">
        <v>2987</v>
      </c>
      <c r="F465" s="136"/>
    </row>
    <row r="466" spans="1:6">
      <c r="A466" s="137">
        <f t="shared" si="7"/>
        <v>2</v>
      </c>
      <c r="B466" s="132"/>
      <c r="C466" s="2" t="s">
        <v>1042</v>
      </c>
      <c r="D466" s="81">
        <v>10000</v>
      </c>
      <c r="E466" s="1" t="s">
        <v>2988</v>
      </c>
      <c r="F466" s="136"/>
    </row>
    <row r="467" spans="1:6">
      <c r="A467" s="137">
        <f t="shared" si="7"/>
        <v>2</v>
      </c>
      <c r="B467" s="132"/>
      <c r="C467" s="2" t="s">
        <v>1043</v>
      </c>
      <c r="D467" s="81">
        <v>115000</v>
      </c>
      <c r="E467" s="1" t="s">
        <v>2989</v>
      </c>
      <c r="F467" s="136"/>
    </row>
    <row r="468" spans="1:6">
      <c r="A468" s="137">
        <f t="shared" si="7"/>
        <v>2</v>
      </c>
      <c r="B468" s="132"/>
      <c r="C468" s="2" t="s">
        <v>1043</v>
      </c>
      <c r="D468" s="81">
        <v>20000</v>
      </c>
      <c r="E468" s="1" t="s">
        <v>2990</v>
      </c>
      <c r="F468" s="136"/>
    </row>
    <row r="469" spans="1:6">
      <c r="A469" s="137">
        <f t="shared" si="7"/>
        <v>2</v>
      </c>
      <c r="B469" s="132"/>
      <c r="C469" s="2" t="s">
        <v>1288</v>
      </c>
      <c r="D469" s="81">
        <v>110000</v>
      </c>
      <c r="E469" s="1" t="s">
        <v>2991</v>
      </c>
      <c r="F469" s="136"/>
    </row>
    <row r="470" spans="1:6">
      <c r="A470" s="137">
        <f t="shared" si="7"/>
        <v>2</v>
      </c>
      <c r="B470" s="132"/>
      <c r="C470" s="2" t="s">
        <v>1289</v>
      </c>
      <c r="D470" s="81">
        <v>10000</v>
      </c>
      <c r="E470" s="1" t="s">
        <v>2992</v>
      </c>
      <c r="F470" s="136"/>
    </row>
    <row r="471" spans="1:6">
      <c r="A471" s="137">
        <f t="shared" si="7"/>
        <v>2</v>
      </c>
      <c r="B471" s="132"/>
      <c r="C471" s="2" t="s">
        <v>1046</v>
      </c>
      <c r="D471" s="81">
        <v>10000</v>
      </c>
      <c r="E471" s="1" t="s">
        <v>2993</v>
      </c>
      <c r="F471" s="136"/>
    </row>
    <row r="472" spans="1:6">
      <c r="A472" s="137">
        <f t="shared" si="7"/>
        <v>2</v>
      </c>
      <c r="B472" s="132"/>
      <c r="C472" s="2" t="s">
        <v>1290</v>
      </c>
      <c r="D472" s="81">
        <v>60000</v>
      </c>
      <c r="E472" s="1" t="s">
        <v>2994</v>
      </c>
      <c r="F472" s="136"/>
    </row>
    <row r="473" spans="1:6">
      <c r="A473" s="137">
        <f t="shared" si="7"/>
        <v>2</v>
      </c>
      <c r="B473" s="132"/>
      <c r="C473" s="2" t="s">
        <v>1291</v>
      </c>
      <c r="D473" s="81">
        <v>30000</v>
      </c>
      <c r="E473" s="1" t="s">
        <v>2995</v>
      </c>
      <c r="F473" s="136"/>
    </row>
    <row r="474" spans="1:6">
      <c r="A474" s="137">
        <f t="shared" si="7"/>
        <v>2</v>
      </c>
      <c r="B474" s="132"/>
      <c r="C474" s="2" t="s">
        <v>1292</v>
      </c>
      <c r="D474" s="81">
        <v>25000</v>
      </c>
      <c r="E474" s="1" t="s">
        <v>2996</v>
      </c>
      <c r="F474" s="136"/>
    </row>
    <row r="475" spans="1:6">
      <c r="A475" s="137">
        <f t="shared" si="7"/>
        <v>2</v>
      </c>
      <c r="B475" s="132"/>
      <c r="C475" s="2" t="s">
        <v>1049</v>
      </c>
      <c r="D475" s="81">
        <v>100000</v>
      </c>
      <c r="E475" s="1" t="s">
        <v>2997</v>
      </c>
      <c r="F475" s="136"/>
    </row>
    <row r="476" spans="1:6">
      <c r="A476" s="137">
        <f t="shared" si="7"/>
        <v>2</v>
      </c>
      <c r="B476" s="132"/>
      <c r="C476" s="2" t="s">
        <v>1049</v>
      </c>
      <c r="D476" s="81">
        <v>20000</v>
      </c>
      <c r="E476" s="1" t="s">
        <v>2998</v>
      </c>
      <c r="F476" s="136"/>
    </row>
    <row r="477" spans="1:6">
      <c r="A477" s="137">
        <f t="shared" ref="A477:A540" si="8">A476</f>
        <v>2</v>
      </c>
      <c r="B477" s="132"/>
      <c r="C477" s="2" t="s">
        <v>1050</v>
      </c>
      <c r="D477" s="81">
        <v>60000</v>
      </c>
      <c r="E477" s="1" t="s">
        <v>2999</v>
      </c>
      <c r="F477" s="136"/>
    </row>
    <row r="478" spans="1:6">
      <c r="A478" s="137">
        <f t="shared" si="8"/>
        <v>2</v>
      </c>
      <c r="B478" s="132"/>
      <c r="C478" s="2" t="s">
        <v>1052</v>
      </c>
      <c r="D478" s="81">
        <v>10000</v>
      </c>
      <c r="E478" s="1" t="s">
        <v>3000</v>
      </c>
      <c r="F478" s="136"/>
    </row>
    <row r="479" spans="1:6">
      <c r="A479" s="137">
        <f t="shared" si="8"/>
        <v>2</v>
      </c>
      <c r="B479" s="132"/>
      <c r="C479" s="2" t="s">
        <v>1293</v>
      </c>
      <c r="D479" s="81">
        <v>100000</v>
      </c>
      <c r="E479" s="1" t="s">
        <v>3001</v>
      </c>
      <c r="F479" s="136"/>
    </row>
    <row r="480" spans="1:6">
      <c r="A480" s="137">
        <f t="shared" si="8"/>
        <v>2</v>
      </c>
      <c r="B480" s="132"/>
      <c r="C480" s="2" t="s">
        <v>1054</v>
      </c>
      <c r="D480" s="81">
        <v>100000</v>
      </c>
      <c r="E480" s="1" t="s">
        <v>3002</v>
      </c>
      <c r="F480" s="136"/>
    </row>
    <row r="481" spans="1:6">
      <c r="A481" s="137">
        <f t="shared" si="8"/>
        <v>2</v>
      </c>
      <c r="B481" s="132"/>
      <c r="C481" s="2" t="s">
        <v>1294</v>
      </c>
      <c r="D481" s="81">
        <v>20000</v>
      </c>
      <c r="E481" s="1" t="s">
        <v>3003</v>
      </c>
      <c r="F481" s="136"/>
    </row>
    <row r="482" spans="1:6">
      <c r="A482" s="137">
        <f t="shared" si="8"/>
        <v>2</v>
      </c>
      <c r="B482" s="132"/>
      <c r="C482" s="2" t="s">
        <v>1294</v>
      </c>
      <c r="D482" s="81">
        <v>5000</v>
      </c>
      <c r="E482" s="1" t="s">
        <v>3004</v>
      </c>
      <c r="F482" s="136"/>
    </row>
    <row r="483" spans="1:6">
      <c r="A483" s="137">
        <f t="shared" si="8"/>
        <v>2</v>
      </c>
      <c r="B483" s="132"/>
      <c r="C483" s="2" t="s">
        <v>1056</v>
      </c>
      <c r="D483" s="81">
        <v>75000</v>
      </c>
      <c r="E483" s="1" t="s">
        <v>3005</v>
      </c>
      <c r="F483" s="136"/>
    </row>
    <row r="484" spans="1:6">
      <c r="A484" s="137">
        <f t="shared" si="8"/>
        <v>2</v>
      </c>
      <c r="B484" s="132"/>
      <c r="C484" s="2" t="s">
        <v>1295</v>
      </c>
      <c r="D484" s="81">
        <v>85000</v>
      </c>
      <c r="E484" s="1" t="s">
        <v>3006</v>
      </c>
      <c r="F484" s="136"/>
    </row>
    <row r="485" spans="1:6">
      <c r="A485" s="137">
        <f t="shared" si="8"/>
        <v>2</v>
      </c>
      <c r="B485" s="132"/>
      <c r="C485" s="2" t="s">
        <v>1295</v>
      </c>
      <c r="D485" s="81">
        <v>20000</v>
      </c>
      <c r="E485" s="1" t="s">
        <v>3007</v>
      </c>
      <c r="F485" s="136"/>
    </row>
    <row r="486" spans="1:6">
      <c r="A486" s="137">
        <f t="shared" si="8"/>
        <v>2</v>
      </c>
      <c r="B486" s="132"/>
      <c r="C486" s="2" t="s">
        <v>1059</v>
      </c>
      <c r="D486" s="81">
        <v>25000</v>
      </c>
      <c r="E486" s="1" t="s">
        <v>3008</v>
      </c>
      <c r="F486" s="136"/>
    </row>
    <row r="487" spans="1:6">
      <c r="A487" s="137">
        <f t="shared" si="8"/>
        <v>2</v>
      </c>
      <c r="B487" s="132"/>
      <c r="C487" s="2" t="s">
        <v>1296</v>
      </c>
      <c r="D487" s="81">
        <v>40000</v>
      </c>
      <c r="E487" s="1" t="s">
        <v>3009</v>
      </c>
      <c r="F487" s="136"/>
    </row>
    <row r="488" spans="1:6">
      <c r="A488" s="137">
        <f t="shared" si="8"/>
        <v>2</v>
      </c>
      <c r="B488" s="132"/>
      <c r="C488" s="2" t="s">
        <v>1061</v>
      </c>
      <c r="D488" s="81">
        <v>50000</v>
      </c>
      <c r="E488" s="1" t="s">
        <v>3010</v>
      </c>
      <c r="F488" s="136"/>
    </row>
    <row r="489" spans="1:6">
      <c r="A489" s="137">
        <f t="shared" si="8"/>
        <v>2</v>
      </c>
      <c r="B489" s="132"/>
      <c r="C489" s="2" t="s">
        <v>1062</v>
      </c>
      <c r="D489" s="81">
        <v>10000</v>
      </c>
      <c r="E489" s="1" t="s">
        <v>3011</v>
      </c>
      <c r="F489" s="136"/>
    </row>
    <row r="490" spans="1:6">
      <c r="A490" s="137">
        <f t="shared" si="8"/>
        <v>2</v>
      </c>
      <c r="B490" s="132"/>
      <c r="C490" s="2" t="s">
        <v>1062</v>
      </c>
      <c r="D490" s="81">
        <v>10000</v>
      </c>
      <c r="E490" s="1" t="s">
        <v>3012</v>
      </c>
      <c r="F490" s="136"/>
    </row>
    <row r="491" spans="1:6">
      <c r="A491" s="137">
        <f t="shared" si="8"/>
        <v>2</v>
      </c>
      <c r="B491" s="132"/>
      <c r="C491" s="2" t="s">
        <v>1063</v>
      </c>
      <c r="D491" s="81">
        <v>30000</v>
      </c>
      <c r="E491" s="1" t="s">
        <v>3013</v>
      </c>
      <c r="F491" s="136"/>
    </row>
    <row r="492" spans="1:6">
      <c r="A492" s="137">
        <f t="shared" si="8"/>
        <v>2</v>
      </c>
      <c r="B492" s="132"/>
      <c r="C492" s="2" t="s">
        <v>1064</v>
      </c>
      <c r="D492" s="81">
        <v>85000</v>
      </c>
      <c r="E492" s="1" t="s">
        <v>3014</v>
      </c>
      <c r="F492" s="136"/>
    </row>
    <row r="493" spans="1:6">
      <c r="A493" s="137">
        <f t="shared" si="8"/>
        <v>2</v>
      </c>
      <c r="B493" s="132"/>
      <c r="C493" s="2" t="s">
        <v>1065</v>
      </c>
      <c r="D493" s="81">
        <v>55000</v>
      </c>
      <c r="E493" s="1" t="s">
        <v>3015</v>
      </c>
      <c r="F493" s="136"/>
    </row>
    <row r="494" spans="1:6">
      <c r="A494" s="137">
        <f t="shared" si="8"/>
        <v>2</v>
      </c>
      <c r="B494" s="132"/>
      <c r="C494" s="2" t="s">
        <v>1066</v>
      </c>
      <c r="D494" s="81">
        <v>65000</v>
      </c>
      <c r="E494" s="1" t="s">
        <v>3016</v>
      </c>
      <c r="F494" s="136"/>
    </row>
    <row r="495" spans="1:6">
      <c r="A495" s="137">
        <f t="shared" si="8"/>
        <v>2</v>
      </c>
      <c r="B495" s="132"/>
      <c r="C495" s="2" t="s">
        <v>1297</v>
      </c>
      <c r="D495" s="81">
        <v>125000</v>
      </c>
      <c r="E495" s="1" t="s">
        <v>3017</v>
      </c>
      <c r="F495" s="136"/>
    </row>
    <row r="496" spans="1:6">
      <c r="A496" s="137">
        <f t="shared" si="8"/>
        <v>2</v>
      </c>
      <c r="B496" s="132"/>
      <c r="C496" s="2" t="s">
        <v>1297</v>
      </c>
      <c r="D496" s="81">
        <v>20000</v>
      </c>
      <c r="E496" s="1" t="s">
        <v>3018</v>
      </c>
      <c r="F496" s="136"/>
    </row>
    <row r="497" spans="1:6">
      <c r="A497" s="137">
        <f t="shared" si="8"/>
        <v>2</v>
      </c>
      <c r="B497" s="132"/>
      <c r="C497" s="2" t="s">
        <v>1298</v>
      </c>
      <c r="D497" s="81">
        <v>20000</v>
      </c>
      <c r="E497" s="1" t="s">
        <v>3019</v>
      </c>
      <c r="F497" s="136"/>
    </row>
    <row r="498" spans="1:6">
      <c r="A498" s="137">
        <f t="shared" si="8"/>
        <v>2</v>
      </c>
      <c r="B498" s="132"/>
      <c r="C498" s="2" t="s">
        <v>962</v>
      </c>
      <c r="D498" s="81">
        <v>20000</v>
      </c>
      <c r="E498" s="1" t="s">
        <v>3020</v>
      </c>
      <c r="F498" s="136"/>
    </row>
    <row r="499" spans="1:6">
      <c r="A499" s="137">
        <f t="shared" si="8"/>
        <v>2</v>
      </c>
      <c r="B499" s="132"/>
      <c r="C499" s="2" t="s">
        <v>1299</v>
      </c>
      <c r="D499" s="81">
        <v>250000</v>
      </c>
      <c r="E499" s="1" t="s">
        <v>3021</v>
      </c>
      <c r="F499" s="136"/>
    </row>
    <row r="500" spans="1:6">
      <c r="A500" s="137">
        <f t="shared" si="8"/>
        <v>2</v>
      </c>
      <c r="B500" s="132"/>
      <c r="C500" s="2" t="s">
        <v>963</v>
      </c>
      <c r="D500" s="81">
        <v>55000</v>
      </c>
      <c r="E500" s="1" t="s">
        <v>3022</v>
      </c>
      <c r="F500" s="136"/>
    </row>
    <row r="501" spans="1:6">
      <c r="A501" s="137">
        <f t="shared" si="8"/>
        <v>2</v>
      </c>
      <c r="B501" s="132"/>
      <c r="C501" s="2" t="s">
        <v>1300</v>
      </c>
      <c r="D501" s="81">
        <v>265000</v>
      </c>
      <c r="E501" s="1" t="s">
        <v>3023</v>
      </c>
      <c r="F501" s="136"/>
    </row>
    <row r="502" spans="1:6">
      <c r="A502" s="137">
        <f t="shared" si="8"/>
        <v>2</v>
      </c>
      <c r="B502" s="132"/>
      <c r="C502" s="2" t="s">
        <v>965</v>
      </c>
      <c r="D502" s="81">
        <v>100000</v>
      </c>
      <c r="E502" s="1" t="s">
        <v>3024</v>
      </c>
      <c r="F502" s="136"/>
    </row>
    <row r="503" spans="1:6">
      <c r="A503" s="137">
        <f t="shared" si="8"/>
        <v>2</v>
      </c>
      <c r="B503" s="132"/>
      <c r="C503" s="2" t="s">
        <v>966</v>
      </c>
      <c r="D503" s="81">
        <v>20000</v>
      </c>
      <c r="E503" s="1" t="s">
        <v>3025</v>
      </c>
      <c r="F503" s="136"/>
    </row>
    <row r="504" spans="1:6">
      <c r="A504" s="137">
        <f t="shared" si="8"/>
        <v>2</v>
      </c>
      <c r="B504" s="132"/>
      <c r="C504" s="2" t="s">
        <v>967</v>
      </c>
      <c r="D504" s="81">
        <v>75000</v>
      </c>
      <c r="E504" s="1" t="s">
        <v>3026</v>
      </c>
      <c r="F504" s="136"/>
    </row>
    <row r="505" spans="1:6">
      <c r="A505" s="137">
        <f t="shared" si="8"/>
        <v>2</v>
      </c>
      <c r="B505" s="132"/>
      <c r="C505" s="2" t="s">
        <v>968</v>
      </c>
      <c r="D505" s="81">
        <v>40000</v>
      </c>
      <c r="E505" s="1" t="s">
        <v>3027</v>
      </c>
      <c r="F505" s="136"/>
    </row>
    <row r="506" spans="1:6">
      <c r="A506" s="137">
        <f t="shared" si="8"/>
        <v>2</v>
      </c>
      <c r="B506" s="132"/>
      <c r="C506" s="2" t="s">
        <v>969</v>
      </c>
      <c r="D506" s="81">
        <v>40000</v>
      </c>
      <c r="E506" s="1" t="s">
        <v>3028</v>
      </c>
      <c r="F506" s="136"/>
    </row>
    <row r="507" spans="1:6">
      <c r="A507" s="137">
        <f t="shared" si="8"/>
        <v>2</v>
      </c>
      <c r="B507" s="132"/>
      <c r="C507" s="2" t="s">
        <v>970</v>
      </c>
      <c r="D507" s="81">
        <v>20000</v>
      </c>
      <c r="E507" s="1" t="s">
        <v>3029</v>
      </c>
      <c r="F507" s="136"/>
    </row>
    <row r="508" spans="1:6">
      <c r="A508" s="137">
        <f t="shared" si="8"/>
        <v>2</v>
      </c>
      <c r="B508" s="132"/>
      <c r="C508" s="2" t="s">
        <v>971</v>
      </c>
      <c r="D508" s="81">
        <v>40000</v>
      </c>
      <c r="E508" s="1" t="s">
        <v>3030</v>
      </c>
      <c r="F508" s="136"/>
    </row>
    <row r="509" spans="1:6">
      <c r="A509" s="137">
        <f t="shared" si="8"/>
        <v>2</v>
      </c>
      <c r="B509" s="132"/>
      <c r="C509" s="2" t="s">
        <v>972</v>
      </c>
      <c r="D509" s="81">
        <v>25000</v>
      </c>
      <c r="E509" s="1" t="s">
        <v>3031</v>
      </c>
      <c r="F509" s="136"/>
    </row>
    <row r="510" spans="1:6">
      <c r="A510" s="137">
        <f t="shared" si="8"/>
        <v>2</v>
      </c>
      <c r="B510" s="132"/>
      <c r="C510" s="2" t="s">
        <v>1301</v>
      </c>
      <c r="D510" s="81">
        <v>10000</v>
      </c>
      <c r="E510" s="1" t="s">
        <v>3032</v>
      </c>
      <c r="F510" s="136"/>
    </row>
    <row r="511" spans="1:6">
      <c r="A511" s="137">
        <f t="shared" si="8"/>
        <v>2</v>
      </c>
      <c r="B511" s="132"/>
      <c r="C511" s="2" t="s">
        <v>973</v>
      </c>
      <c r="D511" s="81">
        <v>65000</v>
      </c>
      <c r="E511" s="1" t="s">
        <v>3033</v>
      </c>
      <c r="F511" s="136"/>
    </row>
    <row r="512" spans="1:6">
      <c r="A512" s="137">
        <f t="shared" si="8"/>
        <v>2</v>
      </c>
      <c r="B512" s="132"/>
      <c r="C512" s="2" t="s">
        <v>973</v>
      </c>
      <c r="D512" s="81">
        <v>10000</v>
      </c>
      <c r="E512" s="1" t="s">
        <v>3034</v>
      </c>
      <c r="F512" s="136"/>
    </row>
    <row r="513" spans="1:6">
      <c r="A513" s="137">
        <f t="shared" si="8"/>
        <v>2</v>
      </c>
      <c r="B513" s="132"/>
      <c r="C513" s="2" t="s">
        <v>974</v>
      </c>
      <c r="D513" s="81">
        <v>5000</v>
      </c>
      <c r="E513" s="1" t="s">
        <v>3035</v>
      </c>
      <c r="F513" s="136"/>
    </row>
    <row r="514" spans="1:6">
      <c r="A514" s="137">
        <f t="shared" si="8"/>
        <v>2</v>
      </c>
      <c r="B514" s="132"/>
      <c r="C514" s="2" t="s">
        <v>975</v>
      </c>
      <c r="D514" s="81">
        <v>50000</v>
      </c>
      <c r="E514" s="1" t="s">
        <v>3036</v>
      </c>
      <c r="F514" s="136"/>
    </row>
    <row r="515" spans="1:6">
      <c r="A515" s="137">
        <f t="shared" si="8"/>
        <v>2</v>
      </c>
      <c r="B515" s="132"/>
      <c r="C515" s="2" t="s">
        <v>977</v>
      </c>
      <c r="D515" s="81">
        <v>50000</v>
      </c>
      <c r="E515" s="1" t="s">
        <v>3037</v>
      </c>
      <c r="F515" s="136"/>
    </row>
    <row r="516" spans="1:6">
      <c r="A516" s="137">
        <f t="shared" si="8"/>
        <v>2</v>
      </c>
      <c r="B516" s="132"/>
      <c r="C516" s="2" t="s">
        <v>977</v>
      </c>
      <c r="D516" s="81">
        <v>10000</v>
      </c>
      <c r="E516" s="1" t="s">
        <v>3038</v>
      </c>
      <c r="F516" s="136"/>
    </row>
    <row r="517" spans="1:6">
      <c r="A517" s="137">
        <f t="shared" si="8"/>
        <v>2</v>
      </c>
      <c r="B517" s="132"/>
      <c r="C517" s="2" t="s">
        <v>1302</v>
      </c>
      <c r="D517" s="81">
        <v>75000</v>
      </c>
      <c r="E517" s="1" t="s">
        <v>3039</v>
      </c>
      <c r="F517" s="136"/>
    </row>
    <row r="518" spans="1:6">
      <c r="A518" s="137">
        <f t="shared" si="8"/>
        <v>2</v>
      </c>
      <c r="B518" s="132"/>
      <c r="C518" s="2" t="s">
        <v>1303</v>
      </c>
      <c r="D518" s="81">
        <v>50000</v>
      </c>
      <c r="E518" s="1" t="s">
        <v>3040</v>
      </c>
      <c r="F518" s="136"/>
    </row>
    <row r="519" spans="1:6">
      <c r="A519" s="137">
        <f t="shared" si="8"/>
        <v>2</v>
      </c>
      <c r="B519" s="132"/>
      <c r="C519" s="2" t="s">
        <v>1303</v>
      </c>
      <c r="D519" s="81">
        <v>10000</v>
      </c>
      <c r="E519" s="1" t="s">
        <v>3041</v>
      </c>
      <c r="F519" s="136"/>
    </row>
    <row r="520" spans="1:6">
      <c r="A520" s="137">
        <f t="shared" si="8"/>
        <v>2</v>
      </c>
      <c r="B520" s="132"/>
      <c r="C520" s="2" t="s">
        <v>1304</v>
      </c>
      <c r="D520" s="81">
        <v>80000</v>
      </c>
      <c r="E520" s="1" t="s">
        <v>3042</v>
      </c>
      <c r="F520" s="136"/>
    </row>
    <row r="521" spans="1:6">
      <c r="A521" s="137">
        <f t="shared" si="8"/>
        <v>2</v>
      </c>
      <c r="B521" s="132"/>
      <c r="C521" s="2" t="s">
        <v>1305</v>
      </c>
      <c r="D521" s="81">
        <v>5000</v>
      </c>
      <c r="E521" s="1" t="s">
        <v>3043</v>
      </c>
      <c r="F521" s="136"/>
    </row>
    <row r="522" spans="1:6">
      <c r="A522" s="137">
        <f t="shared" si="8"/>
        <v>2</v>
      </c>
      <c r="B522" s="132"/>
      <c r="C522" s="2" t="s">
        <v>980</v>
      </c>
      <c r="D522" s="81">
        <v>0</v>
      </c>
      <c r="E522" s="1" t="s">
        <v>3044</v>
      </c>
      <c r="F522" s="136"/>
    </row>
    <row r="523" spans="1:6">
      <c r="A523" s="137">
        <f t="shared" si="8"/>
        <v>2</v>
      </c>
      <c r="B523" s="132"/>
      <c r="C523" s="2" t="s">
        <v>981</v>
      </c>
      <c r="D523" s="81">
        <v>28000</v>
      </c>
      <c r="E523" s="1" t="s">
        <v>3045</v>
      </c>
      <c r="F523" s="136"/>
    </row>
    <row r="524" spans="1:6">
      <c r="A524" s="137">
        <f t="shared" si="8"/>
        <v>2</v>
      </c>
      <c r="B524" s="132"/>
      <c r="C524" s="2" t="s">
        <v>1306</v>
      </c>
      <c r="D524" s="81">
        <v>18000</v>
      </c>
      <c r="E524" s="1" t="s">
        <v>3046</v>
      </c>
      <c r="F524" s="136"/>
    </row>
    <row r="525" spans="1:6">
      <c r="A525" s="137">
        <f t="shared" si="8"/>
        <v>2</v>
      </c>
      <c r="B525" s="132"/>
      <c r="C525" s="2" t="s">
        <v>982</v>
      </c>
      <c r="D525" s="81">
        <v>10000</v>
      </c>
      <c r="E525" s="1" t="s">
        <v>3047</v>
      </c>
      <c r="F525" s="136"/>
    </row>
    <row r="526" spans="1:6">
      <c r="A526" s="137">
        <f t="shared" si="8"/>
        <v>2</v>
      </c>
      <c r="B526" s="132"/>
      <c r="C526" s="2" t="s">
        <v>983</v>
      </c>
      <c r="D526" s="129">
        <v>60000</v>
      </c>
      <c r="E526" s="1" t="s">
        <v>3048</v>
      </c>
      <c r="F526" s="136"/>
    </row>
    <row r="527" spans="1:6">
      <c r="A527" s="137">
        <f t="shared" si="8"/>
        <v>2</v>
      </c>
      <c r="B527" s="132"/>
      <c r="C527" s="2" t="s">
        <v>1307</v>
      </c>
      <c r="D527" s="81">
        <v>18000</v>
      </c>
      <c r="E527" s="1" t="s">
        <v>3049</v>
      </c>
      <c r="F527" s="136"/>
    </row>
    <row r="528" spans="1:6">
      <c r="A528" s="137">
        <f t="shared" si="8"/>
        <v>2</v>
      </c>
      <c r="B528" s="132"/>
      <c r="C528" s="2" t="s">
        <v>1308</v>
      </c>
      <c r="D528" s="81">
        <v>5000</v>
      </c>
      <c r="E528" s="1" t="s">
        <v>3050</v>
      </c>
      <c r="F528" s="136"/>
    </row>
    <row r="529" spans="1:6">
      <c r="A529" s="137">
        <f t="shared" si="8"/>
        <v>2</v>
      </c>
      <c r="B529" s="132"/>
      <c r="C529" s="2" t="s">
        <v>985</v>
      </c>
      <c r="D529" s="81">
        <v>30000</v>
      </c>
      <c r="E529" s="1" t="s">
        <v>3051</v>
      </c>
      <c r="F529" s="136"/>
    </row>
    <row r="530" spans="1:6">
      <c r="A530" s="137">
        <f t="shared" si="8"/>
        <v>2</v>
      </c>
      <c r="B530" s="132"/>
      <c r="C530" s="2" t="s">
        <v>985</v>
      </c>
      <c r="D530" s="81">
        <v>15000</v>
      </c>
      <c r="E530" s="1" t="s">
        <v>3052</v>
      </c>
      <c r="F530" s="136"/>
    </row>
    <row r="531" spans="1:6">
      <c r="A531" s="137">
        <f t="shared" si="8"/>
        <v>2</v>
      </c>
      <c r="B531" s="132"/>
      <c r="C531" s="2" t="s">
        <v>1309</v>
      </c>
      <c r="D531" s="81">
        <v>5000</v>
      </c>
      <c r="E531" s="1" t="s">
        <v>3053</v>
      </c>
      <c r="F531" s="136"/>
    </row>
    <row r="532" spans="1:6">
      <c r="A532" s="137">
        <f t="shared" si="8"/>
        <v>2</v>
      </c>
      <c r="B532" s="132"/>
      <c r="C532" s="2" t="s">
        <v>1310</v>
      </c>
      <c r="D532" s="81">
        <v>10000</v>
      </c>
      <c r="E532" s="1" t="s">
        <v>3054</v>
      </c>
      <c r="F532" s="136"/>
    </row>
    <row r="533" spans="1:6">
      <c r="A533" s="137">
        <f t="shared" si="8"/>
        <v>2</v>
      </c>
      <c r="B533" s="132"/>
      <c r="C533" s="2" t="s">
        <v>991</v>
      </c>
      <c r="D533" s="81">
        <v>65000</v>
      </c>
      <c r="E533" s="1" t="s">
        <v>3055</v>
      </c>
      <c r="F533" s="136"/>
    </row>
    <row r="534" spans="1:6">
      <c r="A534" s="137">
        <f t="shared" si="8"/>
        <v>2</v>
      </c>
      <c r="B534" s="132"/>
      <c r="C534" s="2" t="s">
        <v>992</v>
      </c>
      <c r="D534" s="81">
        <v>40000</v>
      </c>
      <c r="E534" s="1" t="s">
        <v>3056</v>
      </c>
      <c r="F534" s="136"/>
    </row>
    <row r="535" spans="1:6">
      <c r="A535" s="137">
        <f t="shared" si="8"/>
        <v>2</v>
      </c>
      <c r="B535" s="132"/>
      <c r="C535" s="1" t="s">
        <v>1216</v>
      </c>
      <c r="D535" s="81">
        <v>120000</v>
      </c>
      <c r="E535" s="1" t="s">
        <v>3058</v>
      </c>
      <c r="F535" s="136" t="s">
        <v>1311</v>
      </c>
    </row>
    <row r="536" spans="1:6">
      <c r="A536" s="137">
        <f t="shared" si="8"/>
        <v>2</v>
      </c>
      <c r="B536" s="132"/>
      <c r="C536" s="1" t="s">
        <v>1068</v>
      </c>
      <c r="D536" s="81">
        <v>230000</v>
      </c>
      <c r="E536" s="1" t="s">
        <v>3059</v>
      </c>
      <c r="F536" s="136"/>
    </row>
    <row r="537" spans="1:6">
      <c r="A537" s="137">
        <f t="shared" si="8"/>
        <v>2</v>
      </c>
      <c r="B537" s="132"/>
      <c r="C537" s="1" t="s">
        <v>1312</v>
      </c>
      <c r="D537" s="81">
        <v>25000</v>
      </c>
      <c r="E537" s="1" t="s">
        <v>3060</v>
      </c>
      <c r="F537" s="136"/>
    </row>
    <row r="538" spans="1:6">
      <c r="A538" s="137">
        <f t="shared" si="8"/>
        <v>2</v>
      </c>
      <c r="B538" s="132"/>
      <c r="C538" s="1" t="s">
        <v>1313</v>
      </c>
      <c r="D538" s="81">
        <v>25000</v>
      </c>
      <c r="E538" s="1" t="s">
        <v>3061</v>
      </c>
      <c r="F538" s="136"/>
    </row>
    <row r="539" spans="1:6">
      <c r="A539" s="137">
        <f t="shared" si="8"/>
        <v>2</v>
      </c>
      <c r="B539" s="132"/>
      <c r="C539" s="1" t="s">
        <v>1101</v>
      </c>
      <c r="D539" s="81">
        <v>5000</v>
      </c>
      <c r="E539" s="1" t="s">
        <v>3062</v>
      </c>
      <c r="F539" s="136"/>
    </row>
    <row r="540" spans="1:6">
      <c r="A540" s="137">
        <f t="shared" si="8"/>
        <v>2</v>
      </c>
      <c r="B540" s="132"/>
      <c r="C540" s="1" t="s">
        <v>1101</v>
      </c>
      <c r="D540" s="81">
        <v>20000</v>
      </c>
      <c r="E540" s="1" t="s">
        <v>3063</v>
      </c>
      <c r="F540" s="136"/>
    </row>
    <row r="541" spans="1:6">
      <c r="A541" s="137">
        <f t="shared" ref="A541:A604" si="9">A540</f>
        <v>2</v>
      </c>
      <c r="B541" s="132"/>
      <c r="C541" s="1" t="s">
        <v>1146</v>
      </c>
      <c r="D541" s="81">
        <v>35000</v>
      </c>
      <c r="E541" s="1" t="s">
        <v>3064</v>
      </c>
      <c r="F541" s="136"/>
    </row>
    <row r="542" spans="1:6">
      <c r="A542" s="137">
        <f t="shared" si="9"/>
        <v>2</v>
      </c>
      <c r="B542" s="132"/>
      <c r="C542" s="1" t="s">
        <v>1314</v>
      </c>
      <c r="D542" s="81">
        <v>130000</v>
      </c>
      <c r="E542" s="1" t="s">
        <v>3065</v>
      </c>
      <c r="F542" s="136"/>
    </row>
    <row r="543" spans="1:6">
      <c r="A543" s="137">
        <f t="shared" si="9"/>
        <v>2</v>
      </c>
      <c r="B543" s="132"/>
      <c r="C543" s="1" t="s">
        <v>1148</v>
      </c>
      <c r="D543" s="81">
        <v>5000</v>
      </c>
      <c r="E543" s="1" t="s">
        <v>3066</v>
      </c>
      <c r="F543" s="136"/>
    </row>
    <row r="544" spans="1:6">
      <c r="A544" s="137">
        <f t="shared" si="9"/>
        <v>2</v>
      </c>
      <c r="B544" s="132"/>
      <c r="C544" s="1" t="s">
        <v>1149</v>
      </c>
      <c r="D544" s="81">
        <v>20000</v>
      </c>
      <c r="E544" s="1" t="s">
        <v>3067</v>
      </c>
      <c r="F544" s="136"/>
    </row>
    <row r="545" spans="1:6">
      <c r="A545" s="137">
        <f t="shared" si="9"/>
        <v>2</v>
      </c>
      <c r="B545" s="132"/>
      <c r="C545" s="1" t="s">
        <v>1315</v>
      </c>
      <c r="D545" s="81">
        <v>165000</v>
      </c>
      <c r="E545" s="1" t="s">
        <v>3068</v>
      </c>
      <c r="F545" s="136"/>
    </row>
    <row r="546" spans="1:6">
      <c r="A546" s="137">
        <f t="shared" si="9"/>
        <v>2</v>
      </c>
      <c r="B546" s="132"/>
      <c r="C546" s="1" t="s">
        <v>1151</v>
      </c>
      <c r="D546" s="81">
        <v>20000</v>
      </c>
      <c r="E546" s="1" t="s">
        <v>3069</v>
      </c>
      <c r="F546" s="136"/>
    </row>
    <row r="547" spans="1:6">
      <c r="A547" s="137">
        <f t="shared" si="9"/>
        <v>2</v>
      </c>
      <c r="B547" s="132"/>
      <c r="C547" s="1" t="s">
        <v>1316</v>
      </c>
      <c r="D547" s="81">
        <v>315000</v>
      </c>
      <c r="E547" s="1" t="s">
        <v>3070</v>
      </c>
      <c r="F547" s="136"/>
    </row>
    <row r="548" spans="1:6">
      <c r="A548" s="137">
        <f t="shared" si="9"/>
        <v>2</v>
      </c>
      <c r="B548" s="132"/>
      <c r="C548" s="1" t="s">
        <v>1152</v>
      </c>
      <c r="D548" s="81">
        <v>20000</v>
      </c>
      <c r="E548" s="1" t="s">
        <v>3071</v>
      </c>
      <c r="F548" s="136"/>
    </row>
    <row r="549" spans="1:6">
      <c r="A549" s="137">
        <f t="shared" si="9"/>
        <v>2</v>
      </c>
      <c r="B549" s="132"/>
      <c r="C549" s="1" t="s">
        <v>1153</v>
      </c>
      <c r="D549" s="81">
        <v>5000</v>
      </c>
      <c r="E549" s="1" t="s">
        <v>3072</v>
      </c>
      <c r="F549" s="136"/>
    </row>
    <row r="550" spans="1:6">
      <c r="A550" s="137">
        <f t="shared" si="9"/>
        <v>2</v>
      </c>
      <c r="B550" s="132"/>
      <c r="C550" s="1" t="s">
        <v>1155</v>
      </c>
      <c r="D550" s="81">
        <v>20000</v>
      </c>
      <c r="E550" s="1" t="s">
        <v>3073</v>
      </c>
      <c r="F550" s="136"/>
    </row>
    <row r="551" spans="1:6">
      <c r="A551" s="137">
        <f t="shared" si="9"/>
        <v>2</v>
      </c>
      <c r="B551" s="132"/>
      <c r="C551" s="1" t="s">
        <v>1155</v>
      </c>
      <c r="D551" s="129">
        <v>25000</v>
      </c>
      <c r="E551" s="1" t="s">
        <v>3074</v>
      </c>
      <c r="F551" s="136"/>
    </row>
    <row r="552" spans="1:6">
      <c r="A552" s="137">
        <f t="shared" si="9"/>
        <v>2</v>
      </c>
      <c r="B552" s="132"/>
      <c r="C552" s="1" t="s">
        <v>1317</v>
      </c>
      <c r="D552" s="81">
        <v>10000</v>
      </c>
      <c r="E552" s="1" t="s">
        <v>3075</v>
      </c>
      <c r="F552" s="136"/>
    </row>
    <row r="553" spans="1:6">
      <c r="A553" s="137">
        <f t="shared" si="9"/>
        <v>2</v>
      </c>
      <c r="B553" s="132"/>
      <c r="C553" s="1" t="s">
        <v>1156</v>
      </c>
      <c r="D553" s="81">
        <v>185000</v>
      </c>
      <c r="E553" s="1" t="s">
        <v>3076</v>
      </c>
      <c r="F553" s="136"/>
    </row>
    <row r="554" spans="1:6">
      <c r="A554" s="137">
        <f t="shared" si="9"/>
        <v>2</v>
      </c>
      <c r="B554" s="132"/>
      <c r="C554" s="1" t="s">
        <v>1158</v>
      </c>
      <c r="D554" s="81">
        <v>35000</v>
      </c>
      <c r="E554" s="1" t="s">
        <v>3077</v>
      </c>
      <c r="F554" s="136"/>
    </row>
    <row r="555" spans="1:6">
      <c r="A555" s="137">
        <f t="shared" si="9"/>
        <v>2</v>
      </c>
      <c r="B555" s="132"/>
      <c r="C555" s="1" t="s">
        <v>1158</v>
      </c>
      <c r="D555" s="81">
        <v>20000</v>
      </c>
      <c r="E555" s="1" t="s">
        <v>3078</v>
      </c>
      <c r="F555" s="136"/>
    </row>
    <row r="556" spans="1:6">
      <c r="A556" s="137">
        <f t="shared" si="9"/>
        <v>2</v>
      </c>
      <c r="B556" s="132"/>
      <c r="C556" s="1" t="s">
        <v>1159</v>
      </c>
      <c r="D556" s="81">
        <v>205000</v>
      </c>
      <c r="E556" s="1" t="s">
        <v>3079</v>
      </c>
      <c r="F556" s="136"/>
    </row>
    <row r="557" spans="1:6">
      <c r="A557" s="137">
        <f t="shared" si="9"/>
        <v>2</v>
      </c>
      <c r="B557" s="132"/>
      <c r="C557" s="1" t="s">
        <v>1160</v>
      </c>
      <c r="D557" s="81">
        <v>125000</v>
      </c>
      <c r="E557" s="1" t="s">
        <v>3080</v>
      </c>
      <c r="F557" s="136"/>
    </row>
    <row r="558" spans="1:6">
      <c r="A558" s="137">
        <f t="shared" si="9"/>
        <v>2</v>
      </c>
      <c r="B558" s="132"/>
      <c r="C558" s="1" t="s">
        <v>1318</v>
      </c>
      <c r="D558" s="81">
        <v>20000</v>
      </c>
      <c r="E558" s="1" t="s">
        <v>3081</v>
      </c>
      <c r="F558" s="136"/>
    </row>
    <row r="559" spans="1:6">
      <c r="A559" s="137">
        <f t="shared" si="9"/>
        <v>2</v>
      </c>
      <c r="B559" s="132"/>
      <c r="C559" s="1" t="s">
        <v>1318</v>
      </c>
      <c r="D559" s="81">
        <v>5000</v>
      </c>
      <c r="E559" s="1" t="s">
        <v>3082</v>
      </c>
      <c r="F559" s="136"/>
    </row>
    <row r="560" spans="1:6">
      <c r="A560" s="137">
        <f t="shared" si="9"/>
        <v>2</v>
      </c>
      <c r="B560" s="132"/>
      <c r="C560" s="1" t="s">
        <v>1162</v>
      </c>
      <c r="D560" s="81">
        <v>25000</v>
      </c>
      <c r="E560" s="1" t="s">
        <v>3083</v>
      </c>
      <c r="F560" s="136"/>
    </row>
    <row r="561" spans="1:6">
      <c r="A561" s="137">
        <f t="shared" si="9"/>
        <v>2</v>
      </c>
      <c r="B561" s="132"/>
      <c r="C561" s="1" t="s">
        <v>1164</v>
      </c>
      <c r="D561" s="81">
        <v>10000</v>
      </c>
      <c r="E561" s="1" t="s">
        <v>3084</v>
      </c>
      <c r="F561" s="136"/>
    </row>
    <row r="562" spans="1:6">
      <c r="A562" s="137">
        <f t="shared" si="9"/>
        <v>2</v>
      </c>
      <c r="B562" s="132"/>
      <c r="C562" s="1" t="s">
        <v>1165</v>
      </c>
      <c r="D562" s="81">
        <v>35000</v>
      </c>
      <c r="E562" s="1" t="s">
        <v>3085</v>
      </c>
      <c r="F562" s="136"/>
    </row>
    <row r="563" spans="1:6">
      <c r="A563" s="137">
        <f t="shared" si="9"/>
        <v>2</v>
      </c>
      <c r="B563" s="132"/>
      <c r="C563" s="1" t="s">
        <v>1166</v>
      </c>
      <c r="D563" s="81">
        <v>3000</v>
      </c>
      <c r="E563" s="1" t="s">
        <v>3086</v>
      </c>
      <c r="F563" s="136"/>
    </row>
    <row r="564" spans="1:6">
      <c r="A564" s="137">
        <f t="shared" si="9"/>
        <v>2</v>
      </c>
      <c r="B564" s="132"/>
      <c r="C564" s="1" t="s">
        <v>1166</v>
      </c>
      <c r="D564" s="81">
        <v>60000</v>
      </c>
      <c r="E564" s="1" t="s">
        <v>3087</v>
      </c>
      <c r="F564" s="136"/>
    </row>
    <row r="565" spans="1:6">
      <c r="A565" s="137">
        <f t="shared" si="9"/>
        <v>2</v>
      </c>
      <c r="B565" s="132"/>
      <c r="C565" s="1" t="s">
        <v>1167</v>
      </c>
      <c r="D565" s="81">
        <v>10000</v>
      </c>
      <c r="E565" s="1" t="s">
        <v>3088</v>
      </c>
      <c r="F565" s="136"/>
    </row>
    <row r="566" spans="1:6">
      <c r="A566" s="137">
        <f t="shared" si="9"/>
        <v>2</v>
      </c>
      <c r="B566" s="132"/>
      <c r="C566" s="1" t="s">
        <v>1119</v>
      </c>
      <c r="D566" s="81">
        <v>50000</v>
      </c>
      <c r="E566" s="1" t="s">
        <v>3089</v>
      </c>
      <c r="F566" s="136"/>
    </row>
    <row r="567" spans="1:6">
      <c r="A567" s="137">
        <f t="shared" si="9"/>
        <v>2</v>
      </c>
      <c r="B567" s="132"/>
      <c r="C567" s="1" t="s">
        <v>1119</v>
      </c>
      <c r="D567" s="81">
        <v>3000</v>
      </c>
      <c r="E567" s="1" t="s">
        <v>3090</v>
      </c>
      <c r="F567" s="136"/>
    </row>
    <row r="568" spans="1:6">
      <c r="A568" s="137">
        <f t="shared" si="9"/>
        <v>2</v>
      </c>
      <c r="B568" s="132"/>
      <c r="C568" s="1" t="s">
        <v>1319</v>
      </c>
      <c r="D568" s="81">
        <v>50000</v>
      </c>
      <c r="E568" s="1" t="s">
        <v>3091</v>
      </c>
      <c r="F568" s="136"/>
    </row>
    <row r="569" spans="1:6">
      <c r="A569" s="137">
        <f t="shared" si="9"/>
        <v>2</v>
      </c>
      <c r="B569" s="132"/>
      <c r="C569" s="1" t="s">
        <v>1319</v>
      </c>
      <c r="D569" s="81">
        <v>3000</v>
      </c>
      <c r="E569" s="1" t="s">
        <v>3092</v>
      </c>
      <c r="F569" s="136"/>
    </row>
    <row r="570" spans="1:6">
      <c r="A570" s="137">
        <f t="shared" si="9"/>
        <v>2</v>
      </c>
      <c r="B570" s="132"/>
      <c r="C570" s="1" t="s">
        <v>1320</v>
      </c>
      <c r="D570" s="81">
        <v>15000</v>
      </c>
      <c r="E570" s="1" t="s">
        <v>3093</v>
      </c>
      <c r="F570" s="136"/>
    </row>
    <row r="571" spans="1:6">
      <c r="A571" s="137">
        <f t="shared" si="9"/>
        <v>2</v>
      </c>
      <c r="B571" s="132"/>
      <c r="C571" s="1" t="s">
        <v>1121</v>
      </c>
      <c r="D571" s="81">
        <v>5000</v>
      </c>
      <c r="E571" s="1" t="s">
        <v>3094</v>
      </c>
      <c r="F571" s="136"/>
    </row>
    <row r="572" spans="1:6">
      <c r="A572" s="137">
        <f t="shared" si="9"/>
        <v>2</v>
      </c>
      <c r="B572" s="132"/>
      <c r="C572" s="1" t="s">
        <v>1122</v>
      </c>
      <c r="D572" s="81">
        <v>75000</v>
      </c>
      <c r="E572" s="1" t="s">
        <v>3095</v>
      </c>
      <c r="F572" s="136"/>
    </row>
    <row r="573" spans="1:6">
      <c r="A573" s="137">
        <f t="shared" si="9"/>
        <v>2</v>
      </c>
      <c r="B573" s="132"/>
      <c r="C573" s="1" t="s">
        <v>1122</v>
      </c>
      <c r="D573" s="81">
        <v>3000</v>
      </c>
      <c r="E573" s="1" t="s">
        <v>3096</v>
      </c>
      <c r="F573" s="136"/>
    </row>
    <row r="574" spans="1:6">
      <c r="A574" s="137">
        <f t="shared" si="9"/>
        <v>2</v>
      </c>
      <c r="B574" s="132"/>
      <c r="C574" s="1" t="s">
        <v>1123</v>
      </c>
      <c r="D574" s="81">
        <v>5000</v>
      </c>
      <c r="E574" s="1" t="s">
        <v>3097</v>
      </c>
      <c r="F574" s="136"/>
    </row>
    <row r="575" spans="1:6">
      <c r="A575" s="137">
        <f t="shared" si="9"/>
        <v>2</v>
      </c>
      <c r="B575" s="132"/>
      <c r="C575" s="1" t="s">
        <v>1123</v>
      </c>
      <c r="D575" s="81">
        <v>20000</v>
      </c>
      <c r="E575" s="1" t="s">
        <v>3098</v>
      </c>
      <c r="F575" s="136"/>
    </row>
    <row r="576" spans="1:6">
      <c r="A576" s="137">
        <f t="shared" si="9"/>
        <v>2</v>
      </c>
      <c r="B576" s="132"/>
      <c r="C576" s="1" t="s">
        <v>1169</v>
      </c>
      <c r="D576" s="81">
        <v>15000</v>
      </c>
      <c r="E576" s="1" t="s">
        <v>3099</v>
      </c>
      <c r="F576" s="136"/>
    </row>
    <row r="577" spans="1:6">
      <c r="A577" s="137">
        <f t="shared" si="9"/>
        <v>2</v>
      </c>
      <c r="B577" s="132"/>
      <c r="C577" s="1" t="s">
        <v>1170</v>
      </c>
      <c r="D577" s="81">
        <v>290000</v>
      </c>
      <c r="E577" s="1" t="s">
        <v>3100</v>
      </c>
      <c r="F577" s="136"/>
    </row>
    <row r="578" spans="1:6">
      <c r="A578" s="137">
        <f t="shared" si="9"/>
        <v>2</v>
      </c>
      <c r="B578" s="132"/>
      <c r="C578" s="1" t="s">
        <v>1171</v>
      </c>
      <c r="D578" s="81">
        <v>60000</v>
      </c>
      <c r="E578" s="1" t="s">
        <v>3101</v>
      </c>
      <c r="F578" s="136"/>
    </row>
    <row r="579" spans="1:6">
      <c r="A579" s="137">
        <f t="shared" si="9"/>
        <v>2</v>
      </c>
      <c r="B579" s="132"/>
      <c r="C579" s="1" t="s">
        <v>1171</v>
      </c>
      <c r="D579" s="81">
        <v>65000</v>
      </c>
      <c r="E579" s="1" t="s">
        <v>3102</v>
      </c>
      <c r="F579" s="136"/>
    </row>
    <row r="580" spans="1:6">
      <c r="A580" s="137">
        <f t="shared" si="9"/>
        <v>2</v>
      </c>
      <c r="B580" s="132"/>
      <c r="C580" s="1" t="s">
        <v>1172</v>
      </c>
      <c r="D580" s="81">
        <v>200000</v>
      </c>
      <c r="E580" s="1" t="s">
        <v>3103</v>
      </c>
      <c r="F580" s="136"/>
    </row>
    <row r="581" spans="1:6">
      <c r="A581" s="137">
        <f t="shared" si="9"/>
        <v>2</v>
      </c>
      <c r="B581" s="132"/>
      <c r="C581" s="1" t="s">
        <v>1172</v>
      </c>
      <c r="D581" s="81">
        <v>3000</v>
      </c>
      <c r="E581" s="1" t="s">
        <v>3104</v>
      </c>
      <c r="F581" s="136"/>
    </row>
    <row r="582" spans="1:6">
      <c r="A582" s="137">
        <f t="shared" si="9"/>
        <v>2</v>
      </c>
      <c r="B582" s="132"/>
      <c r="C582" s="1" t="s">
        <v>1173</v>
      </c>
      <c r="D582" s="81">
        <v>75000</v>
      </c>
      <c r="E582" s="1" t="s">
        <v>3105</v>
      </c>
      <c r="F582" s="136"/>
    </row>
    <row r="583" spans="1:6">
      <c r="A583" s="137">
        <f t="shared" si="9"/>
        <v>2</v>
      </c>
      <c r="B583" s="132"/>
      <c r="C583" s="1" t="s">
        <v>1113</v>
      </c>
      <c r="D583" s="81">
        <v>175000</v>
      </c>
      <c r="E583" s="1" t="s">
        <v>3106</v>
      </c>
      <c r="F583" s="136"/>
    </row>
    <row r="584" spans="1:6">
      <c r="A584" s="137">
        <f t="shared" si="9"/>
        <v>2</v>
      </c>
      <c r="B584" s="132"/>
      <c r="C584" s="1" t="s">
        <v>1113</v>
      </c>
      <c r="D584" s="81">
        <v>3000</v>
      </c>
      <c r="E584" s="1" t="s">
        <v>3107</v>
      </c>
      <c r="F584" s="136"/>
    </row>
    <row r="585" spans="1:6">
      <c r="A585" s="137">
        <f t="shared" si="9"/>
        <v>2</v>
      </c>
      <c r="B585" s="132"/>
      <c r="C585" s="1" t="s">
        <v>1174</v>
      </c>
      <c r="D585" s="81">
        <v>3000</v>
      </c>
      <c r="E585" s="1" t="s">
        <v>3108</v>
      </c>
      <c r="F585" s="136"/>
    </row>
    <row r="586" spans="1:6">
      <c r="A586" s="137">
        <f t="shared" si="9"/>
        <v>2</v>
      </c>
      <c r="B586" s="132"/>
      <c r="C586" s="1" t="s">
        <v>1174</v>
      </c>
      <c r="D586" s="81">
        <v>75000</v>
      </c>
      <c r="E586" s="1" t="s">
        <v>3109</v>
      </c>
      <c r="F586" s="136"/>
    </row>
    <row r="587" spans="1:6">
      <c r="A587" s="137">
        <f t="shared" si="9"/>
        <v>2</v>
      </c>
      <c r="B587" s="132"/>
      <c r="C587" s="1" t="s">
        <v>1125</v>
      </c>
      <c r="D587" s="81">
        <v>80000</v>
      </c>
      <c r="E587" s="1" t="s">
        <v>3110</v>
      </c>
      <c r="F587" s="136"/>
    </row>
    <row r="588" spans="1:6">
      <c r="A588" s="137">
        <f t="shared" si="9"/>
        <v>2</v>
      </c>
      <c r="B588" s="132"/>
      <c r="C588" s="1" t="s">
        <v>1321</v>
      </c>
      <c r="D588" s="81">
        <v>115000</v>
      </c>
      <c r="E588" s="1" t="s">
        <v>3111</v>
      </c>
      <c r="F588" s="136"/>
    </row>
    <row r="589" spans="1:6">
      <c r="A589" s="137">
        <f t="shared" si="9"/>
        <v>2</v>
      </c>
      <c r="B589" s="132"/>
      <c r="C589" s="1" t="s">
        <v>1321</v>
      </c>
      <c r="D589" s="81">
        <v>3000</v>
      </c>
      <c r="E589" s="1" t="s">
        <v>3112</v>
      </c>
      <c r="F589" s="136"/>
    </row>
    <row r="590" spans="1:6">
      <c r="A590" s="137">
        <f t="shared" si="9"/>
        <v>2</v>
      </c>
      <c r="B590" s="132"/>
      <c r="C590" s="1" t="s">
        <v>1322</v>
      </c>
      <c r="D590" s="81">
        <v>140000</v>
      </c>
      <c r="E590" s="1" t="s">
        <v>3113</v>
      </c>
      <c r="F590" s="136"/>
    </row>
    <row r="591" spans="1:6">
      <c r="A591" s="137">
        <f t="shared" si="9"/>
        <v>2</v>
      </c>
      <c r="B591" s="132"/>
      <c r="C591" s="1" t="s">
        <v>1322</v>
      </c>
      <c r="D591" s="81">
        <v>3000</v>
      </c>
      <c r="E591" s="1" t="s">
        <v>3114</v>
      </c>
      <c r="F591" s="136"/>
    </row>
    <row r="592" spans="1:6">
      <c r="A592" s="137">
        <f t="shared" si="9"/>
        <v>2</v>
      </c>
      <c r="B592" s="132"/>
      <c r="C592" s="1" t="s">
        <v>1323</v>
      </c>
      <c r="D592" s="81">
        <v>95000</v>
      </c>
      <c r="E592" s="1" t="s">
        <v>3115</v>
      </c>
      <c r="F592" s="136"/>
    </row>
    <row r="593" spans="1:6">
      <c r="A593" s="137">
        <f t="shared" si="9"/>
        <v>2</v>
      </c>
      <c r="B593" s="132"/>
      <c r="C593" s="1" t="s">
        <v>1323</v>
      </c>
      <c r="D593" s="81">
        <v>3000</v>
      </c>
      <c r="E593" s="1" t="s">
        <v>3116</v>
      </c>
      <c r="F593" s="136"/>
    </row>
    <row r="594" spans="1:6">
      <c r="A594" s="137">
        <f t="shared" si="9"/>
        <v>2</v>
      </c>
      <c r="B594" s="132"/>
      <c r="C594" s="1" t="s">
        <v>1175</v>
      </c>
      <c r="D594" s="81">
        <v>60000</v>
      </c>
      <c r="E594" s="1" t="s">
        <v>3117</v>
      </c>
      <c r="F594" s="136"/>
    </row>
    <row r="595" spans="1:6">
      <c r="A595" s="137">
        <f t="shared" si="9"/>
        <v>2</v>
      </c>
      <c r="B595" s="132"/>
      <c r="C595" s="1" t="s">
        <v>1175</v>
      </c>
      <c r="D595" s="81">
        <v>20000</v>
      </c>
      <c r="E595" s="1" t="s">
        <v>3118</v>
      </c>
      <c r="F595" s="136"/>
    </row>
    <row r="596" spans="1:6">
      <c r="A596" s="137">
        <f t="shared" si="9"/>
        <v>2</v>
      </c>
      <c r="B596" s="132"/>
      <c r="C596" s="1" t="s">
        <v>1324</v>
      </c>
      <c r="D596" s="81">
        <v>3000</v>
      </c>
      <c r="E596" s="1" t="s">
        <v>3119</v>
      </c>
      <c r="F596" s="136"/>
    </row>
    <row r="597" spans="1:6">
      <c r="A597" s="137">
        <f t="shared" si="9"/>
        <v>2</v>
      </c>
      <c r="B597" s="132"/>
      <c r="C597" s="1" t="s">
        <v>1324</v>
      </c>
      <c r="D597" s="81">
        <v>305000</v>
      </c>
      <c r="E597" s="1" t="s">
        <v>3120</v>
      </c>
      <c r="F597" s="136"/>
    </row>
    <row r="598" spans="1:6">
      <c r="A598" s="137">
        <f t="shared" si="9"/>
        <v>2</v>
      </c>
      <c r="B598" s="132"/>
      <c r="C598" s="1" t="s">
        <v>1325</v>
      </c>
      <c r="D598" s="81">
        <v>15000</v>
      </c>
      <c r="E598" s="1" t="s">
        <v>3121</v>
      </c>
      <c r="F598" s="136"/>
    </row>
    <row r="599" spans="1:6">
      <c r="A599" s="137">
        <f t="shared" si="9"/>
        <v>2</v>
      </c>
      <c r="B599" s="132"/>
      <c r="C599" s="1" t="s">
        <v>1177</v>
      </c>
      <c r="D599" s="81">
        <v>21000</v>
      </c>
      <c r="E599" s="1" t="s">
        <v>3122</v>
      </c>
      <c r="F599" s="136"/>
    </row>
    <row r="600" spans="1:6">
      <c r="A600" s="137">
        <f t="shared" si="9"/>
        <v>2</v>
      </c>
      <c r="B600" s="132"/>
      <c r="C600" s="1" t="s">
        <v>1177</v>
      </c>
      <c r="D600" s="81">
        <v>60000</v>
      </c>
      <c r="E600" s="1" t="s">
        <v>3123</v>
      </c>
      <c r="F600" s="136"/>
    </row>
    <row r="601" spans="1:6">
      <c r="A601" s="137">
        <f t="shared" si="9"/>
        <v>2</v>
      </c>
      <c r="B601" s="132"/>
      <c r="C601" s="1" t="s">
        <v>1178</v>
      </c>
      <c r="D601" s="81">
        <v>54000</v>
      </c>
      <c r="E601" s="1" t="s">
        <v>3124</v>
      </c>
      <c r="F601" s="136"/>
    </row>
    <row r="602" spans="1:6">
      <c r="A602" s="137">
        <f t="shared" si="9"/>
        <v>2</v>
      </c>
      <c r="B602" s="132"/>
      <c r="C602" s="1" t="s">
        <v>1179</v>
      </c>
      <c r="D602" s="81">
        <v>75000</v>
      </c>
      <c r="E602" s="1" t="s">
        <v>3125</v>
      </c>
      <c r="F602" s="136"/>
    </row>
    <row r="603" spans="1:6">
      <c r="A603" s="137">
        <f t="shared" si="9"/>
        <v>2</v>
      </c>
      <c r="B603" s="132"/>
      <c r="C603" s="1" t="s">
        <v>1180</v>
      </c>
      <c r="D603" s="81">
        <v>102000</v>
      </c>
      <c r="E603" s="1" t="s">
        <v>3126</v>
      </c>
      <c r="F603" s="136"/>
    </row>
    <row r="604" spans="1:6">
      <c r="A604" s="137">
        <f t="shared" si="9"/>
        <v>2</v>
      </c>
      <c r="B604" s="132"/>
      <c r="C604" s="1" t="s">
        <v>1181</v>
      </c>
      <c r="D604" s="81">
        <v>117000</v>
      </c>
      <c r="E604" s="1" t="s">
        <v>3127</v>
      </c>
      <c r="F604" s="136"/>
    </row>
    <row r="605" spans="1:6">
      <c r="A605" s="137">
        <f t="shared" ref="A605:A668" si="10">A604</f>
        <v>2</v>
      </c>
      <c r="B605" s="132"/>
      <c r="C605" s="1" t="s">
        <v>1183</v>
      </c>
      <c r="D605" s="81">
        <v>3000</v>
      </c>
      <c r="E605" s="1" t="s">
        <v>3128</v>
      </c>
      <c r="F605" s="136"/>
    </row>
    <row r="606" spans="1:6">
      <c r="A606" s="137">
        <f t="shared" si="10"/>
        <v>2</v>
      </c>
      <c r="B606" s="132"/>
      <c r="C606" s="1" t="s">
        <v>1185</v>
      </c>
      <c r="D606" s="81">
        <v>3000</v>
      </c>
      <c r="E606" s="1" t="s">
        <v>3129</v>
      </c>
      <c r="F606" s="136"/>
    </row>
    <row r="607" spans="1:6">
      <c r="A607" s="137">
        <f t="shared" si="10"/>
        <v>2</v>
      </c>
      <c r="B607" s="132"/>
      <c r="C607" s="1" t="s">
        <v>1182</v>
      </c>
      <c r="D607" s="81">
        <v>3000</v>
      </c>
      <c r="E607" s="1" t="s">
        <v>3130</v>
      </c>
      <c r="F607" s="136"/>
    </row>
    <row r="608" spans="1:6">
      <c r="A608" s="137">
        <f t="shared" si="10"/>
        <v>2</v>
      </c>
      <c r="B608" s="132"/>
      <c r="C608" s="1" t="s">
        <v>1182</v>
      </c>
      <c r="D608" s="81">
        <v>462000</v>
      </c>
      <c r="E608" s="1" t="s">
        <v>3131</v>
      </c>
      <c r="F608" s="136"/>
    </row>
    <row r="609" spans="1:6">
      <c r="A609" s="137">
        <f t="shared" si="10"/>
        <v>2</v>
      </c>
      <c r="B609" s="132"/>
      <c r="C609" s="1" t="s">
        <v>1182</v>
      </c>
      <c r="D609" s="129">
        <v>80000</v>
      </c>
      <c r="E609" s="1" t="s">
        <v>3132</v>
      </c>
      <c r="F609" s="136"/>
    </row>
    <row r="610" spans="1:6">
      <c r="A610" s="137">
        <f t="shared" si="10"/>
        <v>2</v>
      </c>
      <c r="B610" s="132"/>
      <c r="C610" s="1" t="s">
        <v>1183</v>
      </c>
      <c r="D610" s="81">
        <v>237000</v>
      </c>
      <c r="E610" s="1" t="s">
        <v>3133</v>
      </c>
      <c r="F610" s="136"/>
    </row>
    <row r="611" spans="1:6">
      <c r="A611" s="137">
        <f t="shared" si="10"/>
        <v>2</v>
      </c>
      <c r="B611" s="132"/>
      <c r="C611" s="1" t="s">
        <v>1185</v>
      </c>
      <c r="D611" s="81">
        <v>171000</v>
      </c>
      <c r="E611" s="1" t="s">
        <v>3134</v>
      </c>
      <c r="F611" s="136"/>
    </row>
    <row r="612" spans="1:6">
      <c r="A612" s="137">
        <f t="shared" si="10"/>
        <v>2</v>
      </c>
      <c r="B612" s="132"/>
      <c r="C612" s="1" t="s">
        <v>1186</v>
      </c>
      <c r="D612" s="81">
        <v>102000</v>
      </c>
      <c r="E612" s="1" t="s">
        <v>3135</v>
      </c>
      <c r="F612" s="136"/>
    </row>
    <row r="613" spans="1:6">
      <c r="A613" s="137">
        <f t="shared" si="10"/>
        <v>2</v>
      </c>
      <c r="B613" s="132"/>
      <c r="C613" s="1" t="s">
        <v>1186</v>
      </c>
      <c r="D613" s="129">
        <v>80000</v>
      </c>
      <c r="E613" s="1" t="s">
        <v>3136</v>
      </c>
      <c r="F613" s="136"/>
    </row>
    <row r="614" spans="1:6">
      <c r="A614" s="137">
        <f t="shared" si="10"/>
        <v>2</v>
      </c>
      <c r="B614" s="132"/>
      <c r="C614" s="1" t="s">
        <v>1187</v>
      </c>
      <c r="D614" s="81">
        <v>9000</v>
      </c>
      <c r="E614" s="1" t="s">
        <v>3137</v>
      </c>
      <c r="F614" s="136"/>
    </row>
    <row r="615" spans="1:6">
      <c r="A615" s="137">
        <f t="shared" si="10"/>
        <v>2</v>
      </c>
      <c r="B615" s="132"/>
      <c r="C615" s="1" t="s">
        <v>1189</v>
      </c>
      <c r="D615" s="81">
        <v>84000</v>
      </c>
      <c r="E615" s="1" t="s">
        <v>3138</v>
      </c>
      <c r="F615" s="136"/>
    </row>
    <row r="616" spans="1:6">
      <c r="A616" s="137">
        <f t="shared" si="10"/>
        <v>2</v>
      </c>
      <c r="B616" s="132"/>
      <c r="C616" s="1" t="s">
        <v>1189</v>
      </c>
      <c r="D616" s="81">
        <v>3000</v>
      </c>
      <c r="E616" s="1" t="s">
        <v>3139</v>
      </c>
      <c r="F616" s="136"/>
    </row>
    <row r="617" spans="1:6">
      <c r="A617" s="137">
        <f t="shared" si="10"/>
        <v>2</v>
      </c>
      <c r="B617" s="132"/>
      <c r="C617" s="1" t="s">
        <v>1190</v>
      </c>
      <c r="D617" s="81">
        <v>50000</v>
      </c>
      <c r="E617" s="1" t="s">
        <v>3140</v>
      </c>
      <c r="F617" s="136"/>
    </row>
    <row r="618" spans="1:6">
      <c r="A618" s="137">
        <f t="shared" si="10"/>
        <v>2</v>
      </c>
      <c r="B618" s="132"/>
      <c r="C618" s="1" t="s">
        <v>1190</v>
      </c>
      <c r="D618" s="81">
        <v>75000</v>
      </c>
      <c r="E618" s="1" t="s">
        <v>3141</v>
      </c>
      <c r="F618" s="136"/>
    </row>
    <row r="619" spans="1:6">
      <c r="A619" s="137">
        <f t="shared" si="10"/>
        <v>2</v>
      </c>
      <c r="B619" s="132"/>
      <c r="C619" s="1" t="s">
        <v>1326</v>
      </c>
      <c r="D619" s="81">
        <v>3000</v>
      </c>
      <c r="E619" s="1" t="s">
        <v>3142</v>
      </c>
      <c r="F619" s="136"/>
    </row>
    <row r="620" spans="1:6">
      <c r="A620" s="137">
        <f t="shared" si="10"/>
        <v>2</v>
      </c>
      <c r="B620" s="132"/>
      <c r="C620" s="1" t="s">
        <v>1191</v>
      </c>
      <c r="D620" s="81">
        <v>231000</v>
      </c>
      <c r="E620" s="1" t="s">
        <v>3143</v>
      </c>
      <c r="F620" s="136"/>
    </row>
    <row r="621" spans="1:6">
      <c r="A621" s="137">
        <f t="shared" si="10"/>
        <v>2</v>
      </c>
      <c r="B621" s="132"/>
      <c r="C621" s="1" t="s">
        <v>1191</v>
      </c>
      <c r="D621" s="81">
        <v>3000</v>
      </c>
      <c r="E621" s="1" t="s">
        <v>3144</v>
      </c>
      <c r="F621" s="136"/>
    </row>
    <row r="622" spans="1:6">
      <c r="A622" s="137">
        <f t="shared" si="10"/>
        <v>2</v>
      </c>
      <c r="B622" s="132"/>
      <c r="C622" s="1" t="s">
        <v>1192</v>
      </c>
      <c r="D622" s="81">
        <v>33000</v>
      </c>
      <c r="E622" s="1" t="s">
        <v>3145</v>
      </c>
      <c r="F622" s="136"/>
    </row>
    <row r="623" spans="1:6">
      <c r="A623" s="137">
        <f t="shared" si="10"/>
        <v>2</v>
      </c>
      <c r="B623" s="132"/>
      <c r="C623" s="1" t="s">
        <v>1192</v>
      </c>
      <c r="D623" s="81">
        <v>3000</v>
      </c>
      <c r="E623" s="1" t="s">
        <v>3146</v>
      </c>
      <c r="F623" s="136"/>
    </row>
    <row r="624" spans="1:6">
      <c r="A624" s="137">
        <f t="shared" si="10"/>
        <v>2</v>
      </c>
      <c r="B624" s="132"/>
      <c r="C624" s="1" t="s">
        <v>1193</v>
      </c>
      <c r="D624" s="81">
        <v>221200</v>
      </c>
      <c r="E624" s="1" t="s">
        <v>3147</v>
      </c>
      <c r="F624" s="136"/>
    </row>
    <row r="625" spans="1:6">
      <c r="A625" s="137">
        <f t="shared" si="10"/>
        <v>2</v>
      </c>
      <c r="B625" s="132"/>
      <c r="C625" s="1" t="s">
        <v>1193</v>
      </c>
      <c r="D625" s="81">
        <v>21000</v>
      </c>
      <c r="E625" s="1" t="s">
        <v>3148</v>
      </c>
      <c r="F625" s="136"/>
    </row>
    <row r="626" spans="1:6">
      <c r="A626" s="137">
        <f t="shared" si="10"/>
        <v>2</v>
      </c>
      <c r="B626" s="132"/>
      <c r="C626" s="1" t="s">
        <v>1194</v>
      </c>
      <c r="D626" s="81">
        <v>18000</v>
      </c>
      <c r="E626" s="1" t="s">
        <v>3149</v>
      </c>
      <c r="F626" s="136"/>
    </row>
    <row r="627" spans="1:6">
      <c r="A627" s="137">
        <f t="shared" si="10"/>
        <v>2</v>
      </c>
      <c r="B627" s="132"/>
      <c r="C627" s="1" t="s">
        <v>1327</v>
      </c>
      <c r="D627" s="81">
        <v>20000</v>
      </c>
      <c r="E627" s="1" t="s">
        <v>3150</v>
      </c>
      <c r="F627" s="136"/>
    </row>
    <row r="628" spans="1:6">
      <c r="A628" s="137">
        <f t="shared" si="10"/>
        <v>2</v>
      </c>
      <c r="B628" s="132"/>
      <c r="C628" s="1" t="s">
        <v>1327</v>
      </c>
      <c r="D628" s="81">
        <v>63000</v>
      </c>
      <c r="E628" s="1" t="s">
        <v>3151</v>
      </c>
      <c r="F628" s="136"/>
    </row>
    <row r="629" spans="1:6">
      <c r="A629" s="137">
        <f t="shared" si="10"/>
        <v>2</v>
      </c>
      <c r="B629" s="132"/>
      <c r="C629" s="1" t="s">
        <v>1195</v>
      </c>
      <c r="D629" s="81">
        <v>3000</v>
      </c>
      <c r="E629" s="1" t="s">
        <v>3152</v>
      </c>
      <c r="F629" s="136"/>
    </row>
    <row r="630" spans="1:6">
      <c r="A630" s="137">
        <f t="shared" si="10"/>
        <v>2</v>
      </c>
      <c r="B630" s="132"/>
      <c r="C630" s="1" t="s">
        <v>1197</v>
      </c>
      <c r="D630" s="81">
        <v>30000</v>
      </c>
      <c r="E630" s="1" t="s">
        <v>3153</v>
      </c>
      <c r="F630" s="136"/>
    </row>
    <row r="631" spans="1:6">
      <c r="A631" s="137">
        <f t="shared" si="10"/>
        <v>2</v>
      </c>
      <c r="B631" s="132"/>
      <c r="C631" s="1" t="s">
        <v>1197</v>
      </c>
      <c r="D631" s="81">
        <v>3000</v>
      </c>
      <c r="E631" s="1" t="s">
        <v>3154</v>
      </c>
      <c r="F631" s="136"/>
    </row>
    <row r="632" spans="1:6">
      <c r="A632" s="137">
        <f t="shared" si="10"/>
        <v>2</v>
      </c>
      <c r="B632" s="132"/>
      <c r="C632" s="1" t="s">
        <v>1198</v>
      </c>
      <c r="D632" s="81">
        <v>30000</v>
      </c>
      <c r="E632" s="1" t="s">
        <v>3155</v>
      </c>
      <c r="F632" s="136"/>
    </row>
    <row r="633" spans="1:6">
      <c r="A633" s="137">
        <f t="shared" si="10"/>
        <v>2</v>
      </c>
      <c r="B633" s="132"/>
      <c r="C633" s="1" t="s">
        <v>1199</v>
      </c>
      <c r="D633" s="81">
        <v>148200</v>
      </c>
      <c r="E633" s="1" t="s">
        <v>3156</v>
      </c>
      <c r="F633" s="136"/>
    </row>
    <row r="634" spans="1:6">
      <c r="A634" s="137">
        <f t="shared" si="10"/>
        <v>2</v>
      </c>
      <c r="B634" s="132"/>
      <c r="C634" s="1" t="s">
        <v>1199</v>
      </c>
      <c r="D634" s="81">
        <v>159000</v>
      </c>
      <c r="E634" s="1" t="s">
        <v>3157</v>
      </c>
      <c r="F634" s="136"/>
    </row>
    <row r="635" spans="1:6">
      <c r="A635" s="137">
        <f t="shared" si="10"/>
        <v>2</v>
      </c>
      <c r="B635" s="132"/>
      <c r="C635" s="1" t="s">
        <v>1199</v>
      </c>
      <c r="D635" s="81">
        <v>3000</v>
      </c>
      <c r="E635" s="1" t="s">
        <v>3158</v>
      </c>
      <c r="F635" s="136"/>
    </row>
    <row r="636" spans="1:6">
      <c r="A636" s="137">
        <f t="shared" si="10"/>
        <v>2</v>
      </c>
      <c r="B636" s="132"/>
      <c r="C636" s="1" t="s">
        <v>1200</v>
      </c>
      <c r="D636" s="81">
        <v>3000</v>
      </c>
      <c r="E636" s="1" t="s">
        <v>3159</v>
      </c>
      <c r="F636" s="136"/>
    </row>
    <row r="637" spans="1:6">
      <c r="A637" s="137">
        <f t="shared" si="10"/>
        <v>2</v>
      </c>
      <c r="B637" s="132"/>
      <c r="C637" s="1" t="s">
        <v>1201</v>
      </c>
      <c r="D637" s="81">
        <v>3000</v>
      </c>
      <c r="E637" s="1" t="s">
        <v>3160</v>
      </c>
      <c r="F637" s="136"/>
    </row>
    <row r="638" spans="1:6">
      <c r="A638" s="137">
        <f t="shared" si="10"/>
        <v>2</v>
      </c>
      <c r="B638" s="132"/>
      <c r="C638" s="1" t="s">
        <v>1201</v>
      </c>
      <c r="D638" s="81">
        <v>51000</v>
      </c>
      <c r="E638" s="1" t="s">
        <v>3161</v>
      </c>
      <c r="F638" s="136"/>
    </row>
    <row r="639" spans="1:6">
      <c r="A639" s="137">
        <f t="shared" si="10"/>
        <v>2</v>
      </c>
      <c r="B639" s="132"/>
      <c r="C639" s="1" t="s">
        <v>1202</v>
      </c>
      <c r="D639" s="81">
        <v>54000</v>
      </c>
      <c r="E639" s="1" t="s">
        <v>3162</v>
      </c>
      <c r="F639" s="136"/>
    </row>
    <row r="640" spans="1:6">
      <c r="A640" s="137">
        <f t="shared" si="10"/>
        <v>2</v>
      </c>
      <c r="B640" s="132"/>
      <c r="C640" s="1" t="s">
        <v>1203</v>
      </c>
      <c r="D640" s="81">
        <v>3000</v>
      </c>
      <c r="E640" s="1" t="s">
        <v>3163</v>
      </c>
      <c r="F640" s="136"/>
    </row>
    <row r="641" spans="1:6">
      <c r="A641" s="137">
        <f t="shared" si="10"/>
        <v>2</v>
      </c>
      <c r="B641" s="132"/>
      <c r="C641" s="1" t="s">
        <v>1203</v>
      </c>
      <c r="D641" s="81">
        <v>486000</v>
      </c>
      <c r="E641" s="1" t="s">
        <v>3164</v>
      </c>
      <c r="F641" s="136"/>
    </row>
    <row r="642" spans="1:6">
      <c r="A642" s="137">
        <f t="shared" si="10"/>
        <v>2</v>
      </c>
      <c r="B642" s="132"/>
      <c r="C642" s="1" t="s">
        <v>1203</v>
      </c>
      <c r="D642" s="81">
        <v>222000</v>
      </c>
      <c r="E642" s="1" t="s">
        <v>3165</v>
      </c>
      <c r="F642" s="136"/>
    </row>
    <row r="643" spans="1:6">
      <c r="A643" s="137">
        <f t="shared" si="10"/>
        <v>2</v>
      </c>
      <c r="B643" s="132"/>
      <c r="C643" s="1" t="s">
        <v>1204</v>
      </c>
      <c r="D643" s="81">
        <v>30000</v>
      </c>
      <c r="E643" s="1" t="s">
        <v>3166</v>
      </c>
      <c r="F643" s="136"/>
    </row>
    <row r="644" spans="1:6">
      <c r="A644" s="137">
        <f t="shared" si="10"/>
        <v>2</v>
      </c>
      <c r="B644" s="132"/>
      <c r="C644" s="1" t="s">
        <v>1328</v>
      </c>
      <c r="D644" s="81">
        <v>9000</v>
      </c>
      <c r="E644" s="1" t="s">
        <v>3167</v>
      </c>
      <c r="F644" s="136"/>
    </row>
    <row r="645" spans="1:6">
      <c r="A645" s="137">
        <f t="shared" si="10"/>
        <v>2</v>
      </c>
      <c r="B645" s="132"/>
      <c r="C645" s="1" t="s">
        <v>1207</v>
      </c>
      <c r="D645" s="81">
        <v>3000</v>
      </c>
      <c r="E645" s="1" t="s">
        <v>3168</v>
      </c>
      <c r="F645" s="136"/>
    </row>
    <row r="646" spans="1:6">
      <c r="A646" s="137">
        <f t="shared" si="10"/>
        <v>2</v>
      </c>
      <c r="B646" s="132"/>
      <c r="C646" s="1" t="s">
        <v>1207</v>
      </c>
      <c r="D646" s="81">
        <v>144000</v>
      </c>
      <c r="E646" s="1" t="s">
        <v>3169</v>
      </c>
      <c r="F646" s="136"/>
    </row>
    <row r="647" spans="1:6">
      <c r="A647" s="137">
        <f t="shared" si="10"/>
        <v>2</v>
      </c>
      <c r="B647" s="132"/>
      <c r="C647" s="1" t="s">
        <v>1207</v>
      </c>
      <c r="D647" s="81">
        <v>100300</v>
      </c>
      <c r="E647" s="1" t="s">
        <v>3170</v>
      </c>
      <c r="F647" s="136"/>
    </row>
    <row r="648" spans="1:6">
      <c r="A648" s="137">
        <f t="shared" si="10"/>
        <v>2</v>
      </c>
      <c r="B648" s="132"/>
      <c r="C648" s="1" t="s">
        <v>1208</v>
      </c>
      <c r="D648" s="81">
        <v>33000</v>
      </c>
      <c r="E648" s="1" t="s">
        <v>3171</v>
      </c>
      <c r="F648" s="136"/>
    </row>
    <row r="649" spans="1:6">
      <c r="A649" s="137">
        <f t="shared" si="10"/>
        <v>2</v>
      </c>
      <c r="B649" s="132"/>
      <c r="C649" s="1" t="s">
        <v>1208</v>
      </c>
      <c r="D649" s="81">
        <v>3000</v>
      </c>
      <c r="E649" s="1" t="s">
        <v>3172</v>
      </c>
      <c r="F649" s="136"/>
    </row>
    <row r="650" spans="1:6">
      <c r="A650" s="137">
        <f t="shared" si="10"/>
        <v>2</v>
      </c>
      <c r="B650" s="132"/>
      <c r="C650" s="1" t="s">
        <v>1209</v>
      </c>
      <c r="D650" s="81">
        <v>3000</v>
      </c>
      <c r="E650" s="1" t="s">
        <v>3173</v>
      </c>
      <c r="F650" s="136"/>
    </row>
    <row r="651" spans="1:6">
      <c r="A651" s="137">
        <f t="shared" si="10"/>
        <v>2</v>
      </c>
      <c r="B651" s="132"/>
      <c r="C651" s="1" t="s">
        <v>1210</v>
      </c>
      <c r="D651" s="81">
        <v>54000</v>
      </c>
      <c r="E651" s="1" t="s">
        <v>3174</v>
      </c>
      <c r="F651" s="136"/>
    </row>
    <row r="652" spans="1:6">
      <c r="A652" s="137">
        <f t="shared" si="10"/>
        <v>2</v>
      </c>
      <c r="B652" s="132"/>
      <c r="C652" s="1" t="s">
        <v>1211</v>
      </c>
      <c r="D652" s="81">
        <v>102000</v>
      </c>
      <c r="E652" s="1" t="s">
        <v>3175</v>
      </c>
      <c r="F652" s="136"/>
    </row>
    <row r="653" spans="1:6">
      <c r="A653" s="137">
        <f t="shared" si="10"/>
        <v>2</v>
      </c>
      <c r="B653" s="132"/>
      <c r="C653" s="1" t="s">
        <v>1211</v>
      </c>
      <c r="D653" s="81">
        <v>3000</v>
      </c>
      <c r="E653" s="1" t="s">
        <v>3176</v>
      </c>
      <c r="F653" s="136"/>
    </row>
    <row r="654" spans="1:6">
      <c r="A654" s="137">
        <f t="shared" si="10"/>
        <v>2</v>
      </c>
      <c r="B654" s="132"/>
      <c r="C654" s="1" t="s">
        <v>1211</v>
      </c>
      <c r="D654" s="81">
        <v>94300</v>
      </c>
      <c r="E654" s="1" t="s">
        <v>3177</v>
      </c>
      <c r="F654" s="136"/>
    </row>
    <row r="655" spans="1:6">
      <c r="A655" s="137">
        <f t="shared" si="10"/>
        <v>2</v>
      </c>
      <c r="B655" s="132"/>
      <c r="C655" s="1" t="s">
        <v>1212</v>
      </c>
      <c r="D655" s="81">
        <v>3000</v>
      </c>
      <c r="E655" s="1" t="s">
        <v>3178</v>
      </c>
      <c r="F655" s="136"/>
    </row>
    <row r="656" spans="1:6">
      <c r="A656" s="137">
        <f t="shared" si="10"/>
        <v>2</v>
      </c>
      <c r="B656" s="132"/>
      <c r="C656" s="1" t="s">
        <v>1212</v>
      </c>
      <c r="D656" s="81">
        <v>60000</v>
      </c>
      <c r="E656" s="1" t="s">
        <v>3179</v>
      </c>
      <c r="F656" s="136"/>
    </row>
    <row r="657" spans="1:6">
      <c r="A657" s="137">
        <f t="shared" si="10"/>
        <v>2</v>
      </c>
      <c r="B657" s="132"/>
      <c r="C657" s="1" t="s">
        <v>1214</v>
      </c>
      <c r="D657" s="81">
        <v>111000</v>
      </c>
      <c r="E657" s="1" t="s">
        <v>3180</v>
      </c>
      <c r="F657" s="136"/>
    </row>
    <row r="658" spans="1:6">
      <c r="A658" s="137">
        <f t="shared" si="10"/>
        <v>2</v>
      </c>
      <c r="B658" s="132"/>
      <c r="C658" s="1" t="s">
        <v>1214</v>
      </c>
      <c r="D658" s="81">
        <v>3000</v>
      </c>
      <c r="E658" s="1" t="s">
        <v>3181</v>
      </c>
      <c r="F658" s="136"/>
    </row>
    <row r="659" spans="1:6">
      <c r="A659" s="137">
        <f t="shared" si="10"/>
        <v>2</v>
      </c>
      <c r="B659" s="132"/>
      <c r="C659" s="1" t="s">
        <v>1216</v>
      </c>
      <c r="D659" s="81">
        <v>97700</v>
      </c>
      <c r="E659" s="1" t="s">
        <v>3182</v>
      </c>
      <c r="F659" s="136"/>
    </row>
    <row r="660" spans="1:6">
      <c r="A660" s="137">
        <f t="shared" si="10"/>
        <v>2</v>
      </c>
      <c r="B660" s="132"/>
      <c r="C660" s="1" t="s">
        <v>1217</v>
      </c>
      <c r="D660" s="81">
        <v>12000</v>
      </c>
      <c r="E660" s="1" t="s">
        <v>3183</v>
      </c>
      <c r="F660" s="136"/>
    </row>
    <row r="661" spans="1:6">
      <c r="A661" s="137">
        <f t="shared" si="10"/>
        <v>2</v>
      </c>
      <c r="B661" s="132"/>
      <c r="C661" s="1" t="s">
        <v>1145</v>
      </c>
      <c r="D661" s="81">
        <v>18000</v>
      </c>
      <c r="E661" s="1" t="s">
        <v>3184</v>
      </c>
      <c r="F661" s="136"/>
    </row>
    <row r="662" spans="1:6">
      <c r="A662" s="137">
        <f t="shared" si="10"/>
        <v>2</v>
      </c>
      <c r="B662" s="132"/>
      <c r="C662" s="1" t="s">
        <v>1219</v>
      </c>
      <c r="D662" s="81">
        <v>12000</v>
      </c>
      <c r="E662" s="1" t="s">
        <v>3185</v>
      </c>
      <c r="F662" s="136"/>
    </row>
    <row r="663" spans="1:6">
      <c r="A663" s="137">
        <f t="shared" si="10"/>
        <v>2</v>
      </c>
      <c r="B663" s="132"/>
      <c r="C663" s="1" t="s">
        <v>1220</v>
      </c>
      <c r="D663" s="81">
        <v>24000</v>
      </c>
      <c r="E663" s="1" t="s">
        <v>3186</v>
      </c>
      <c r="F663" s="136"/>
    </row>
    <row r="664" spans="1:6">
      <c r="A664" s="137">
        <f t="shared" si="10"/>
        <v>2</v>
      </c>
      <c r="B664" s="132"/>
      <c r="C664" s="1" t="s">
        <v>1221</v>
      </c>
      <c r="D664" s="81">
        <v>15000</v>
      </c>
      <c r="E664" s="1" t="s">
        <v>3187</v>
      </c>
      <c r="F664" s="136"/>
    </row>
    <row r="665" spans="1:6">
      <c r="A665" s="137">
        <f t="shared" si="10"/>
        <v>2</v>
      </c>
      <c r="B665" s="132"/>
      <c r="C665" s="1" t="s">
        <v>1222</v>
      </c>
      <c r="D665" s="81">
        <v>3000</v>
      </c>
      <c r="E665" s="1" t="s">
        <v>3188</v>
      </c>
      <c r="F665" s="136"/>
    </row>
    <row r="666" spans="1:6">
      <c r="A666" s="137">
        <f t="shared" si="10"/>
        <v>2</v>
      </c>
      <c r="B666" s="132"/>
      <c r="C666" s="1" t="s">
        <v>1222</v>
      </c>
      <c r="D666" s="81">
        <v>96000</v>
      </c>
      <c r="E666" s="1" t="s">
        <v>3189</v>
      </c>
      <c r="F666" s="136"/>
    </row>
    <row r="667" spans="1:6">
      <c r="A667" s="137">
        <f t="shared" si="10"/>
        <v>2</v>
      </c>
      <c r="B667" s="132"/>
      <c r="C667" s="1" t="s">
        <v>1223</v>
      </c>
      <c r="D667" s="81">
        <v>95600</v>
      </c>
      <c r="E667" s="1" t="s">
        <v>3190</v>
      </c>
      <c r="F667" s="136"/>
    </row>
    <row r="668" spans="1:6">
      <c r="A668" s="137">
        <f t="shared" si="10"/>
        <v>2</v>
      </c>
      <c r="B668" s="132"/>
      <c r="C668" s="1" t="s">
        <v>1223</v>
      </c>
      <c r="D668" s="81">
        <v>9000</v>
      </c>
      <c r="E668" s="1" t="s">
        <v>3191</v>
      </c>
      <c r="F668" s="136"/>
    </row>
    <row r="669" spans="1:6">
      <c r="A669" s="137">
        <f t="shared" ref="A669:A693" si="11">A668</f>
        <v>2</v>
      </c>
      <c r="B669" s="132"/>
      <c r="C669" s="1" t="s">
        <v>1224</v>
      </c>
      <c r="D669" s="81">
        <v>57000</v>
      </c>
      <c r="E669" s="1" t="s">
        <v>3192</v>
      </c>
      <c r="F669" s="136"/>
    </row>
    <row r="670" spans="1:6">
      <c r="A670" s="137">
        <f t="shared" si="11"/>
        <v>2</v>
      </c>
      <c r="B670" s="132"/>
      <c r="C670" s="1" t="s">
        <v>1329</v>
      </c>
      <c r="D670" s="81">
        <v>3000</v>
      </c>
      <c r="E670" s="1" t="s">
        <v>3193</v>
      </c>
      <c r="F670" s="136"/>
    </row>
    <row r="671" spans="1:6">
      <c r="A671" s="137">
        <f t="shared" si="11"/>
        <v>2</v>
      </c>
      <c r="B671" s="132"/>
      <c r="C671" s="1" t="s">
        <v>1330</v>
      </c>
      <c r="D671" s="81">
        <v>57000</v>
      </c>
      <c r="E671" s="1" t="s">
        <v>3194</v>
      </c>
      <c r="F671" s="136"/>
    </row>
    <row r="672" spans="1:6">
      <c r="A672" s="137">
        <f t="shared" si="11"/>
        <v>2</v>
      </c>
      <c r="B672" s="132"/>
      <c r="C672" s="1" t="s">
        <v>1331</v>
      </c>
      <c r="D672" s="81">
        <v>54000</v>
      </c>
      <c r="E672" s="1" t="s">
        <v>3195</v>
      </c>
      <c r="F672" s="136"/>
    </row>
    <row r="673" spans="1:6">
      <c r="A673" s="137">
        <f t="shared" si="11"/>
        <v>2</v>
      </c>
      <c r="B673" s="132"/>
      <c r="C673" s="1" t="s">
        <v>1331</v>
      </c>
      <c r="D673" s="81">
        <v>3000</v>
      </c>
      <c r="E673" s="1" t="s">
        <v>3196</v>
      </c>
      <c r="F673" s="136"/>
    </row>
    <row r="674" spans="1:6">
      <c r="A674" s="137">
        <f t="shared" si="11"/>
        <v>2</v>
      </c>
      <c r="B674" s="132"/>
      <c r="C674" s="1" t="s">
        <v>1332</v>
      </c>
      <c r="D674" s="81">
        <v>178600</v>
      </c>
      <c r="E674" s="1" t="s">
        <v>3197</v>
      </c>
      <c r="F674" s="136"/>
    </row>
    <row r="675" spans="1:6">
      <c r="A675" s="137">
        <f t="shared" si="11"/>
        <v>2</v>
      </c>
      <c r="B675" s="132"/>
      <c r="C675" s="1" t="s">
        <v>1333</v>
      </c>
      <c r="D675" s="81">
        <v>21000</v>
      </c>
      <c r="E675" s="1" t="s">
        <v>3198</v>
      </c>
      <c r="F675" s="136"/>
    </row>
    <row r="676" spans="1:6">
      <c r="A676" s="137">
        <f t="shared" si="11"/>
        <v>2</v>
      </c>
      <c r="B676" s="132"/>
      <c r="C676" s="1" t="s">
        <v>1334</v>
      </c>
      <c r="D676" s="81">
        <v>30000</v>
      </c>
      <c r="E676" s="1" t="s">
        <v>3199</v>
      </c>
      <c r="F676" s="136"/>
    </row>
    <row r="677" spans="1:6">
      <c r="A677" s="137">
        <f t="shared" si="11"/>
        <v>2</v>
      </c>
      <c r="B677" s="132"/>
      <c r="C677" s="1" t="s">
        <v>1335</v>
      </c>
      <c r="D677" s="81">
        <v>561000</v>
      </c>
      <c r="E677" s="1" t="s">
        <v>3200</v>
      </c>
      <c r="F677" s="136"/>
    </row>
    <row r="678" spans="1:6">
      <c r="A678" s="137">
        <f t="shared" si="11"/>
        <v>2</v>
      </c>
      <c r="B678" s="132"/>
      <c r="C678" s="2" t="s">
        <v>1335</v>
      </c>
      <c r="D678" s="81">
        <v>3000</v>
      </c>
      <c r="E678" s="1" t="s">
        <v>3201</v>
      </c>
      <c r="F678" s="136"/>
    </row>
    <row r="679" spans="1:6">
      <c r="A679" s="137">
        <f t="shared" si="11"/>
        <v>2</v>
      </c>
      <c r="B679" s="132"/>
      <c r="C679" s="2" t="s">
        <v>1336</v>
      </c>
      <c r="D679" s="81">
        <v>3000</v>
      </c>
      <c r="E679" s="1" t="s">
        <v>3202</v>
      </c>
      <c r="F679" s="136"/>
    </row>
    <row r="680" spans="1:6">
      <c r="A680" s="137">
        <f t="shared" si="11"/>
        <v>2</v>
      </c>
      <c r="B680" s="132"/>
      <c r="C680" s="2" t="s">
        <v>1337</v>
      </c>
      <c r="D680" s="81">
        <v>3000</v>
      </c>
      <c r="E680" s="1" t="s">
        <v>3203</v>
      </c>
      <c r="F680" s="136"/>
    </row>
    <row r="681" spans="1:6">
      <c r="A681" s="137">
        <f t="shared" si="11"/>
        <v>2</v>
      </c>
      <c r="B681" s="132"/>
      <c r="C681" s="2" t="s">
        <v>1337</v>
      </c>
      <c r="D681" s="81">
        <v>345000</v>
      </c>
      <c r="E681" s="1" t="s">
        <v>3204</v>
      </c>
      <c r="F681" s="136"/>
    </row>
    <row r="682" spans="1:6">
      <c r="A682" s="137">
        <f t="shared" si="11"/>
        <v>2</v>
      </c>
      <c r="B682" s="132"/>
      <c r="C682" s="2" t="s">
        <v>1338</v>
      </c>
      <c r="D682" s="81">
        <v>15000</v>
      </c>
      <c r="E682" s="1" t="s">
        <v>3205</v>
      </c>
      <c r="F682" s="136"/>
    </row>
    <row r="683" spans="1:6">
      <c r="A683" s="137">
        <f t="shared" si="11"/>
        <v>2</v>
      </c>
      <c r="B683" s="132"/>
      <c r="C683" s="2" t="s">
        <v>1339</v>
      </c>
      <c r="D683" s="81">
        <v>6000</v>
      </c>
      <c r="E683" s="1" t="s">
        <v>3206</v>
      </c>
      <c r="F683" s="136"/>
    </row>
    <row r="684" spans="1:6">
      <c r="A684" s="137">
        <f t="shared" si="11"/>
        <v>2</v>
      </c>
      <c r="B684" s="132"/>
      <c r="C684" s="2" t="s">
        <v>1340</v>
      </c>
      <c r="D684" s="81">
        <v>27000</v>
      </c>
      <c r="E684" s="1" t="s">
        <v>3207</v>
      </c>
      <c r="F684" s="136"/>
    </row>
    <row r="685" spans="1:6">
      <c r="A685" s="137">
        <f t="shared" si="11"/>
        <v>2</v>
      </c>
      <c r="B685" s="132"/>
      <c r="C685" s="2" t="s">
        <v>1341</v>
      </c>
      <c r="D685" s="81">
        <v>71300</v>
      </c>
      <c r="E685" s="1" t="s">
        <v>3208</v>
      </c>
      <c r="F685" s="136"/>
    </row>
    <row r="686" spans="1:6">
      <c r="A686" s="137">
        <f t="shared" si="11"/>
        <v>2</v>
      </c>
      <c r="B686" s="132"/>
      <c r="C686" s="2" t="s">
        <v>1341</v>
      </c>
      <c r="D686" s="81">
        <v>36000</v>
      </c>
      <c r="E686" s="1" t="s">
        <v>3209</v>
      </c>
      <c r="F686" s="136"/>
    </row>
    <row r="687" spans="1:6">
      <c r="A687" s="137">
        <f t="shared" si="11"/>
        <v>2</v>
      </c>
      <c r="B687" s="132"/>
      <c r="C687" s="2" t="s">
        <v>1342</v>
      </c>
      <c r="D687" s="81">
        <v>78000</v>
      </c>
      <c r="E687" s="1" t="s">
        <v>3210</v>
      </c>
      <c r="F687" s="136"/>
    </row>
    <row r="688" spans="1:6">
      <c r="A688" s="137">
        <f t="shared" si="11"/>
        <v>2</v>
      </c>
      <c r="B688" s="132"/>
      <c r="C688" s="2" t="s">
        <v>1343</v>
      </c>
      <c r="D688" s="81">
        <v>131500</v>
      </c>
      <c r="E688" s="1" t="s">
        <v>3211</v>
      </c>
      <c r="F688" s="136"/>
    </row>
    <row r="689" spans="1:6">
      <c r="A689" s="137">
        <f t="shared" si="11"/>
        <v>2</v>
      </c>
      <c r="B689" s="132"/>
      <c r="C689" s="2" t="s">
        <v>1344</v>
      </c>
      <c r="D689" s="81">
        <v>129000</v>
      </c>
      <c r="E689" s="1" t="s">
        <v>3212</v>
      </c>
      <c r="F689" s="136"/>
    </row>
    <row r="690" spans="1:6">
      <c r="A690" s="137">
        <f t="shared" si="11"/>
        <v>2</v>
      </c>
      <c r="B690" s="132"/>
      <c r="C690" s="2" t="s">
        <v>1345</v>
      </c>
      <c r="D690" s="81">
        <v>54000</v>
      </c>
      <c r="E690" s="1" t="s">
        <v>3213</v>
      </c>
      <c r="F690" s="136"/>
    </row>
    <row r="691" spans="1:6">
      <c r="A691" s="137">
        <f t="shared" si="11"/>
        <v>2</v>
      </c>
      <c r="B691" s="132"/>
      <c r="C691" s="2" t="s">
        <v>1346</v>
      </c>
      <c r="D691" s="81">
        <v>196200</v>
      </c>
      <c r="E691" s="1" t="s">
        <v>3214</v>
      </c>
      <c r="F691" s="136"/>
    </row>
    <row r="692" spans="1:6" ht="16.8" thickBot="1">
      <c r="A692" s="144">
        <f t="shared" si="11"/>
        <v>2</v>
      </c>
      <c r="B692" s="145"/>
      <c r="C692" s="157" t="s">
        <v>1347</v>
      </c>
      <c r="D692" s="158">
        <v>30000</v>
      </c>
      <c r="E692" s="134" t="s">
        <v>3215</v>
      </c>
      <c r="F692" s="146"/>
    </row>
    <row r="693" spans="1:6" ht="16.8" thickBot="1">
      <c r="A693" s="159">
        <f t="shared" si="11"/>
        <v>2</v>
      </c>
      <c r="B693" s="160"/>
      <c r="C693" s="160" t="s">
        <v>1449</v>
      </c>
      <c r="D693" s="161">
        <f>SUM(D347:D692)</f>
        <v>23259830</v>
      </c>
      <c r="E693" s="160"/>
      <c r="F693" s="163"/>
    </row>
    <row r="694" spans="1:6">
      <c r="A694" s="155">
        <v>3</v>
      </c>
      <c r="B694" s="156" t="s">
        <v>1348</v>
      </c>
      <c r="C694" s="149" t="s">
        <v>1349</v>
      </c>
      <c r="D694" s="150">
        <v>18000</v>
      </c>
      <c r="E694" s="148" t="s">
        <v>3216</v>
      </c>
      <c r="F694" s="151"/>
    </row>
    <row r="695" spans="1:6">
      <c r="A695" s="137">
        <f t="shared" ref="A695:A726" si="12">A694</f>
        <v>3</v>
      </c>
      <c r="B695" s="132"/>
      <c r="C695" s="2" t="s">
        <v>1350</v>
      </c>
      <c r="D695" s="81">
        <v>18000</v>
      </c>
      <c r="E695" s="1" t="s">
        <v>3217</v>
      </c>
      <c r="F695" s="136"/>
    </row>
    <row r="696" spans="1:6">
      <c r="A696" s="137">
        <f t="shared" si="12"/>
        <v>3</v>
      </c>
      <c r="B696" s="132"/>
      <c r="C696" s="2" t="s">
        <v>1351</v>
      </c>
      <c r="D696" s="81">
        <v>20000</v>
      </c>
      <c r="E696" s="1" t="s">
        <v>3218</v>
      </c>
      <c r="F696" s="136"/>
    </row>
    <row r="697" spans="1:6">
      <c r="A697" s="137">
        <f t="shared" si="12"/>
        <v>3</v>
      </c>
      <c r="B697" s="132"/>
      <c r="C697" s="2" t="s">
        <v>1352</v>
      </c>
      <c r="D697" s="81">
        <v>18000</v>
      </c>
      <c r="E697" s="1" t="s">
        <v>3219</v>
      </c>
      <c r="F697" s="136"/>
    </row>
    <row r="698" spans="1:6">
      <c r="A698" s="137">
        <f t="shared" si="12"/>
        <v>3</v>
      </c>
      <c r="B698" s="132"/>
      <c r="C698" s="2" t="s">
        <v>1353</v>
      </c>
      <c r="D698" s="81">
        <v>40000</v>
      </c>
      <c r="E698" s="1" t="s">
        <v>3220</v>
      </c>
      <c r="F698" s="136"/>
    </row>
    <row r="699" spans="1:6">
      <c r="A699" s="137">
        <f t="shared" si="12"/>
        <v>3</v>
      </c>
      <c r="B699" s="132"/>
      <c r="C699" s="2" t="s">
        <v>1354</v>
      </c>
      <c r="D699" s="81">
        <v>20000</v>
      </c>
      <c r="E699" s="1" t="s">
        <v>3221</v>
      </c>
      <c r="F699" s="136"/>
    </row>
    <row r="700" spans="1:6">
      <c r="A700" s="137">
        <f t="shared" si="12"/>
        <v>3</v>
      </c>
      <c r="B700" s="132"/>
      <c r="C700" s="2" t="s">
        <v>1354</v>
      </c>
      <c r="D700" s="81">
        <v>3000</v>
      </c>
      <c r="E700" s="1" t="s">
        <v>3222</v>
      </c>
      <c r="F700" s="136"/>
    </row>
    <row r="701" spans="1:6">
      <c r="A701" s="137">
        <f t="shared" si="12"/>
        <v>3</v>
      </c>
      <c r="B701" s="132"/>
      <c r="C701" s="2" t="s">
        <v>1355</v>
      </c>
      <c r="D701" s="81">
        <v>3000</v>
      </c>
      <c r="E701" s="1" t="s">
        <v>3223</v>
      </c>
      <c r="F701" s="136"/>
    </row>
    <row r="702" spans="1:6">
      <c r="A702" s="137">
        <f t="shared" si="12"/>
        <v>3</v>
      </c>
      <c r="B702" s="132"/>
      <c r="C702" s="2" t="s">
        <v>1356</v>
      </c>
      <c r="D702" s="81">
        <v>3000</v>
      </c>
      <c r="E702" s="1" t="s">
        <v>3224</v>
      </c>
      <c r="F702" s="136"/>
    </row>
    <row r="703" spans="1:6">
      <c r="A703" s="137">
        <f t="shared" si="12"/>
        <v>3</v>
      </c>
      <c r="B703" s="132"/>
      <c r="C703" s="2" t="s">
        <v>1357</v>
      </c>
      <c r="D703" s="81">
        <v>3000</v>
      </c>
      <c r="E703" s="1" t="s">
        <v>3225</v>
      </c>
      <c r="F703" s="136"/>
    </row>
    <row r="704" spans="1:6">
      <c r="A704" s="137">
        <f t="shared" si="12"/>
        <v>3</v>
      </c>
      <c r="B704" s="132"/>
      <c r="C704" s="2" t="s">
        <v>1358</v>
      </c>
      <c r="D704" s="81">
        <v>3000</v>
      </c>
      <c r="E704" s="1" t="s">
        <v>3226</v>
      </c>
      <c r="F704" s="136"/>
    </row>
    <row r="705" spans="1:6">
      <c r="A705" s="137">
        <f t="shared" si="12"/>
        <v>3</v>
      </c>
      <c r="B705" s="132"/>
      <c r="C705" s="2" t="s">
        <v>1359</v>
      </c>
      <c r="D705" s="81">
        <v>10000</v>
      </c>
      <c r="E705" s="1" t="s">
        <v>3227</v>
      </c>
      <c r="F705" s="136"/>
    </row>
    <row r="706" spans="1:6">
      <c r="A706" s="137">
        <f t="shared" si="12"/>
        <v>3</v>
      </c>
      <c r="B706" s="132"/>
      <c r="C706" s="2" t="s">
        <v>1359</v>
      </c>
      <c r="D706" s="81">
        <v>495000</v>
      </c>
      <c r="E706" s="1" t="s">
        <v>3228</v>
      </c>
      <c r="F706" s="136"/>
    </row>
    <row r="707" spans="1:6">
      <c r="A707" s="137">
        <f t="shared" si="12"/>
        <v>3</v>
      </c>
      <c r="B707" s="132"/>
      <c r="C707" s="2" t="s">
        <v>1360</v>
      </c>
      <c r="D707" s="81">
        <v>3000</v>
      </c>
      <c r="E707" s="1" t="s">
        <v>3229</v>
      </c>
      <c r="F707" s="136"/>
    </row>
    <row r="708" spans="1:6">
      <c r="A708" s="137">
        <f t="shared" si="12"/>
        <v>3</v>
      </c>
      <c r="B708" s="132"/>
      <c r="C708" s="2" t="s">
        <v>1361</v>
      </c>
      <c r="D708" s="81">
        <v>667500</v>
      </c>
      <c r="E708" s="1" t="s">
        <v>3230</v>
      </c>
      <c r="F708" s="136"/>
    </row>
    <row r="709" spans="1:6">
      <c r="A709" s="137">
        <f t="shared" si="12"/>
        <v>3</v>
      </c>
      <c r="B709" s="132"/>
      <c r="C709" s="2" t="s">
        <v>1362</v>
      </c>
      <c r="D709" s="81">
        <v>28000</v>
      </c>
      <c r="E709" s="1" t="s">
        <v>3231</v>
      </c>
      <c r="F709" s="136"/>
    </row>
    <row r="710" spans="1:6">
      <c r="A710" s="137">
        <f t="shared" si="12"/>
        <v>3</v>
      </c>
      <c r="B710" s="132"/>
      <c r="C710" s="2" t="s">
        <v>1363</v>
      </c>
      <c r="D710" s="81">
        <v>35000</v>
      </c>
      <c r="E710" s="1" t="s">
        <v>3232</v>
      </c>
      <c r="F710" s="136"/>
    </row>
    <row r="711" spans="1:6">
      <c r="A711" s="137">
        <f t="shared" si="12"/>
        <v>3</v>
      </c>
      <c r="B711" s="132"/>
      <c r="C711" s="2" t="s">
        <v>1364</v>
      </c>
      <c r="D711" s="81">
        <v>3000</v>
      </c>
      <c r="E711" s="1" t="s">
        <v>3233</v>
      </c>
      <c r="F711" s="136"/>
    </row>
    <row r="712" spans="1:6">
      <c r="A712" s="137">
        <f t="shared" si="12"/>
        <v>3</v>
      </c>
      <c r="B712" s="132"/>
      <c r="C712" s="2" t="s">
        <v>1365</v>
      </c>
      <c r="D712" s="81">
        <v>3000</v>
      </c>
      <c r="E712" s="1" t="s">
        <v>3234</v>
      </c>
      <c r="F712" s="136"/>
    </row>
    <row r="713" spans="1:6">
      <c r="A713" s="137">
        <f t="shared" si="12"/>
        <v>3</v>
      </c>
      <c r="B713" s="132"/>
      <c r="C713" s="2" t="s">
        <v>1366</v>
      </c>
      <c r="D713" s="81">
        <v>3000</v>
      </c>
      <c r="E713" s="1" t="s">
        <v>3235</v>
      </c>
      <c r="F713" s="136"/>
    </row>
    <row r="714" spans="1:6">
      <c r="A714" s="137">
        <f t="shared" si="12"/>
        <v>3</v>
      </c>
      <c r="B714" s="132"/>
      <c r="C714" s="2" t="s">
        <v>1367</v>
      </c>
      <c r="D714" s="81">
        <v>1611000</v>
      </c>
      <c r="E714" s="1" t="s">
        <v>3236</v>
      </c>
      <c r="F714" s="136"/>
    </row>
    <row r="715" spans="1:6">
      <c r="A715" s="137">
        <f t="shared" si="12"/>
        <v>3</v>
      </c>
      <c r="B715" s="132"/>
      <c r="C715" s="2" t="s">
        <v>1368</v>
      </c>
      <c r="D715" s="81">
        <v>3000</v>
      </c>
      <c r="E715" s="1" t="s">
        <v>3237</v>
      </c>
      <c r="F715" s="136"/>
    </row>
    <row r="716" spans="1:6">
      <c r="A716" s="137">
        <f t="shared" si="12"/>
        <v>3</v>
      </c>
      <c r="B716" s="132"/>
      <c r="C716" s="2" t="s">
        <v>1369</v>
      </c>
      <c r="D716" s="81">
        <v>30000</v>
      </c>
      <c r="E716" s="1" t="s">
        <v>3238</v>
      </c>
      <c r="F716" s="136"/>
    </row>
    <row r="717" spans="1:6">
      <c r="A717" s="137">
        <f t="shared" si="12"/>
        <v>3</v>
      </c>
      <c r="B717" s="132"/>
      <c r="C717" s="2" t="s">
        <v>1361</v>
      </c>
      <c r="D717" s="81">
        <v>10000</v>
      </c>
      <c r="E717" s="1" t="s">
        <v>3239</v>
      </c>
      <c r="F717" s="136"/>
    </row>
    <row r="718" spans="1:6">
      <c r="A718" s="137">
        <f t="shared" si="12"/>
        <v>3</v>
      </c>
      <c r="B718" s="132"/>
      <c r="C718" s="2" t="s">
        <v>1370</v>
      </c>
      <c r="D718" s="81">
        <v>60000</v>
      </c>
      <c r="E718" s="1" t="s">
        <v>3240</v>
      </c>
      <c r="F718" s="136" t="s">
        <v>1371</v>
      </c>
    </row>
    <row r="719" spans="1:6">
      <c r="A719" s="137">
        <f t="shared" si="12"/>
        <v>3</v>
      </c>
      <c r="B719" s="132"/>
      <c r="C719" s="2" t="s">
        <v>1372</v>
      </c>
      <c r="D719" s="81">
        <v>828667</v>
      </c>
      <c r="E719" s="1" t="s">
        <v>3241</v>
      </c>
      <c r="F719" s="136" t="s">
        <v>1373</v>
      </c>
    </row>
    <row r="720" spans="1:6">
      <c r="A720" s="137">
        <f t="shared" si="12"/>
        <v>3</v>
      </c>
      <c r="B720" s="132"/>
      <c r="C720" s="2" t="s">
        <v>1372</v>
      </c>
      <c r="D720" s="81">
        <v>254600</v>
      </c>
      <c r="E720" s="1" t="s">
        <v>3242</v>
      </c>
      <c r="F720" s="136" t="s">
        <v>1373</v>
      </c>
    </row>
    <row r="721" spans="1:6">
      <c r="A721" s="137">
        <f t="shared" si="12"/>
        <v>3</v>
      </c>
      <c r="B721" s="132"/>
      <c r="C721" s="2" t="s">
        <v>1374</v>
      </c>
      <c r="D721" s="81">
        <v>110000</v>
      </c>
      <c r="E721" s="1" t="s">
        <v>3243</v>
      </c>
      <c r="F721" s="136" t="s">
        <v>1373</v>
      </c>
    </row>
    <row r="722" spans="1:6">
      <c r="A722" s="137">
        <f t="shared" si="12"/>
        <v>3</v>
      </c>
      <c r="B722" s="132"/>
      <c r="C722" s="2" t="s">
        <v>1375</v>
      </c>
      <c r="D722" s="81">
        <v>30000</v>
      </c>
      <c r="E722" s="1" t="s">
        <v>3244</v>
      </c>
      <c r="F722" s="136"/>
    </row>
    <row r="723" spans="1:6">
      <c r="A723" s="137">
        <f t="shared" si="12"/>
        <v>3</v>
      </c>
      <c r="B723" s="132"/>
      <c r="C723" s="2" t="s">
        <v>1376</v>
      </c>
      <c r="D723" s="81">
        <v>168000</v>
      </c>
      <c r="E723" s="1" t="s">
        <v>3245</v>
      </c>
      <c r="F723" s="136"/>
    </row>
    <row r="724" spans="1:6">
      <c r="A724" s="137">
        <f t="shared" si="12"/>
        <v>3</v>
      </c>
      <c r="B724" s="132"/>
      <c r="C724" s="2" t="s">
        <v>1377</v>
      </c>
      <c r="D724" s="81">
        <v>12000</v>
      </c>
      <c r="E724" s="1" t="s">
        <v>3246</v>
      </c>
      <c r="F724" s="136"/>
    </row>
    <row r="725" spans="1:6">
      <c r="A725" s="137">
        <f t="shared" si="12"/>
        <v>3</v>
      </c>
      <c r="B725" s="132"/>
      <c r="C725" s="2" t="s">
        <v>1378</v>
      </c>
      <c r="D725" s="81">
        <v>316000</v>
      </c>
      <c r="E725" s="1" t="s">
        <v>3247</v>
      </c>
      <c r="F725" s="136"/>
    </row>
    <row r="726" spans="1:6">
      <c r="A726" s="137">
        <f t="shared" si="12"/>
        <v>3</v>
      </c>
      <c r="B726" s="132"/>
      <c r="C726" s="2" t="s">
        <v>1379</v>
      </c>
      <c r="D726" s="81">
        <v>15000</v>
      </c>
      <c r="E726" s="1" t="s">
        <v>3248</v>
      </c>
      <c r="F726" s="136"/>
    </row>
    <row r="727" spans="1:6">
      <c r="A727" s="137">
        <f t="shared" ref="A727:A758" si="13">A726</f>
        <v>3</v>
      </c>
      <c r="B727" s="132"/>
      <c r="C727" s="2" t="s">
        <v>1380</v>
      </c>
      <c r="D727" s="81">
        <v>15000</v>
      </c>
      <c r="E727" s="1" t="s">
        <v>3249</v>
      </c>
      <c r="F727" s="136"/>
    </row>
    <row r="728" spans="1:6">
      <c r="A728" s="137">
        <f t="shared" si="13"/>
        <v>3</v>
      </c>
      <c r="B728" s="132"/>
      <c r="C728" s="2" t="s">
        <v>1381</v>
      </c>
      <c r="D728" s="81">
        <v>49000</v>
      </c>
      <c r="E728" s="1" t="s">
        <v>3250</v>
      </c>
      <c r="F728" s="136"/>
    </row>
    <row r="729" spans="1:6">
      <c r="A729" s="137">
        <f t="shared" si="13"/>
        <v>3</v>
      </c>
      <c r="B729" s="132"/>
      <c r="C729" s="2" t="s">
        <v>1382</v>
      </c>
      <c r="D729" s="81">
        <v>12000</v>
      </c>
      <c r="E729" s="1" t="s">
        <v>3251</v>
      </c>
      <c r="F729" s="136"/>
    </row>
    <row r="730" spans="1:6">
      <c r="A730" s="137">
        <f t="shared" si="13"/>
        <v>3</v>
      </c>
      <c r="B730" s="132"/>
      <c r="C730" s="2" t="s">
        <v>1383</v>
      </c>
      <c r="D730" s="81">
        <v>48000</v>
      </c>
      <c r="E730" s="1" t="s">
        <v>3252</v>
      </c>
      <c r="F730" s="136"/>
    </row>
    <row r="731" spans="1:6">
      <c r="A731" s="137">
        <f t="shared" si="13"/>
        <v>3</v>
      </c>
      <c r="B731" s="132"/>
      <c r="C731" s="2" t="s">
        <v>1384</v>
      </c>
      <c r="D731" s="129">
        <v>42000</v>
      </c>
      <c r="E731" s="1" t="s">
        <v>3253</v>
      </c>
      <c r="F731" s="136"/>
    </row>
    <row r="732" spans="1:6">
      <c r="A732" s="137">
        <f t="shared" si="13"/>
        <v>3</v>
      </c>
      <c r="B732" s="132"/>
      <c r="C732" s="2" t="s">
        <v>1385</v>
      </c>
      <c r="D732" s="81">
        <v>27000</v>
      </c>
      <c r="E732" s="1" t="s">
        <v>3254</v>
      </c>
      <c r="F732" s="136"/>
    </row>
    <row r="733" spans="1:6">
      <c r="A733" s="137">
        <f t="shared" si="13"/>
        <v>3</v>
      </c>
      <c r="B733" s="132"/>
      <c r="C733" s="2" t="s">
        <v>1386</v>
      </c>
      <c r="D733" s="81">
        <v>94000</v>
      </c>
      <c r="E733" s="1" t="s">
        <v>3255</v>
      </c>
      <c r="F733" s="136"/>
    </row>
    <row r="734" spans="1:6">
      <c r="A734" s="137">
        <f t="shared" si="13"/>
        <v>3</v>
      </c>
      <c r="B734" s="132"/>
      <c r="C734" s="2" t="s">
        <v>1387</v>
      </c>
      <c r="D734" s="81">
        <v>111000</v>
      </c>
      <c r="E734" s="1" t="s">
        <v>3256</v>
      </c>
      <c r="F734" s="136"/>
    </row>
    <row r="735" spans="1:6">
      <c r="A735" s="137">
        <f t="shared" si="13"/>
        <v>3</v>
      </c>
      <c r="B735" s="132"/>
      <c r="C735" s="2" t="s">
        <v>1388</v>
      </c>
      <c r="D735" s="81">
        <v>86000</v>
      </c>
      <c r="E735" s="1" t="s">
        <v>3257</v>
      </c>
      <c r="F735" s="136"/>
    </row>
    <row r="736" spans="1:6">
      <c r="A736" s="137">
        <f t="shared" si="13"/>
        <v>3</v>
      </c>
      <c r="B736" s="132"/>
      <c r="C736" s="2" t="s">
        <v>1389</v>
      </c>
      <c r="D736" s="81">
        <v>3000</v>
      </c>
      <c r="E736" s="1" t="s">
        <v>3258</v>
      </c>
      <c r="F736" s="136"/>
    </row>
    <row r="737" spans="1:6">
      <c r="A737" s="137">
        <f t="shared" si="13"/>
        <v>3</v>
      </c>
      <c r="B737" s="132"/>
      <c r="C737" s="2" t="s">
        <v>1390</v>
      </c>
      <c r="D737" s="81">
        <v>24000</v>
      </c>
      <c r="E737" s="1" t="s">
        <v>3259</v>
      </c>
      <c r="F737" s="136"/>
    </row>
    <row r="738" spans="1:6">
      <c r="A738" s="137">
        <f t="shared" si="13"/>
        <v>3</v>
      </c>
      <c r="B738" s="132"/>
      <c r="C738" s="2" t="s">
        <v>1391</v>
      </c>
      <c r="D738" s="81">
        <v>10000</v>
      </c>
      <c r="E738" s="1" t="s">
        <v>3260</v>
      </c>
      <c r="F738" s="136"/>
    </row>
    <row r="739" spans="1:6">
      <c r="A739" s="137">
        <f t="shared" si="13"/>
        <v>3</v>
      </c>
      <c r="B739" s="132"/>
      <c r="C739" s="2" t="s">
        <v>1392</v>
      </c>
      <c r="D739" s="81">
        <v>63000</v>
      </c>
      <c r="E739" s="1" t="s">
        <v>3261</v>
      </c>
      <c r="F739" s="136"/>
    </row>
    <row r="740" spans="1:6">
      <c r="A740" s="137">
        <f t="shared" si="13"/>
        <v>3</v>
      </c>
      <c r="B740" s="132"/>
      <c r="C740" s="2" t="s">
        <v>1393</v>
      </c>
      <c r="D740" s="81">
        <v>57000</v>
      </c>
      <c r="E740" s="1" t="s">
        <v>3262</v>
      </c>
      <c r="F740" s="136"/>
    </row>
    <row r="741" spans="1:6">
      <c r="A741" s="137">
        <f t="shared" si="13"/>
        <v>3</v>
      </c>
      <c r="B741" s="132"/>
      <c r="C741" s="2" t="s">
        <v>1394</v>
      </c>
      <c r="D741" s="81">
        <v>96000</v>
      </c>
      <c r="E741" s="1" t="s">
        <v>3263</v>
      </c>
      <c r="F741" s="136"/>
    </row>
    <row r="742" spans="1:6">
      <c r="A742" s="137">
        <f t="shared" si="13"/>
        <v>3</v>
      </c>
      <c r="B742" s="132"/>
      <c r="C742" s="2" t="s">
        <v>1395</v>
      </c>
      <c r="D742" s="81">
        <v>6000</v>
      </c>
      <c r="E742" s="1" t="s">
        <v>3264</v>
      </c>
      <c r="F742" s="136"/>
    </row>
    <row r="743" spans="1:6">
      <c r="A743" s="137">
        <f t="shared" si="13"/>
        <v>3</v>
      </c>
      <c r="B743" s="132"/>
      <c r="C743" s="2" t="s">
        <v>1396</v>
      </c>
      <c r="D743" s="81">
        <v>200000</v>
      </c>
      <c r="E743" s="1" t="s">
        <v>3265</v>
      </c>
      <c r="F743" s="136" t="s">
        <v>1397</v>
      </c>
    </row>
    <row r="744" spans="1:6">
      <c r="A744" s="137">
        <f t="shared" si="13"/>
        <v>3</v>
      </c>
      <c r="B744" s="132"/>
      <c r="C744" s="2" t="s">
        <v>1398</v>
      </c>
      <c r="D744" s="81">
        <v>118000</v>
      </c>
      <c r="E744" s="1" t="s">
        <v>3266</v>
      </c>
      <c r="F744" s="136" t="s">
        <v>1399</v>
      </c>
    </row>
    <row r="745" spans="1:6">
      <c r="A745" s="137">
        <f t="shared" si="13"/>
        <v>3</v>
      </c>
      <c r="B745" s="132"/>
      <c r="C745" s="2" t="s">
        <v>1401</v>
      </c>
      <c r="D745" s="81">
        <v>6167</v>
      </c>
      <c r="E745" s="1" t="s">
        <v>3267</v>
      </c>
      <c r="F745" s="136" t="s">
        <v>1400</v>
      </c>
    </row>
    <row r="746" spans="1:6">
      <c r="A746" s="137">
        <f t="shared" si="13"/>
        <v>3</v>
      </c>
      <c r="B746" s="132"/>
      <c r="C746" s="2" t="s">
        <v>1402</v>
      </c>
      <c r="D746" s="81">
        <v>1301500</v>
      </c>
      <c r="E746" s="1" t="s">
        <v>3268</v>
      </c>
      <c r="F746" s="136" t="s">
        <v>1096</v>
      </c>
    </row>
    <row r="747" spans="1:6">
      <c r="A747" s="137">
        <f t="shared" si="13"/>
        <v>3</v>
      </c>
      <c r="B747" s="132"/>
      <c r="C747" s="2" t="s">
        <v>1403</v>
      </c>
      <c r="D747" s="81">
        <v>3000</v>
      </c>
      <c r="E747" s="1" t="s">
        <v>3269</v>
      </c>
      <c r="F747" s="136"/>
    </row>
    <row r="748" spans="1:6">
      <c r="A748" s="137">
        <f t="shared" si="13"/>
        <v>3</v>
      </c>
      <c r="B748" s="132"/>
      <c r="C748" s="2" t="s">
        <v>1404</v>
      </c>
      <c r="D748" s="81">
        <v>3000</v>
      </c>
      <c r="E748" s="1" t="s">
        <v>3270</v>
      </c>
      <c r="F748" s="136"/>
    </row>
    <row r="749" spans="1:6">
      <c r="A749" s="137">
        <f t="shared" si="13"/>
        <v>3</v>
      </c>
      <c r="B749" s="132"/>
      <c r="C749" s="2" t="s">
        <v>1405</v>
      </c>
      <c r="D749" s="81">
        <v>184000</v>
      </c>
      <c r="E749" s="1" t="s">
        <v>3271</v>
      </c>
      <c r="F749" s="136"/>
    </row>
    <row r="750" spans="1:6">
      <c r="A750" s="137">
        <f t="shared" si="13"/>
        <v>3</v>
      </c>
      <c r="B750" s="132"/>
      <c r="C750" s="2" t="s">
        <v>1405</v>
      </c>
      <c r="D750" s="81">
        <v>10000</v>
      </c>
      <c r="E750" s="1" t="s">
        <v>3272</v>
      </c>
      <c r="F750" s="136"/>
    </row>
    <row r="751" spans="1:6">
      <c r="A751" s="137">
        <f t="shared" si="13"/>
        <v>3</v>
      </c>
      <c r="B751" s="132"/>
      <c r="C751" s="2" t="s">
        <v>1406</v>
      </c>
      <c r="D751" s="81">
        <v>3000</v>
      </c>
      <c r="E751" s="1" t="s">
        <v>3273</v>
      </c>
      <c r="F751" s="136"/>
    </row>
    <row r="752" spans="1:6">
      <c r="A752" s="137">
        <f t="shared" si="13"/>
        <v>3</v>
      </c>
      <c r="B752" s="132"/>
      <c r="C752" s="2" t="s">
        <v>1407</v>
      </c>
      <c r="D752" s="81">
        <v>3000</v>
      </c>
      <c r="E752" s="1" t="s">
        <v>3274</v>
      </c>
      <c r="F752" s="136"/>
    </row>
    <row r="753" spans="1:6">
      <c r="A753" s="137">
        <f t="shared" si="13"/>
        <v>3</v>
      </c>
      <c r="B753" s="132"/>
      <c r="C753" s="2" t="s">
        <v>1408</v>
      </c>
      <c r="D753" s="81">
        <v>443000</v>
      </c>
      <c r="E753" s="1" t="s">
        <v>3275</v>
      </c>
      <c r="F753" s="136"/>
    </row>
    <row r="754" spans="1:6">
      <c r="A754" s="137">
        <f t="shared" si="13"/>
        <v>3</v>
      </c>
      <c r="B754" s="132"/>
      <c r="C754" s="2" t="s">
        <v>1408</v>
      </c>
      <c r="D754" s="81">
        <v>3000</v>
      </c>
      <c r="E754" s="1" t="s">
        <v>3276</v>
      </c>
      <c r="F754" s="136"/>
    </row>
    <row r="755" spans="1:6">
      <c r="A755" s="137">
        <f t="shared" si="13"/>
        <v>3</v>
      </c>
      <c r="B755" s="132"/>
      <c r="C755" s="2" t="s">
        <v>1408</v>
      </c>
      <c r="D755" s="81">
        <v>10000</v>
      </c>
      <c r="E755" s="1" t="s">
        <v>3277</v>
      </c>
      <c r="F755" s="136"/>
    </row>
    <row r="756" spans="1:6">
      <c r="A756" s="137">
        <f t="shared" si="13"/>
        <v>3</v>
      </c>
      <c r="B756" s="132"/>
      <c r="C756" s="2" t="s">
        <v>1409</v>
      </c>
      <c r="D756" s="81">
        <v>3000</v>
      </c>
      <c r="E756" s="1" t="s">
        <v>3278</v>
      </c>
      <c r="F756" s="136"/>
    </row>
    <row r="757" spans="1:6">
      <c r="A757" s="137">
        <f t="shared" si="13"/>
        <v>3</v>
      </c>
      <c r="B757" s="132"/>
      <c r="C757" s="2" t="s">
        <v>1410</v>
      </c>
      <c r="D757" s="81">
        <v>3000</v>
      </c>
      <c r="E757" s="1" t="s">
        <v>3279</v>
      </c>
      <c r="F757" s="136"/>
    </row>
    <row r="758" spans="1:6">
      <c r="A758" s="137">
        <f t="shared" si="13"/>
        <v>3</v>
      </c>
      <c r="B758" s="132"/>
      <c r="C758" s="2" t="s">
        <v>1411</v>
      </c>
      <c r="D758" s="81">
        <v>3000</v>
      </c>
      <c r="E758" s="1" t="s">
        <v>3280</v>
      </c>
      <c r="F758" s="136"/>
    </row>
    <row r="759" spans="1:6">
      <c r="A759" s="137">
        <f t="shared" ref="A759:A790" si="14">A758</f>
        <v>3</v>
      </c>
      <c r="B759" s="132"/>
      <c r="C759" s="2" t="s">
        <v>1412</v>
      </c>
      <c r="D759" s="81">
        <v>3000</v>
      </c>
      <c r="E759" s="1" t="s">
        <v>3281</v>
      </c>
      <c r="F759" s="136"/>
    </row>
    <row r="760" spans="1:6">
      <c r="A760" s="137">
        <f t="shared" si="14"/>
        <v>3</v>
      </c>
      <c r="B760" s="132"/>
      <c r="C760" s="2" t="s">
        <v>1413</v>
      </c>
      <c r="D760" s="81">
        <v>3000</v>
      </c>
      <c r="E760" s="1" t="s">
        <v>3282</v>
      </c>
      <c r="F760" s="136"/>
    </row>
    <row r="761" spans="1:6">
      <c r="A761" s="137">
        <f t="shared" si="14"/>
        <v>3</v>
      </c>
      <c r="B761" s="132"/>
      <c r="C761" s="2" t="s">
        <v>1414</v>
      </c>
      <c r="D761" s="81">
        <v>1930500</v>
      </c>
      <c r="E761" s="1" t="s">
        <v>3283</v>
      </c>
      <c r="F761" s="136"/>
    </row>
    <row r="762" spans="1:6">
      <c r="A762" s="137">
        <f t="shared" si="14"/>
        <v>3</v>
      </c>
      <c r="B762" s="132"/>
      <c r="C762" s="2" t="s">
        <v>1414</v>
      </c>
      <c r="D762" s="81">
        <v>3000</v>
      </c>
      <c r="E762" s="1" t="s">
        <v>3284</v>
      </c>
      <c r="F762" s="136"/>
    </row>
    <row r="763" spans="1:6">
      <c r="A763" s="137">
        <f t="shared" si="14"/>
        <v>3</v>
      </c>
      <c r="B763" s="132"/>
      <c r="C763" s="2" t="s">
        <v>1414</v>
      </c>
      <c r="D763" s="81">
        <v>10000</v>
      </c>
      <c r="E763" s="1" t="s">
        <v>3285</v>
      </c>
      <c r="F763" s="136"/>
    </row>
    <row r="764" spans="1:6">
      <c r="A764" s="137">
        <f t="shared" si="14"/>
        <v>3</v>
      </c>
      <c r="B764" s="132"/>
      <c r="C764" s="2" t="s">
        <v>1415</v>
      </c>
      <c r="D764" s="81">
        <v>3000</v>
      </c>
      <c r="E764" s="1" t="s">
        <v>3286</v>
      </c>
      <c r="F764" s="136"/>
    </row>
    <row r="765" spans="1:6">
      <c r="A765" s="137">
        <f t="shared" si="14"/>
        <v>3</v>
      </c>
      <c r="B765" s="132"/>
      <c r="C765" s="2" t="s">
        <v>1416</v>
      </c>
      <c r="D765" s="81">
        <v>3000</v>
      </c>
      <c r="E765" s="1" t="s">
        <v>3287</v>
      </c>
      <c r="F765" s="136"/>
    </row>
    <row r="766" spans="1:6">
      <c r="A766" s="137">
        <f t="shared" si="14"/>
        <v>3</v>
      </c>
      <c r="B766" s="132"/>
      <c r="C766" s="2" t="s">
        <v>1417</v>
      </c>
      <c r="D766" s="81">
        <v>3000</v>
      </c>
      <c r="E766" s="1" t="s">
        <v>3288</v>
      </c>
      <c r="F766" s="136"/>
    </row>
    <row r="767" spans="1:6">
      <c r="A767" s="137">
        <f t="shared" si="14"/>
        <v>3</v>
      </c>
      <c r="B767" s="132"/>
      <c r="C767" s="2" t="s">
        <v>1418</v>
      </c>
      <c r="D767" s="81">
        <v>2359000</v>
      </c>
      <c r="E767" s="1" t="s">
        <v>3289</v>
      </c>
      <c r="F767" s="136"/>
    </row>
    <row r="768" spans="1:6">
      <c r="A768" s="137">
        <f t="shared" si="14"/>
        <v>3</v>
      </c>
      <c r="B768" s="132"/>
      <c r="C768" s="2" t="s">
        <v>1418</v>
      </c>
      <c r="D768" s="81">
        <v>20000</v>
      </c>
      <c r="E768" s="1" t="s">
        <v>3290</v>
      </c>
      <c r="F768" s="136"/>
    </row>
    <row r="769" spans="1:6">
      <c r="A769" s="137">
        <f t="shared" si="14"/>
        <v>3</v>
      </c>
      <c r="B769" s="132"/>
      <c r="C769" s="2" t="s">
        <v>1418</v>
      </c>
      <c r="D769" s="81">
        <v>3000</v>
      </c>
      <c r="E769" s="1" t="s">
        <v>3291</v>
      </c>
      <c r="F769" s="136"/>
    </row>
    <row r="770" spans="1:6">
      <c r="A770" s="137">
        <f t="shared" si="14"/>
        <v>3</v>
      </c>
      <c r="B770" s="132"/>
      <c r="C770" s="2" t="s">
        <v>1419</v>
      </c>
      <c r="D770" s="81">
        <v>56000</v>
      </c>
      <c r="E770" s="1" t="s">
        <v>3292</v>
      </c>
      <c r="F770" s="136"/>
    </row>
    <row r="771" spans="1:6">
      <c r="A771" s="137">
        <f t="shared" si="14"/>
        <v>3</v>
      </c>
      <c r="B771" s="132"/>
      <c r="C771" s="2" t="s">
        <v>1420</v>
      </c>
      <c r="D771" s="81">
        <v>3000</v>
      </c>
      <c r="E771" s="1" t="s">
        <v>3293</v>
      </c>
      <c r="F771" s="136"/>
    </row>
    <row r="772" spans="1:6">
      <c r="A772" s="137">
        <f t="shared" si="14"/>
        <v>3</v>
      </c>
      <c r="B772" s="132"/>
      <c r="C772" s="2" t="s">
        <v>1421</v>
      </c>
      <c r="D772" s="81">
        <v>1823000</v>
      </c>
      <c r="E772" s="1" t="s">
        <v>3294</v>
      </c>
      <c r="F772" s="136"/>
    </row>
    <row r="773" spans="1:6">
      <c r="A773" s="137">
        <f t="shared" si="14"/>
        <v>3</v>
      </c>
      <c r="B773" s="132"/>
      <c r="C773" s="2" t="s">
        <v>1421</v>
      </c>
      <c r="D773" s="81">
        <v>10000</v>
      </c>
      <c r="E773" s="1" t="s">
        <v>3295</v>
      </c>
      <c r="F773" s="136"/>
    </row>
    <row r="774" spans="1:6">
      <c r="A774" s="137">
        <f t="shared" si="14"/>
        <v>3</v>
      </c>
      <c r="B774" s="132"/>
      <c r="C774" s="2" t="s">
        <v>1422</v>
      </c>
      <c r="D774" s="81">
        <v>34000</v>
      </c>
      <c r="E774" s="1" t="s">
        <v>3296</v>
      </c>
      <c r="F774" s="136"/>
    </row>
    <row r="775" spans="1:6">
      <c r="A775" s="137">
        <f t="shared" si="14"/>
        <v>3</v>
      </c>
      <c r="B775" s="132"/>
      <c r="C775" s="1" t="s">
        <v>1423</v>
      </c>
      <c r="D775" s="81">
        <v>157000</v>
      </c>
      <c r="E775" s="1" t="s">
        <v>3297</v>
      </c>
      <c r="F775" s="136"/>
    </row>
    <row r="776" spans="1:6">
      <c r="A776" s="137">
        <f t="shared" si="14"/>
        <v>3</v>
      </c>
      <c r="B776" s="132"/>
      <c r="C776" s="1" t="s">
        <v>1423</v>
      </c>
      <c r="D776" s="81">
        <v>3000</v>
      </c>
      <c r="E776" s="1" t="s">
        <v>3298</v>
      </c>
      <c r="F776" s="136"/>
    </row>
    <row r="777" spans="1:6">
      <c r="A777" s="137">
        <f t="shared" si="14"/>
        <v>3</v>
      </c>
      <c r="B777" s="132"/>
      <c r="C777" s="1" t="s">
        <v>1423</v>
      </c>
      <c r="D777" s="81">
        <v>10000</v>
      </c>
      <c r="E777" s="1" t="s">
        <v>3299</v>
      </c>
      <c r="F777" s="136"/>
    </row>
    <row r="778" spans="1:6">
      <c r="A778" s="137">
        <f t="shared" si="14"/>
        <v>3</v>
      </c>
      <c r="B778" s="132"/>
      <c r="C778" s="1" t="s">
        <v>1424</v>
      </c>
      <c r="D778" s="81">
        <v>3000</v>
      </c>
      <c r="E778" s="1" t="s">
        <v>3300</v>
      </c>
      <c r="F778" s="136"/>
    </row>
    <row r="779" spans="1:6">
      <c r="A779" s="137">
        <f t="shared" si="14"/>
        <v>3</v>
      </c>
      <c r="B779" s="132"/>
      <c r="C779" s="1" t="s">
        <v>1425</v>
      </c>
      <c r="D779" s="81">
        <v>1298000</v>
      </c>
      <c r="E779" s="1" t="s">
        <v>3301</v>
      </c>
      <c r="F779" s="136"/>
    </row>
    <row r="780" spans="1:6">
      <c r="A780" s="137">
        <f t="shared" si="14"/>
        <v>3</v>
      </c>
      <c r="B780" s="132"/>
      <c r="C780" s="1" t="s">
        <v>1425</v>
      </c>
      <c r="D780" s="81">
        <v>3000</v>
      </c>
      <c r="E780" s="1" t="s">
        <v>3302</v>
      </c>
      <c r="F780" s="136"/>
    </row>
    <row r="781" spans="1:6">
      <c r="A781" s="137">
        <f t="shared" si="14"/>
        <v>3</v>
      </c>
      <c r="B781" s="132"/>
      <c r="C781" s="1" t="s">
        <v>1425</v>
      </c>
      <c r="D781" s="81">
        <v>10000</v>
      </c>
      <c r="E781" s="1" t="s">
        <v>3303</v>
      </c>
      <c r="F781" s="136"/>
    </row>
    <row r="782" spans="1:6">
      <c r="A782" s="137">
        <f t="shared" si="14"/>
        <v>3</v>
      </c>
      <c r="B782" s="132"/>
      <c r="C782" s="1" t="s">
        <v>1426</v>
      </c>
      <c r="D782" s="81">
        <v>206000</v>
      </c>
      <c r="E782" s="1" t="s">
        <v>3304</v>
      </c>
      <c r="F782" s="136"/>
    </row>
    <row r="783" spans="1:6">
      <c r="A783" s="137">
        <f t="shared" si="14"/>
        <v>3</v>
      </c>
      <c r="B783" s="132"/>
      <c r="C783" s="1" t="s">
        <v>1426</v>
      </c>
      <c r="D783" s="81">
        <v>3000</v>
      </c>
      <c r="E783" s="1" t="s">
        <v>3305</v>
      </c>
      <c r="F783" s="136"/>
    </row>
    <row r="784" spans="1:6">
      <c r="A784" s="137">
        <f t="shared" si="14"/>
        <v>3</v>
      </c>
      <c r="B784" s="132"/>
      <c r="C784" s="1" t="s">
        <v>1426</v>
      </c>
      <c r="D784" s="81">
        <v>10000</v>
      </c>
      <c r="E784" s="1" t="s">
        <v>3306</v>
      </c>
      <c r="F784" s="136"/>
    </row>
    <row r="785" spans="1:6">
      <c r="A785" s="137">
        <f t="shared" si="14"/>
        <v>3</v>
      </c>
      <c r="B785" s="132"/>
      <c r="C785" s="1" t="s">
        <v>1427</v>
      </c>
      <c r="D785" s="81">
        <v>40000</v>
      </c>
      <c r="E785" s="1" t="s">
        <v>3307</v>
      </c>
      <c r="F785" s="136"/>
    </row>
    <row r="786" spans="1:6">
      <c r="A786" s="137">
        <f t="shared" si="14"/>
        <v>3</v>
      </c>
      <c r="B786" s="132"/>
      <c r="C786" s="1" t="s">
        <v>1428</v>
      </c>
      <c r="D786" s="81">
        <v>30000</v>
      </c>
      <c r="E786" s="1" t="s">
        <v>3308</v>
      </c>
      <c r="F786" s="136"/>
    </row>
    <row r="787" spans="1:6">
      <c r="A787" s="137">
        <f t="shared" si="14"/>
        <v>3</v>
      </c>
      <c r="B787" s="132"/>
      <c r="C787" s="1" t="s">
        <v>1429</v>
      </c>
      <c r="D787" s="81">
        <v>81000</v>
      </c>
      <c r="E787" s="1" t="s">
        <v>3309</v>
      </c>
      <c r="F787" s="136"/>
    </row>
    <row r="788" spans="1:6">
      <c r="A788" s="137">
        <f t="shared" si="14"/>
        <v>3</v>
      </c>
      <c r="B788" s="132"/>
      <c r="C788" s="1" t="s">
        <v>1430</v>
      </c>
      <c r="D788" s="81">
        <v>3000</v>
      </c>
      <c r="E788" s="1" t="s">
        <v>3310</v>
      </c>
      <c r="F788" s="136"/>
    </row>
    <row r="789" spans="1:6">
      <c r="A789" s="137">
        <f t="shared" si="14"/>
        <v>3</v>
      </c>
      <c r="B789" s="132"/>
      <c r="C789" s="1" t="s">
        <v>1430</v>
      </c>
      <c r="D789" s="81">
        <v>3000</v>
      </c>
      <c r="E789" s="1" t="s">
        <v>3311</v>
      </c>
      <c r="F789" s="136"/>
    </row>
    <row r="790" spans="1:6">
      <c r="A790" s="137">
        <f t="shared" si="14"/>
        <v>3</v>
      </c>
      <c r="B790" s="132"/>
      <c r="C790" s="1" t="s">
        <v>1431</v>
      </c>
      <c r="D790" s="81">
        <v>60000</v>
      </c>
      <c r="E790" s="1" t="s">
        <v>3312</v>
      </c>
      <c r="F790" s="136"/>
    </row>
    <row r="791" spans="1:6">
      <c r="A791" s="137">
        <f t="shared" ref="A791:A816" si="15">A790</f>
        <v>3</v>
      </c>
      <c r="B791" s="132"/>
      <c r="C791" s="1" t="s">
        <v>1431</v>
      </c>
      <c r="D791" s="81">
        <v>306000</v>
      </c>
      <c r="E791" s="1" t="s">
        <v>3313</v>
      </c>
      <c r="F791" s="136"/>
    </row>
    <row r="792" spans="1:6">
      <c r="A792" s="137">
        <f t="shared" si="15"/>
        <v>3</v>
      </c>
      <c r="B792" s="132"/>
      <c r="C792" s="1" t="s">
        <v>1431</v>
      </c>
      <c r="D792" s="81">
        <v>3000</v>
      </c>
      <c r="E792" s="1" t="s">
        <v>3314</v>
      </c>
      <c r="F792" s="136"/>
    </row>
    <row r="793" spans="1:6">
      <c r="A793" s="137">
        <f t="shared" si="15"/>
        <v>3</v>
      </c>
      <c r="B793" s="132"/>
      <c r="C793" s="1" t="s">
        <v>1432</v>
      </c>
      <c r="D793" s="81">
        <v>6000</v>
      </c>
      <c r="E793" s="1" t="s">
        <v>3315</v>
      </c>
      <c r="F793" s="136"/>
    </row>
    <row r="794" spans="1:6">
      <c r="A794" s="137">
        <f t="shared" si="15"/>
        <v>3</v>
      </c>
      <c r="B794" s="132"/>
      <c r="C794" s="1" t="s">
        <v>1433</v>
      </c>
      <c r="D794" s="81">
        <v>40000</v>
      </c>
      <c r="E794" s="1" t="s">
        <v>3316</v>
      </c>
      <c r="F794" s="136"/>
    </row>
    <row r="795" spans="1:6">
      <c r="A795" s="137">
        <f t="shared" si="15"/>
        <v>3</v>
      </c>
      <c r="B795" s="132"/>
      <c r="C795" s="1" t="s">
        <v>1434</v>
      </c>
      <c r="D795" s="81">
        <v>75000</v>
      </c>
      <c r="E795" s="1" t="s">
        <v>3317</v>
      </c>
      <c r="F795" s="136"/>
    </row>
    <row r="796" spans="1:6">
      <c r="A796" s="137">
        <f t="shared" si="15"/>
        <v>3</v>
      </c>
      <c r="B796" s="132"/>
      <c r="C796" s="1" t="s">
        <v>1434</v>
      </c>
      <c r="D796" s="81">
        <v>3000</v>
      </c>
      <c r="E796" s="1" t="s">
        <v>3318</v>
      </c>
      <c r="F796" s="136"/>
    </row>
    <row r="797" spans="1:6">
      <c r="A797" s="137">
        <f t="shared" si="15"/>
        <v>3</v>
      </c>
      <c r="B797" s="132"/>
      <c r="C797" s="1" t="s">
        <v>1435</v>
      </c>
      <c r="D797" s="81">
        <v>273000</v>
      </c>
      <c r="E797" s="1" t="s">
        <v>3319</v>
      </c>
      <c r="F797" s="136"/>
    </row>
    <row r="798" spans="1:6">
      <c r="A798" s="137">
        <f t="shared" si="15"/>
        <v>3</v>
      </c>
      <c r="B798" s="132"/>
      <c r="C798" s="1" t="s">
        <v>1436</v>
      </c>
      <c r="D798" s="81">
        <v>297000</v>
      </c>
      <c r="E798" s="1" t="s">
        <v>3320</v>
      </c>
      <c r="F798" s="136"/>
    </row>
    <row r="799" spans="1:6">
      <c r="A799" s="137">
        <f t="shared" si="15"/>
        <v>3</v>
      </c>
      <c r="B799" s="132"/>
      <c r="C799" s="1" t="s">
        <v>1437</v>
      </c>
      <c r="D799" s="81">
        <v>30000</v>
      </c>
      <c r="E799" s="1" t="s">
        <v>3321</v>
      </c>
      <c r="F799" s="136"/>
    </row>
    <row r="800" spans="1:6">
      <c r="A800" s="137">
        <f t="shared" si="15"/>
        <v>3</v>
      </c>
      <c r="B800" s="132"/>
      <c r="C800" s="1" t="s">
        <v>1438</v>
      </c>
      <c r="D800" s="81">
        <v>3000</v>
      </c>
      <c r="E800" s="1" t="s">
        <v>3322</v>
      </c>
      <c r="F800" s="136"/>
    </row>
    <row r="801" spans="1:6">
      <c r="A801" s="137">
        <f t="shared" si="15"/>
        <v>3</v>
      </c>
      <c r="B801" s="132"/>
      <c r="C801" s="1" t="s">
        <v>1439</v>
      </c>
      <c r="D801" s="81">
        <v>60000</v>
      </c>
      <c r="E801" s="1" t="s">
        <v>3323</v>
      </c>
      <c r="F801" s="136"/>
    </row>
    <row r="802" spans="1:6">
      <c r="A802" s="137">
        <f t="shared" si="15"/>
        <v>3</v>
      </c>
      <c r="B802" s="132"/>
      <c r="C802" s="1" t="s">
        <v>1440</v>
      </c>
      <c r="D802" s="81">
        <v>51000</v>
      </c>
      <c r="E802" s="1" t="s">
        <v>3324</v>
      </c>
      <c r="F802" s="136"/>
    </row>
    <row r="803" spans="1:6">
      <c r="A803" s="137">
        <f t="shared" si="15"/>
        <v>3</v>
      </c>
      <c r="B803" s="132"/>
      <c r="C803" s="1" t="s">
        <v>1440</v>
      </c>
      <c r="D803" s="81">
        <v>3000</v>
      </c>
      <c r="E803" s="1" t="s">
        <v>3325</v>
      </c>
      <c r="F803" s="136"/>
    </row>
    <row r="804" spans="1:6">
      <c r="A804" s="137">
        <f t="shared" si="15"/>
        <v>3</v>
      </c>
      <c r="B804" s="132"/>
      <c r="C804" s="1" t="s">
        <v>1441</v>
      </c>
      <c r="D804" s="81">
        <v>6000</v>
      </c>
      <c r="E804" s="1" t="s">
        <v>3326</v>
      </c>
      <c r="F804" s="136"/>
    </row>
    <row r="805" spans="1:6">
      <c r="A805" s="137">
        <f t="shared" si="15"/>
        <v>3</v>
      </c>
      <c r="B805" s="132"/>
      <c r="C805" s="1" t="s">
        <v>1441</v>
      </c>
      <c r="D805" s="81">
        <v>20000</v>
      </c>
      <c r="E805" s="1" t="s">
        <v>3327</v>
      </c>
      <c r="F805" s="136"/>
    </row>
    <row r="806" spans="1:6">
      <c r="A806" s="137">
        <f t="shared" si="15"/>
        <v>3</v>
      </c>
      <c r="B806" s="132"/>
      <c r="C806" s="1" t="s">
        <v>1372</v>
      </c>
      <c r="D806" s="81">
        <v>114000</v>
      </c>
      <c r="E806" s="1" t="s">
        <v>3328</v>
      </c>
      <c r="F806" s="136"/>
    </row>
    <row r="807" spans="1:6">
      <c r="A807" s="137">
        <f t="shared" si="15"/>
        <v>3</v>
      </c>
      <c r="B807" s="132"/>
      <c r="C807" s="1" t="s">
        <v>1442</v>
      </c>
      <c r="D807" s="81">
        <v>15000</v>
      </c>
      <c r="E807" s="1" t="s">
        <v>3329</v>
      </c>
      <c r="F807" s="136"/>
    </row>
    <row r="808" spans="1:6">
      <c r="A808" s="137">
        <f t="shared" si="15"/>
        <v>3</v>
      </c>
      <c r="B808" s="132"/>
      <c r="C808" s="1" t="s">
        <v>1443</v>
      </c>
      <c r="D808" s="81">
        <v>114000</v>
      </c>
      <c r="E808" s="1" t="s">
        <v>3330</v>
      </c>
      <c r="F808" s="136"/>
    </row>
    <row r="809" spans="1:6">
      <c r="A809" s="137">
        <f t="shared" si="15"/>
        <v>3</v>
      </c>
      <c r="B809" s="132"/>
      <c r="C809" s="1" t="s">
        <v>1443</v>
      </c>
      <c r="D809" s="81">
        <v>144000</v>
      </c>
      <c r="E809" s="1" t="s">
        <v>3331</v>
      </c>
      <c r="F809" s="136"/>
    </row>
    <row r="810" spans="1:6">
      <c r="A810" s="137">
        <f t="shared" si="15"/>
        <v>3</v>
      </c>
      <c r="B810" s="132"/>
      <c r="C810" s="1" t="s">
        <v>1444</v>
      </c>
      <c r="D810" s="129">
        <v>147000</v>
      </c>
      <c r="E810" s="1" t="s">
        <v>3332</v>
      </c>
      <c r="F810" s="136"/>
    </row>
    <row r="811" spans="1:6">
      <c r="A811" s="137">
        <f t="shared" si="15"/>
        <v>3</v>
      </c>
      <c r="B811" s="132"/>
      <c r="C811" s="1" t="s">
        <v>1445</v>
      </c>
      <c r="D811" s="81">
        <v>27000</v>
      </c>
      <c r="E811" s="1" t="s">
        <v>3333</v>
      </c>
      <c r="F811" s="136"/>
    </row>
    <row r="812" spans="1:6">
      <c r="A812" s="137">
        <f t="shared" si="15"/>
        <v>3</v>
      </c>
      <c r="B812" s="132"/>
      <c r="C812" s="1" t="s">
        <v>1446</v>
      </c>
      <c r="D812" s="81">
        <v>57000</v>
      </c>
      <c r="E812" s="1" t="s">
        <v>3334</v>
      </c>
      <c r="F812" s="136"/>
    </row>
    <row r="813" spans="1:6">
      <c r="A813" s="137">
        <f t="shared" si="15"/>
        <v>3</v>
      </c>
      <c r="B813" s="132"/>
      <c r="C813" s="1" t="s">
        <v>1447</v>
      </c>
      <c r="D813" s="81">
        <v>15000</v>
      </c>
      <c r="E813" s="1" t="s">
        <v>3335</v>
      </c>
      <c r="F813" s="136"/>
    </row>
    <row r="814" spans="1:6">
      <c r="A814" s="137">
        <f t="shared" si="15"/>
        <v>3</v>
      </c>
      <c r="B814" s="132"/>
      <c r="C814" s="1" t="s">
        <v>1448</v>
      </c>
      <c r="D814" s="81">
        <v>111000</v>
      </c>
      <c r="E814" s="1" t="s">
        <v>3336</v>
      </c>
      <c r="F814" s="136"/>
    </row>
    <row r="815" spans="1:6" ht="16.8" thickBot="1">
      <c r="A815" s="144">
        <f t="shared" si="15"/>
        <v>3</v>
      </c>
      <c r="B815" s="145"/>
      <c r="C815" s="134" t="s">
        <v>1347</v>
      </c>
      <c r="D815" s="158">
        <v>27000</v>
      </c>
      <c r="E815" s="134" t="s">
        <v>3337</v>
      </c>
      <c r="F815" s="146"/>
    </row>
    <row r="816" spans="1:6" ht="16.8" thickBot="1">
      <c r="A816" s="159">
        <f t="shared" si="15"/>
        <v>3</v>
      </c>
      <c r="B816" s="160"/>
      <c r="C816" s="160" t="s">
        <v>1449</v>
      </c>
      <c r="D816" s="161">
        <f>SUM(D694:D815)</f>
        <v>18017934</v>
      </c>
      <c r="E816" s="160"/>
      <c r="F816" s="163"/>
    </row>
    <row r="817" spans="1:6">
      <c r="A817" s="152">
        <v>4</v>
      </c>
      <c r="B817" s="154" t="s">
        <v>1450</v>
      </c>
      <c r="C817" s="118" t="s">
        <v>1451</v>
      </c>
      <c r="D817" s="116">
        <v>50980</v>
      </c>
      <c r="E817" s="118" t="s">
        <v>3338</v>
      </c>
      <c r="F817" s="147" t="s">
        <v>1452</v>
      </c>
    </row>
    <row r="818" spans="1:6" ht="32.4">
      <c r="A818" s="137">
        <f t="shared" ref="A818:A849" si="16">A817</f>
        <v>4</v>
      </c>
      <c r="B818" s="132"/>
      <c r="C818" s="1" t="s">
        <v>1458</v>
      </c>
      <c r="D818" s="129">
        <v>108470</v>
      </c>
      <c r="E818" s="127" t="s">
        <v>3339</v>
      </c>
      <c r="F818" s="138" t="s">
        <v>1093</v>
      </c>
    </row>
    <row r="819" spans="1:6">
      <c r="A819" s="137">
        <f t="shared" si="16"/>
        <v>4</v>
      </c>
      <c r="B819" s="132"/>
      <c r="C819" s="1" t="s">
        <v>1453</v>
      </c>
      <c r="D819" s="81">
        <v>189210</v>
      </c>
      <c r="E819" s="1" t="s">
        <v>3340</v>
      </c>
      <c r="F819" s="138" t="s">
        <v>1094</v>
      </c>
    </row>
    <row r="820" spans="1:6">
      <c r="A820" s="137">
        <f t="shared" si="16"/>
        <v>4</v>
      </c>
      <c r="B820" s="132"/>
      <c r="C820" s="1" t="s">
        <v>1454</v>
      </c>
      <c r="D820" s="129">
        <v>177590</v>
      </c>
      <c r="E820" s="1" t="s">
        <v>3341</v>
      </c>
      <c r="F820" s="138" t="s">
        <v>1095</v>
      </c>
    </row>
    <row r="821" spans="1:6">
      <c r="A821" s="137">
        <f t="shared" si="16"/>
        <v>4</v>
      </c>
      <c r="B821" s="132"/>
      <c r="C821" s="1" t="s">
        <v>1457</v>
      </c>
      <c r="D821" s="81">
        <v>40000</v>
      </c>
      <c r="E821" s="1" t="s">
        <v>3342</v>
      </c>
      <c r="F821" s="138" t="s">
        <v>1456</v>
      </c>
    </row>
    <row r="822" spans="1:6">
      <c r="A822" s="137">
        <f t="shared" si="16"/>
        <v>4</v>
      </c>
      <c r="B822" s="132"/>
      <c r="C822" s="1" t="s">
        <v>1459</v>
      </c>
      <c r="D822" s="81">
        <v>130000</v>
      </c>
      <c r="E822" s="1" t="s">
        <v>3343</v>
      </c>
      <c r="F822" s="136"/>
    </row>
    <row r="823" spans="1:6">
      <c r="A823" s="137">
        <f t="shared" si="16"/>
        <v>4</v>
      </c>
      <c r="B823" s="132"/>
      <c r="C823" s="1" t="s">
        <v>1460</v>
      </c>
      <c r="D823" s="81">
        <v>30000</v>
      </c>
      <c r="E823" s="1" t="s">
        <v>3344</v>
      </c>
      <c r="F823" s="136"/>
    </row>
    <row r="824" spans="1:6">
      <c r="A824" s="137">
        <f t="shared" si="16"/>
        <v>4</v>
      </c>
      <c r="B824" s="132"/>
      <c r="C824" s="1" t="s">
        <v>1461</v>
      </c>
      <c r="D824" s="81">
        <v>45000</v>
      </c>
      <c r="E824" s="1" t="s">
        <v>3345</v>
      </c>
      <c r="F824" s="136"/>
    </row>
    <row r="825" spans="1:6">
      <c r="A825" s="137">
        <f t="shared" si="16"/>
        <v>4</v>
      </c>
      <c r="B825" s="132"/>
      <c r="C825" s="1" t="s">
        <v>1462</v>
      </c>
      <c r="D825" s="81">
        <v>20000</v>
      </c>
      <c r="E825" s="1" t="s">
        <v>3346</v>
      </c>
      <c r="F825" s="136"/>
    </row>
    <row r="826" spans="1:6">
      <c r="A826" s="137">
        <f t="shared" si="16"/>
        <v>4</v>
      </c>
      <c r="B826" s="132"/>
      <c r="C826" s="1" t="s">
        <v>1463</v>
      </c>
      <c r="D826" s="81">
        <v>10000</v>
      </c>
      <c r="E826" s="1" t="s">
        <v>3347</v>
      </c>
      <c r="F826" s="136"/>
    </row>
    <row r="827" spans="1:6">
      <c r="A827" s="137">
        <f t="shared" si="16"/>
        <v>4</v>
      </c>
      <c r="B827" s="132"/>
      <c r="C827" s="1" t="s">
        <v>1464</v>
      </c>
      <c r="D827" s="81">
        <v>5000</v>
      </c>
      <c r="E827" s="1" t="s">
        <v>3348</v>
      </c>
      <c r="F827" s="136"/>
    </row>
    <row r="828" spans="1:6">
      <c r="A828" s="137">
        <f t="shared" si="16"/>
        <v>4</v>
      </c>
      <c r="B828" s="132"/>
      <c r="C828" s="1" t="s">
        <v>1465</v>
      </c>
      <c r="D828" s="81">
        <v>60000</v>
      </c>
      <c r="E828" s="1" t="s">
        <v>3349</v>
      </c>
      <c r="F828" s="136"/>
    </row>
    <row r="829" spans="1:6">
      <c r="A829" s="137">
        <f t="shared" si="16"/>
        <v>4</v>
      </c>
      <c r="B829" s="132"/>
      <c r="C829" s="1" t="s">
        <v>1466</v>
      </c>
      <c r="D829" s="81">
        <v>10000</v>
      </c>
      <c r="E829" s="1" t="s">
        <v>3350</v>
      </c>
      <c r="F829" s="136"/>
    </row>
    <row r="830" spans="1:6">
      <c r="A830" s="137">
        <f t="shared" si="16"/>
        <v>4</v>
      </c>
      <c r="B830" s="132"/>
      <c r="C830" s="1" t="s">
        <v>1467</v>
      </c>
      <c r="D830" s="81">
        <v>235000</v>
      </c>
      <c r="E830" s="1" t="s">
        <v>3351</v>
      </c>
      <c r="F830" s="136"/>
    </row>
    <row r="831" spans="1:6">
      <c r="A831" s="137">
        <f t="shared" si="16"/>
        <v>4</v>
      </c>
      <c r="B831" s="132"/>
      <c r="C831" s="1" t="s">
        <v>1468</v>
      </c>
      <c r="D831" s="81">
        <v>5000</v>
      </c>
      <c r="E831" s="1" t="s">
        <v>3352</v>
      </c>
      <c r="F831" s="136"/>
    </row>
    <row r="832" spans="1:6">
      <c r="A832" s="137">
        <f t="shared" si="16"/>
        <v>4</v>
      </c>
      <c r="B832" s="132"/>
      <c r="C832" s="1" t="s">
        <v>1469</v>
      </c>
      <c r="D832" s="81">
        <v>45000</v>
      </c>
      <c r="E832" s="1" t="s">
        <v>3353</v>
      </c>
      <c r="F832" s="136"/>
    </row>
    <row r="833" spans="1:6">
      <c r="A833" s="137">
        <f t="shared" si="16"/>
        <v>4</v>
      </c>
      <c r="B833" s="132"/>
      <c r="C833" s="1" t="s">
        <v>1470</v>
      </c>
      <c r="D833" s="81">
        <v>105000</v>
      </c>
      <c r="E833" s="1" t="s">
        <v>3354</v>
      </c>
      <c r="F833" s="136"/>
    </row>
    <row r="834" spans="1:6">
      <c r="A834" s="137">
        <f t="shared" si="16"/>
        <v>4</v>
      </c>
      <c r="B834" s="132"/>
      <c r="C834" s="1" t="s">
        <v>1471</v>
      </c>
      <c r="D834" s="81">
        <v>50000</v>
      </c>
      <c r="E834" s="1" t="s">
        <v>3355</v>
      </c>
      <c r="F834" s="136"/>
    </row>
    <row r="835" spans="1:6">
      <c r="A835" s="137">
        <f t="shared" si="16"/>
        <v>4</v>
      </c>
      <c r="B835" s="132"/>
      <c r="C835" s="1" t="s">
        <v>1472</v>
      </c>
      <c r="D835" s="81">
        <v>10000</v>
      </c>
      <c r="E835" s="1" t="s">
        <v>3356</v>
      </c>
      <c r="F835" s="136"/>
    </row>
    <row r="836" spans="1:6">
      <c r="A836" s="137">
        <f t="shared" si="16"/>
        <v>4</v>
      </c>
      <c r="B836" s="132"/>
      <c r="C836" s="1" t="s">
        <v>1473</v>
      </c>
      <c r="D836" s="81">
        <v>5000</v>
      </c>
      <c r="E836" s="1" t="s">
        <v>3357</v>
      </c>
      <c r="F836" s="136"/>
    </row>
    <row r="837" spans="1:6">
      <c r="A837" s="137">
        <f t="shared" si="16"/>
        <v>4</v>
      </c>
      <c r="B837" s="132"/>
      <c r="C837" s="1" t="s">
        <v>1474</v>
      </c>
      <c r="D837" s="81">
        <v>45000</v>
      </c>
      <c r="E837" s="1" t="s">
        <v>3358</v>
      </c>
      <c r="F837" s="136"/>
    </row>
    <row r="838" spans="1:6">
      <c r="A838" s="137">
        <f t="shared" si="16"/>
        <v>4</v>
      </c>
      <c r="B838" s="132"/>
      <c r="C838" s="1" t="s">
        <v>1475</v>
      </c>
      <c r="D838" s="81">
        <v>5000</v>
      </c>
      <c r="E838" s="1" t="s">
        <v>3359</v>
      </c>
      <c r="F838" s="136"/>
    </row>
    <row r="839" spans="1:6">
      <c r="A839" s="137">
        <f t="shared" si="16"/>
        <v>4</v>
      </c>
      <c r="B839" s="132"/>
      <c r="C839" s="1" t="s">
        <v>1476</v>
      </c>
      <c r="D839" s="81">
        <v>5000</v>
      </c>
      <c r="E839" s="1" t="s">
        <v>3360</v>
      </c>
      <c r="F839" s="136"/>
    </row>
    <row r="840" spans="1:6">
      <c r="A840" s="137">
        <f t="shared" si="16"/>
        <v>4</v>
      </c>
      <c r="B840" s="132"/>
      <c r="C840" s="1" t="s">
        <v>1477</v>
      </c>
      <c r="D840" s="81">
        <v>23000</v>
      </c>
      <c r="E840" s="1" t="s">
        <v>3361</v>
      </c>
      <c r="F840" s="136"/>
    </row>
    <row r="841" spans="1:6">
      <c r="A841" s="137">
        <f t="shared" si="16"/>
        <v>4</v>
      </c>
      <c r="B841" s="132"/>
      <c r="C841" s="1" t="s">
        <v>1478</v>
      </c>
      <c r="D841" s="81">
        <v>190000</v>
      </c>
      <c r="E841" s="1" t="s">
        <v>3362</v>
      </c>
      <c r="F841" s="136"/>
    </row>
    <row r="842" spans="1:6">
      <c r="A842" s="137">
        <f t="shared" si="16"/>
        <v>4</v>
      </c>
      <c r="B842" s="132"/>
      <c r="C842" s="1" t="s">
        <v>1479</v>
      </c>
      <c r="D842" s="81">
        <v>35000</v>
      </c>
      <c r="E842" s="1" t="s">
        <v>3363</v>
      </c>
      <c r="F842" s="136"/>
    </row>
    <row r="843" spans="1:6">
      <c r="A843" s="137">
        <f t="shared" si="16"/>
        <v>4</v>
      </c>
      <c r="B843" s="132"/>
      <c r="C843" s="1" t="s">
        <v>1479</v>
      </c>
      <c r="D843" s="81">
        <v>10000</v>
      </c>
      <c r="E843" s="1" t="s">
        <v>3364</v>
      </c>
      <c r="F843" s="136"/>
    </row>
    <row r="844" spans="1:6">
      <c r="A844" s="137">
        <f t="shared" si="16"/>
        <v>4</v>
      </c>
      <c r="B844" s="132"/>
      <c r="C844" s="1" t="s">
        <v>1480</v>
      </c>
      <c r="D844" s="81">
        <v>15000</v>
      </c>
      <c r="E844" s="1" t="s">
        <v>3365</v>
      </c>
      <c r="F844" s="136"/>
    </row>
    <row r="845" spans="1:6">
      <c r="A845" s="137">
        <f t="shared" si="16"/>
        <v>4</v>
      </c>
      <c r="B845" s="132"/>
      <c r="C845" s="1" t="s">
        <v>1481</v>
      </c>
      <c r="D845" s="81">
        <v>55000</v>
      </c>
      <c r="E845" s="1" t="s">
        <v>3366</v>
      </c>
      <c r="F845" s="136"/>
    </row>
    <row r="846" spans="1:6">
      <c r="A846" s="137">
        <f t="shared" si="16"/>
        <v>4</v>
      </c>
      <c r="B846" s="132"/>
      <c r="C846" s="1" t="s">
        <v>1482</v>
      </c>
      <c r="D846" s="81">
        <v>5000</v>
      </c>
      <c r="E846" s="1" t="s">
        <v>3367</v>
      </c>
      <c r="F846" s="136"/>
    </row>
    <row r="847" spans="1:6">
      <c r="A847" s="137">
        <f t="shared" si="16"/>
        <v>4</v>
      </c>
      <c r="B847" s="132"/>
      <c r="C847" s="1" t="s">
        <v>1483</v>
      </c>
      <c r="D847" s="81">
        <v>10000</v>
      </c>
      <c r="E847" s="1" t="s">
        <v>3368</v>
      </c>
      <c r="F847" s="136"/>
    </row>
    <row r="848" spans="1:6">
      <c r="A848" s="137">
        <f t="shared" si="16"/>
        <v>4</v>
      </c>
      <c r="B848" s="132"/>
      <c r="C848" s="1" t="s">
        <v>1484</v>
      </c>
      <c r="D848" s="81">
        <v>15000</v>
      </c>
      <c r="E848" s="1" t="s">
        <v>3369</v>
      </c>
      <c r="F848" s="136"/>
    </row>
    <row r="849" spans="1:6">
      <c r="A849" s="137">
        <f t="shared" si="16"/>
        <v>4</v>
      </c>
      <c r="B849" s="132"/>
      <c r="C849" s="1" t="s">
        <v>1485</v>
      </c>
      <c r="D849" s="81">
        <v>50000</v>
      </c>
      <c r="E849" s="1" t="s">
        <v>3370</v>
      </c>
      <c r="F849" s="136"/>
    </row>
    <row r="850" spans="1:6">
      <c r="A850" s="137">
        <f t="shared" ref="A850:A881" si="17">A849</f>
        <v>4</v>
      </c>
      <c r="B850" s="132"/>
      <c r="C850" s="1" t="s">
        <v>1486</v>
      </c>
      <c r="D850" s="81">
        <v>30000</v>
      </c>
      <c r="E850" s="1" t="s">
        <v>3371</v>
      </c>
      <c r="F850" s="136"/>
    </row>
    <row r="851" spans="1:6">
      <c r="A851" s="137">
        <f t="shared" si="17"/>
        <v>4</v>
      </c>
      <c r="B851" s="132"/>
      <c r="C851" s="1" t="s">
        <v>1487</v>
      </c>
      <c r="D851" s="81">
        <v>10000</v>
      </c>
      <c r="E851" s="1" t="s">
        <v>3372</v>
      </c>
      <c r="F851" s="136"/>
    </row>
    <row r="852" spans="1:6">
      <c r="A852" s="137">
        <f t="shared" si="17"/>
        <v>4</v>
      </c>
      <c r="B852" s="132"/>
      <c r="C852" s="1" t="s">
        <v>1488</v>
      </c>
      <c r="D852" s="81">
        <v>130000</v>
      </c>
      <c r="E852" s="1" t="s">
        <v>3373</v>
      </c>
      <c r="F852" s="136"/>
    </row>
    <row r="853" spans="1:6">
      <c r="A853" s="137">
        <f t="shared" si="17"/>
        <v>4</v>
      </c>
      <c r="B853" s="132"/>
      <c r="C853" s="1" t="s">
        <v>1489</v>
      </c>
      <c r="D853" s="81">
        <v>5000</v>
      </c>
      <c r="E853" s="1" t="s">
        <v>3374</v>
      </c>
      <c r="F853" s="136"/>
    </row>
    <row r="854" spans="1:6">
      <c r="A854" s="137">
        <f t="shared" si="17"/>
        <v>4</v>
      </c>
      <c r="B854" s="132"/>
      <c r="C854" s="1" t="s">
        <v>1490</v>
      </c>
      <c r="D854" s="81">
        <v>10000</v>
      </c>
      <c r="E854" s="1" t="s">
        <v>3375</v>
      </c>
      <c r="F854" s="136"/>
    </row>
    <row r="855" spans="1:6">
      <c r="A855" s="137">
        <f t="shared" si="17"/>
        <v>4</v>
      </c>
      <c r="B855" s="132"/>
      <c r="C855" s="1" t="s">
        <v>1491</v>
      </c>
      <c r="D855" s="81">
        <v>55000</v>
      </c>
      <c r="E855" s="1" t="s">
        <v>3376</v>
      </c>
      <c r="F855" s="136"/>
    </row>
    <row r="856" spans="1:6">
      <c r="A856" s="137">
        <f t="shared" si="17"/>
        <v>4</v>
      </c>
      <c r="B856" s="132"/>
      <c r="C856" s="1" t="s">
        <v>1492</v>
      </c>
      <c r="D856" s="81">
        <v>10000</v>
      </c>
      <c r="E856" s="1" t="s">
        <v>3377</v>
      </c>
      <c r="F856" s="136"/>
    </row>
    <row r="857" spans="1:6">
      <c r="A857" s="137">
        <f t="shared" si="17"/>
        <v>4</v>
      </c>
      <c r="B857" s="132"/>
      <c r="C857" s="1" t="s">
        <v>1493</v>
      </c>
      <c r="D857" s="81">
        <v>21000</v>
      </c>
      <c r="E857" s="1" t="s">
        <v>3378</v>
      </c>
      <c r="F857" s="136"/>
    </row>
    <row r="858" spans="1:6">
      <c r="A858" s="137">
        <f t="shared" si="17"/>
        <v>4</v>
      </c>
      <c r="B858" s="132"/>
      <c r="C858" s="1" t="s">
        <v>1494</v>
      </c>
      <c r="D858" s="81">
        <v>5000</v>
      </c>
      <c r="E858" s="1" t="s">
        <v>3379</v>
      </c>
      <c r="F858" s="136"/>
    </row>
    <row r="859" spans="1:6">
      <c r="A859" s="137">
        <f t="shared" si="17"/>
        <v>4</v>
      </c>
      <c r="B859" s="132"/>
      <c r="C859" s="1" t="s">
        <v>1495</v>
      </c>
      <c r="D859" s="129">
        <v>71000</v>
      </c>
      <c r="E859" s="1" t="s">
        <v>3380</v>
      </c>
      <c r="F859" s="136"/>
    </row>
    <row r="860" spans="1:6">
      <c r="A860" s="137">
        <f t="shared" si="17"/>
        <v>4</v>
      </c>
      <c r="B860" s="132"/>
      <c r="C860" s="1" t="s">
        <v>1496</v>
      </c>
      <c r="D860" s="81">
        <v>7000</v>
      </c>
      <c r="E860" s="1" t="s">
        <v>3381</v>
      </c>
      <c r="F860" s="136"/>
    </row>
    <row r="861" spans="1:6">
      <c r="A861" s="137">
        <f t="shared" si="17"/>
        <v>4</v>
      </c>
      <c r="B861" s="132"/>
      <c r="C861" s="1" t="s">
        <v>1497</v>
      </c>
      <c r="D861" s="81">
        <v>50000</v>
      </c>
      <c r="E861" s="1" t="s">
        <v>3382</v>
      </c>
      <c r="F861" s="136"/>
    </row>
    <row r="862" spans="1:6">
      <c r="A862" s="137">
        <f t="shared" si="17"/>
        <v>4</v>
      </c>
      <c r="B862" s="132"/>
      <c r="C862" s="1" t="s">
        <v>1498</v>
      </c>
      <c r="D862" s="81">
        <v>50000</v>
      </c>
      <c r="E862" s="1" t="s">
        <v>3383</v>
      </c>
      <c r="F862" s="136"/>
    </row>
    <row r="863" spans="1:6">
      <c r="A863" s="137">
        <f t="shared" si="17"/>
        <v>4</v>
      </c>
      <c r="B863" s="132"/>
      <c r="C863" s="1" t="s">
        <v>1499</v>
      </c>
      <c r="D863" s="81">
        <v>45000</v>
      </c>
      <c r="E863" s="1" t="s">
        <v>3384</v>
      </c>
      <c r="F863" s="136"/>
    </row>
    <row r="864" spans="1:6">
      <c r="A864" s="137">
        <f t="shared" si="17"/>
        <v>4</v>
      </c>
      <c r="B864" s="132"/>
      <c r="C864" s="1" t="s">
        <v>1500</v>
      </c>
      <c r="D864" s="81">
        <v>20000</v>
      </c>
      <c r="E864" s="1" t="s">
        <v>3385</v>
      </c>
      <c r="F864" s="136"/>
    </row>
    <row r="865" spans="1:6">
      <c r="A865" s="137">
        <f t="shared" si="17"/>
        <v>4</v>
      </c>
      <c r="B865" s="132"/>
      <c r="C865" s="1" t="s">
        <v>1501</v>
      </c>
      <c r="D865" s="81">
        <v>25000</v>
      </c>
      <c r="E865" s="1" t="s">
        <v>3386</v>
      </c>
      <c r="F865" s="136"/>
    </row>
    <row r="866" spans="1:6">
      <c r="A866" s="137">
        <f t="shared" si="17"/>
        <v>4</v>
      </c>
      <c r="B866" s="132"/>
      <c r="C866" s="1" t="s">
        <v>1502</v>
      </c>
      <c r="D866" s="81">
        <v>20000</v>
      </c>
      <c r="E866" s="1" t="s">
        <v>3387</v>
      </c>
      <c r="F866" s="136"/>
    </row>
    <row r="867" spans="1:6">
      <c r="A867" s="137">
        <f t="shared" si="17"/>
        <v>4</v>
      </c>
      <c r="B867" s="132"/>
      <c r="C867" s="1" t="s">
        <v>1503</v>
      </c>
      <c r="D867" s="81">
        <v>5000</v>
      </c>
      <c r="E867" s="1" t="s">
        <v>3388</v>
      </c>
      <c r="F867" s="136"/>
    </row>
    <row r="868" spans="1:6">
      <c r="A868" s="137">
        <f t="shared" si="17"/>
        <v>4</v>
      </c>
      <c r="B868" s="132"/>
      <c r="C868" s="1" t="s">
        <v>1504</v>
      </c>
      <c r="D868" s="81">
        <v>45000</v>
      </c>
      <c r="E868" s="1" t="s">
        <v>3389</v>
      </c>
      <c r="F868" s="136"/>
    </row>
    <row r="869" spans="1:6">
      <c r="A869" s="137">
        <f t="shared" si="17"/>
        <v>4</v>
      </c>
      <c r="B869" s="132"/>
      <c r="C869" s="1" t="s">
        <v>1505</v>
      </c>
      <c r="D869" s="81">
        <v>15000</v>
      </c>
      <c r="E869" s="1" t="s">
        <v>3390</v>
      </c>
      <c r="F869" s="136"/>
    </row>
    <row r="870" spans="1:6">
      <c r="A870" s="137">
        <f t="shared" si="17"/>
        <v>4</v>
      </c>
      <c r="B870" s="132"/>
      <c r="C870" s="1" t="s">
        <v>1506</v>
      </c>
      <c r="D870" s="81">
        <v>35000</v>
      </c>
      <c r="E870" s="1" t="s">
        <v>3391</v>
      </c>
      <c r="F870" s="136"/>
    </row>
    <row r="871" spans="1:6">
      <c r="A871" s="137">
        <f t="shared" si="17"/>
        <v>4</v>
      </c>
      <c r="B871" s="132"/>
      <c r="C871" s="1" t="s">
        <v>1507</v>
      </c>
      <c r="D871" s="81">
        <v>80000</v>
      </c>
      <c r="E871" s="1" t="s">
        <v>3392</v>
      </c>
      <c r="F871" s="136"/>
    </row>
    <row r="872" spans="1:6">
      <c r="A872" s="137">
        <f t="shared" si="17"/>
        <v>4</v>
      </c>
      <c r="B872" s="132"/>
      <c r="C872" s="1" t="s">
        <v>1507</v>
      </c>
      <c r="D872" s="81">
        <v>10000</v>
      </c>
      <c r="E872" s="1" t="s">
        <v>3393</v>
      </c>
      <c r="F872" s="136"/>
    </row>
    <row r="873" spans="1:6">
      <c r="A873" s="137">
        <f t="shared" si="17"/>
        <v>4</v>
      </c>
      <c r="B873" s="132"/>
      <c r="C873" s="1" t="s">
        <v>1508</v>
      </c>
      <c r="D873" s="81">
        <v>20000</v>
      </c>
      <c r="E873" s="1" t="s">
        <v>3394</v>
      </c>
      <c r="F873" s="136"/>
    </row>
    <row r="874" spans="1:6">
      <c r="A874" s="137">
        <f t="shared" si="17"/>
        <v>4</v>
      </c>
      <c r="B874" s="132"/>
      <c r="C874" s="1" t="s">
        <v>1509</v>
      </c>
      <c r="D874" s="81">
        <v>45000</v>
      </c>
      <c r="E874" s="1" t="s">
        <v>3395</v>
      </c>
      <c r="F874" s="136"/>
    </row>
    <row r="875" spans="1:6">
      <c r="A875" s="137">
        <f t="shared" si="17"/>
        <v>4</v>
      </c>
      <c r="B875" s="132"/>
      <c r="C875" s="1" t="s">
        <v>1510</v>
      </c>
      <c r="D875" s="81">
        <v>10000</v>
      </c>
      <c r="E875" s="1" t="s">
        <v>3396</v>
      </c>
      <c r="F875" s="136"/>
    </row>
    <row r="876" spans="1:6">
      <c r="A876" s="137">
        <f t="shared" si="17"/>
        <v>4</v>
      </c>
      <c r="B876" s="132"/>
      <c r="C876" s="1" t="s">
        <v>1511</v>
      </c>
      <c r="D876" s="81">
        <v>80000</v>
      </c>
      <c r="E876" s="1" t="s">
        <v>3397</v>
      </c>
      <c r="F876" s="136"/>
    </row>
    <row r="877" spans="1:6">
      <c r="A877" s="137">
        <f t="shared" si="17"/>
        <v>4</v>
      </c>
      <c r="B877" s="132"/>
      <c r="C877" s="1" t="s">
        <v>1512</v>
      </c>
      <c r="D877" s="81">
        <v>55000</v>
      </c>
      <c r="E877" s="1" t="s">
        <v>3398</v>
      </c>
      <c r="F877" s="136"/>
    </row>
    <row r="878" spans="1:6">
      <c r="A878" s="137">
        <f t="shared" si="17"/>
        <v>4</v>
      </c>
      <c r="B878" s="132"/>
      <c r="C878" s="1" t="s">
        <v>1513</v>
      </c>
      <c r="D878" s="81">
        <v>10000</v>
      </c>
      <c r="E878" s="1" t="s">
        <v>3399</v>
      </c>
      <c r="F878" s="136"/>
    </row>
    <row r="879" spans="1:6">
      <c r="A879" s="137">
        <f t="shared" si="17"/>
        <v>4</v>
      </c>
      <c r="B879" s="132"/>
      <c r="C879" s="1" t="s">
        <v>1514</v>
      </c>
      <c r="D879" s="81">
        <v>40000</v>
      </c>
      <c r="E879" s="1" t="s">
        <v>3400</v>
      </c>
      <c r="F879" s="136"/>
    </row>
    <row r="880" spans="1:6">
      <c r="A880" s="137">
        <f t="shared" si="17"/>
        <v>4</v>
      </c>
      <c r="B880" s="132"/>
      <c r="C880" s="1" t="s">
        <v>1515</v>
      </c>
      <c r="D880" s="81">
        <v>25000</v>
      </c>
      <c r="E880" s="1" t="s">
        <v>3401</v>
      </c>
      <c r="F880" s="136"/>
    </row>
    <row r="881" spans="1:6">
      <c r="A881" s="137">
        <f t="shared" si="17"/>
        <v>4</v>
      </c>
      <c r="B881" s="132"/>
      <c r="C881" s="1" t="s">
        <v>1516</v>
      </c>
      <c r="D881" s="81">
        <v>5000</v>
      </c>
      <c r="E881" s="1" t="s">
        <v>3402</v>
      </c>
      <c r="F881" s="136"/>
    </row>
    <row r="882" spans="1:6">
      <c r="A882" s="137">
        <f t="shared" ref="A882:A913" si="18">A881</f>
        <v>4</v>
      </c>
      <c r="B882" s="132"/>
      <c r="C882" s="1" t="s">
        <v>1517</v>
      </c>
      <c r="D882" s="81">
        <v>10000</v>
      </c>
      <c r="E882" s="1" t="s">
        <v>3403</v>
      </c>
      <c r="F882" s="136"/>
    </row>
    <row r="883" spans="1:6">
      <c r="A883" s="137">
        <f t="shared" si="18"/>
        <v>4</v>
      </c>
      <c r="B883" s="132"/>
      <c r="C883" s="1" t="s">
        <v>1518</v>
      </c>
      <c r="D883" s="81">
        <v>75000</v>
      </c>
      <c r="E883" s="1" t="s">
        <v>3404</v>
      </c>
      <c r="F883" s="136"/>
    </row>
    <row r="884" spans="1:6">
      <c r="A884" s="137">
        <f t="shared" si="18"/>
        <v>4</v>
      </c>
      <c r="B884" s="132"/>
      <c r="C884" s="1" t="s">
        <v>1518</v>
      </c>
      <c r="D884" s="81">
        <v>20000</v>
      </c>
      <c r="E884" s="1" t="s">
        <v>3405</v>
      </c>
      <c r="F884" s="136"/>
    </row>
    <row r="885" spans="1:6">
      <c r="A885" s="137">
        <f t="shared" si="18"/>
        <v>4</v>
      </c>
      <c r="B885" s="132"/>
      <c r="C885" s="1" t="s">
        <v>1519</v>
      </c>
      <c r="D885" s="81">
        <v>75000</v>
      </c>
      <c r="E885" s="1" t="s">
        <v>3406</v>
      </c>
      <c r="F885" s="136"/>
    </row>
    <row r="886" spans="1:6">
      <c r="A886" s="137">
        <f t="shared" si="18"/>
        <v>4</v>
      </c>
      <c r="B886" s="132"/>
      <c r="C886" s="1" t="s">
        <v>1520</v>
      </c>
      <c r="D886" s="81">
        <v>30000</v>
      </c>
      <c r="E886" s="1" t="s">
        <v>3407</v>
      </c>
      <c r="F886" s="136"/>
    </row>
    <row r="887" spans="1:6">
      <c r="A887" s="137">
        <f t="shared" si="18"/>
        <v>4</v>
      </c>
      <c r="B887" s="132"/>
      <c r="C887" s="1" t="s">
        <v>1521</v>
      </c>
      <c r="D887" s="81">
        <v>5000</v>
      </c>
      <c r="E887" s="1" t="s">
        <v>3408</v>
      </c>
      <c r="F887" s="136"/>
    </row>
    <row r="888" spans="1:6">
      <c r="A888" s="137">
        <f t="shared" si="18"/>
        <v>4</v>
      </c>
      <c r="B888" s="132"/>
      <c r="C888" s="1" t="s">
        <v>1522</v>
      </c>
      <c r="D888" s="81">
        <v>15000</v>
      </c>
      <c r="E888" s="1" t="s">
        <v>3409</v>
      </c>
      <c r="F888" s="136"/>
    </row>
    <row r="889" spans="1:6">
      <c r="A889" s="137">
        <f t="shared" si="18"/>
        <v>4</v>
      </c>
      <c r="B889" s="132"/>
      <c r="C889" s="1" t="s">
        <v>1523</v>
      </c>
      <c r="D889" s="81">
        <v>45000</v>
      </c>
      <c r="E889" s="1" t="s">
        <v>3410</v>
      </c>
      <c r="F889" s="136"/>
    </row>
    <row r="890" spans="1:6">
      <c r="A890" s="137">
        <f t="shared" si="18"/>
        <v>4</v>
      </c>
      <c r="B890" s="132"/>
      <c r="C890" s="1" t="s">
        <v>1524</v>
      </c>
      <c r="D890" s="81">
        <v>25000</v>
      </c>
      <c r="E890" s="1" t="s">
        <v>3411</v>
      </c>
      <c r="F890" s="136"/>
    </row>
    <row r="891" spans="1:6">
      <c r="A891" s="137">
        <f t="shared" si="18"/>
        <v>4</v>
      </c>
      <c r="B891" s="132"/>
      <c r="C891" s="1" t="s">
        <v>1525</v>
      </c>
      <c r="D891" s="81">
        <v>35000</v>
      </c>
      <c r="E891" s="1" t="s">
        <v>3412</v>
      </c>
      <c r="F891" s="136"/>
    </row>
    <row r="892" spans="1:6">
      <c r="A892" s="137">
        <f t="shared" si="18"/>
        <v>4</v>
      </c>
      <c r="B892" s="132"/>
      <c r="C892" s="1" t="s">
        <v>1525</v>
      </c>
      <c r="D892" s="81">
        <v>10000</v>
      </c>
      <c r="E892" s="1" t="s">
        <v>3413</v>
      </c>
      <c r="F892" s="136"/>
    </row>
    <row r="893" spans="1:6">
      <c r="A893" s="137">
        <f t="shared" si="18"/>
        <v>4</v>
      </c>
      <c r="B893" s="132"/>
      <c r="C893" s="1" t="s">
        <v>1526</v>
      </c>
      <c r="D893" s="81">
        <v>5000</v>
      </c>
      <c r="E893" s="1" t="s">
        <v>3414</v>
      </c>
      <c r="F893" s="136"/>
    </row>
    <row r="894" spans="1:6">
      <c r="A894" s="137">
        <f t="shared" si="18"/>
        <v>4</v>
      </c>
      <c r="B894" s="132"/>
      <c r="C894" s="1" t="s">
        <v>1527</v>
      </c>
      <c r="D894" s="81">
        <v>5000</v>
      </c>
      <c r="E894" s="1" t="s">
        <v>3415</v>
      </c>
      <c r="F894" s="136"/>
    </row>
    <row r="895" spans="1:6">
      <c r="A895" s="137">
        <f t="shared" si="18"/>
        <v>4</v>
      </c>
      <c r="B895" s="132"/>
      <c r="C895" s="1" t="s">
        <v>1528</v>
      </c>
      <c r="D895" s="81">
        <v>140000</v>
      </c>
      <c r="E895" s="1" t="s">
        <v>3416</v>
      </c>
      <c r="F895" s="136"/>
    </row>
    <row r="896" spans="1:6">
      <c r="A896" s="137">
        <f t="shared" si="18"/>
        <v>4</v>
      </c>
      <c r="B896" s="132"/>
      <c r="C896" s="1" t="s">
        <v>1529</v>
      </c>
      <c r="D896" s="81">
        <v>20000</v>
      </c>
      <c r="E896" s="1" t="s">
        <v>3417</v>
      </c>
      <c r="F896" s="136"/>
    </row>
    <row r="897" spans="1:6">
      <c r="A897" s="137">
        <f t="shared" si="18"/>
        <v>4</v>
      </c>
      <c r="B897" s="132"/>
      <c r="C897" s="1" t="s">
        <v>1530</v>
      </c>
      <c r="D897" s="81">
        <v>5000</v>
      </c>
      <c r="E897" s="1" t="s">
        <v>3418</v>
      </c>
      <c r="F897" s="136"/>
    </row>
    <row r="898" spans="1:6">
      <c r="A898" s="137">
        <f t="shared" si="18"/>
        <v>4</v>
      </c>
      <c r="B898" s="132"/>
      <c r="C898" s="1" t="s">
        <v>1530</v>
      </c>
      <c r="D898" s="81">
        <v>20000</v>
      </c>
      <c r="E898" s="1" t="s">
        <v>3419</v>
      </c>
      <c r="F898" s="136"/>
    </row>
    <row r="899" spans="1:6">
      <c r="A899" s="137">
        <f t="shared" si="18"/>
        <v>4</v>
      </c>
      <c r="B899" s="132"/>
      <c r="C899" s="1" t="s">
        <v>1531</v>
      </c>
      <c r="D899" s="81">
        <v>15000</v>
      </c>
      <c r="E899" s="1" t="s">
        <v>3420</v>
      </c>
      <c r="F899" s="136"/>
    </row>
    <row r="900" spans="1:6">
      <c r="A900" s="137">
        <f t="shared" si="18"/>
        <v>4</v>
      </c>
      <c r="B900" s="132"/>
      <c r="C900" s="1" t="s">
        <v>1532</v>
      </c>
      <c r="D900" s="81">
        <v>55000</v>
      </c>
      <c r="E900" s="1" t="s">
        <v>3421</v>
      </c>
      <c r="F900" s="136"/>
    </row>
    <row r="901" spans="1:6">
      <c r="A901" s="137">
        <f t="shared" si="18"/>
        <v>4</v>
      </c>
      <c r="B901" s="132"/>
      <c r="C901" s="1" t="s">
        <v>1533</v>
      </c>
      <c r="D901" s="81">
        <v>15000</v>
      </c>
      <c r="E901" s="1" t="s">
        <v>3422</v>
      </c>
      <c r="F901" s="136"/>
    </row>
    <row r="902" spans="1:6">
      <c r="A902" s="137">
        <f t="shared" si="18"/>
        <v>4</v>
      </c>
      <c r="B902" s="132"/>
      <c r="C902" s="1" t="s">
        <v>1534</v>
      </c>
      <c r="D902" s="81">
        <v>10000</v>
      </c>
      <c r="E902" s="1" t="s">
        <v>3423</v>
      </c>
      <c r="F902" s="136"/>
    </row>
    <row r="903" spans="1:6">
      <c r="A903" s="137">
        <f t="shared" si="18"/>
        <v>4</v>
      </c>
      <c r="B903" s="132"/>
      <c r="C903" s="1" t="s">
        <v>1535</v>
      </c>
      <c r="D903" s="81">
        <v>5000</v>
      </c>
      <c r="E903" s="1" t="s">
        <v>3424</v>
      </c>
      <c r="F903" s="136"/>
    </row>
    <row r="904" spans="1:6">
      <c r="A904" s="137">
        <f t="shared" si="18"/>
        <v>4</v>
      </c>
      <c r="B904" s="132"/>
      <c r="C904" s="1" t="s">
        <v>1536</v>
      </c>
      <c r="D904" s="81">
        <v>5000</v>
      </c>
      <c r="E904" s="1" t="s">
        <v>3425</v>
      </c>
      <c r="F904" s="136"/>
    </row>
    <row r="905" spans="1:6">
      <c r="A905" s="137">
        <f t="shared" si="18"/>
        <v>4</v>
      </c>
      <c r="B905" s="132"/>
      <c r="C905" s="1" t="s">
        <v>1537</v>
      </c>
      <c r="D905" s="81">
        <v>10000</v>
      </c>
      <c r="E905" s="1" t="s">
        <v>3426</v>
      </c>
      <c r="F905" s="136"/>
    </row>
    <row r="906" spans="1:6">
      <c r="A906" s="137">
        <f t="shared" si="18"/>
        <v>4</v>
      </c>
      <c r="B906" s="132"/>
      <c r="C906" s="1" t="s">
        <v>1538</v>
      </c>
      <c r="D906" s="81">
        <v>15000</v>
      </c>
      <c r="E906" s="1" t="s">
        <v>3427</v>
      </c>
      <c r="F906" s="136"/>
    </row>
    <row r="907" spans="1:6">
      <c r="A907" s="137">
        <f t="shared" si="18"/>
        <v>4</v>
      </c>
      <c r="B907" s="132"/>
      <c r="C907" s="1" t="s">
        <v>1539</v>
      </c>
      <c r="D907" s="81">
        <v>110000</v>
      </c>
      <c r="E907" s="1" t="s">
        <v>3428</v>
      </c>
      <c r="F907" s="136"/>
    </row>
    <row r="908" spans="1:6">
      <c r="A908" s="137">
        <f t="shared" si="18"/>
        <v>4</v>
      </c>
      <c r="B908" s="132"/>
      <c r="C908" s="1" t="s">
        <v>1540</v>
      </c>
      <c r="D908" s="81">
        <v>20000</v>
      </c>
      <c r="E908" s="1" t="s">
        <v>3429</v>
      </c>
      <c r="F908" s="136"/>
    </row>
    <row r="909" spans="1:6">
      <c r="A909" s="137">
        <f t="shared" si="18"/>
        <v>4</v>
      </c>
      <c r="B909" s="132"/>
      <c r="C909" s="1" t="s">
        <v>1541</v>
      </c>
      <c r="D909" s="81">
        <v>25000</v>
      </c>
      <c r="E909" s="1" t="s">
        <v>3430</v>
      </c>
      <c r="F909" s="136"/>
    </row>
    <row r="910" spans="1:6">
      <c r="A910" s="137">
        <f t="shared" si="18"/>
        <v>4</v>
      </c>
      <c r="B910" s="132"/>
      <c r="C910" s="1" t="s">
        <v>1542</v>
      </c>
      <c r="D910" s="81">
        <v>25000</v>
      </c>
      <c r="E910" s="1" t="s">
        <v>3431</v>
      </c>
      <c r="F910" s="136"/>
    </row>
    <row r="911" spans="1:6">
      <c r="A911" s="137">
        <f t="shared" si="18"/>
        <v>4</v>
      </c>
      <c r="B911" s="132"/>
      <c r="C911" s="1" t="s">
        <v>1543</v>
      </c>
      <c r="D911" s="81">
        <v>10000</v>
      </c>
      <c r="E911" s="1" t="s">
        <v>3432</v>
      </c>
      <c r="F911" s="136"/>
    </row>
    <row r="912" spans="1:6">
      <c r="A912" s="137">
        <f t="shared" si="18"/>
        <v>4</v>
      </c>
      <c r="B912" s="132"/>
      <c r="C912" s="1" t="s">
        <v>1544</v>
      </c>
      <c r="D912" s="81">
        <v>5000</v>
      </c>
      <c r="E912" s="1" t="s">
        <v>3433</v>
      </c>
      <c r="F912" s="136"/>
    </row>
    <row r="913" spans="1:6">
      <c r="A913" s="137">
        <f t="shared" si="18"/>
        <v>4</v>
      </c>
      <c r="B913" s="132"/>
      <c r="C913" s="1" t="s">
        <v>1545</v>
      </c>
      <c r="D913" s="81">
        <v>15000</v>
      </c>
      <c r="E913" s="1" t="s">
        <v>3434</v>
      </c>
      <c r="F913" s="136"/>
    </row>
    <row r="914" spans="1:6">
      <c r="A914" s="137">
        <f t="shared" ref="A914:A945" si="19">A913</f>
        <v>4</v>
      </c>
      <c r="B914" s="132"/>
      <c r="C914" s="1" t="s">
        <v>1546</v>
      </c>
      <c r="D914" s="81">
        <v>30000</v>
      </c>
      <c r="E914" s="1" t="s">
        <v>3435</v>
      </c>
      <c r="F914" s="136"/>
    </row>
    <row r="915" spans="1:6">
      <c r="A915" s="137">
        <f t="shared" si="19"/>
        <v>4</v>
      </c>
      <c r="B915" s="132"/>
      <c r="C915" s="1" t="s">
        <v>1547</v>
      </c>
      <c r="D915" s="81">
        <v>5000</v>
      </c>
      <c r="E915" s="1" t="s">
        <v>3436</v>
      </c>
      <c r="F915" s="136"/>
    </row>
    <row r="916" spans="1:6">
      <c r="A916" s="137">
        <f t="shared" si="19"/>
        <v>4</v>
      </c>
      <c r="B916" s="132"/>
      <c r="C916" s="1" t="s">
        <v>1548</v>
      </c>
      <c r="D916" s="81">
        <v>45000</v>
      </c>
      <c r="E916" s="1" t="s">
        <v>3437</v>
      </c>
      <c r="F916" s="136"/>
    </row>
    <row r="917" spans="1:6">
      <c r="A917" s="137">
        <f t="shared" si="19"/>
        <v>4</v>
      </c>
      <c r="B917" s="132"/>
      <c r="C917" s="1" t="s">
        <v>1549</v>
      </c>
      <c r="D917" s="81">
        <v>5000</v>
      </c>
      <c r="E917" s="1" t="s">
        <v>3438</v>
      </c>
      <c r="F917" s="136"/>
    </row>
    <row r="918" spans="1:6">
      <c r="A918" s="137">
        <f t="shared" si="19"/>
        <v>4</v>
      </c>
      <c r="B918" s="132"/>
      <c r="C918" s="1" t="s">
        <v>1549</v>
      </c>
      <c r="D918" s="81">
        <v>10000</v>
      </c>
      <c r="E918" s="1" t="s">
        <v>3439</v>
      </c>
      <c r="F918" s="136"/>
    </row>
    <row r="919" spans="1:6">
      <c r="A919" s="137">
        <f t="shared" si="19"/>
        <v>4</v>
      </c>
      <c r="B919" s="132"/>
      <c r="C919" s="1" t="s">
        <v>1550</v>
      </c>
      <c r="D919" s="81">
        <v>75000</v>
      </c>
      <c r="E919" s="1" t="s">
        <v>3440</v>
      </c>
      <c r="F919" s="136"/>
    </row>
    <row r="920" spans="1:6">
      <c r="A920" s="137">
        <f t="shared" si="19"/>
        <v>4</v>
      </c>
      <c r="B920" s="132"/>
      <c r="C920" s="1" t="s">
        <v>1551</v>
      </c>
      <c r="D920" s="81">
        <v>10000</v>
      </c>
      <c r="E920" s="1" t="s">
        <v>3441</v>
      </c>
      <c r="F920" s="136"/>
    </row>
    <row r="921" spans="1:6">
      <c r="A921" s="137">
        <f t="shared" si="19"/>
        <v>4</v>
      </c>
      <c r="B921" s="132"/>
      <c r="C921" s="1" t="s">
        <v>1552</v>
      </c>
      <c r="D921" s="81">
        <v>30000</v>
      </c>
      <c r="E921" s="1" t="s">
        <v>3442</v>
      </c>
      <c r="F921" s="136"/>
    </row>
    <row r="922" spans="1:6">
      <c r="A922" s="137">
        <f t="shared" si="19"/>
        <v>4</v>
      </c>
      <c r="B922" s="132"/>
      <c r="C922" s="1" t="s">
        <v>1455</v>
      </c>
      <c r="D922" s="81">
        <v>20000</v>
      </c>
      <c r="E922" s="1" t="s">
        <v>3443</v>
      </c>
      <c r="F922" s="136"/>
    </row>
    <row r="923" spans="1:6">
      <c r="A923" s="137">
        <f t="shared" si="19"/>
        <v>4</v>
      </c>
      <c r="B923" s="132"/>
      <c r="C923" s="1" t="s">
        <v>1453</v>
      </c>
      <c r="D923" s="81">
        <v>10000</v>
      </c>
      <c r="E923" s="1" t="s">
        <v>3444</v>
      </c>
      <c r="F923" s="136"/>
    </row>
    <row r="924" spans="1:6">
      <c r="A924" s="137">
        <f t="shared" si="19"/>
        <v>4</v>
      </c>
      <c r="B924" s="132"/>
      <c r="C924" s="1" t="s">
        <v>1453</v>
      </c>
      <c r="D924" s="81">
        <v>10000</v>
      </c>
      <c r="E924" s="1" t="s">
        <v>3445</v>
      </c>
      <c r="F924" s="136"/>
    </row>
    <row r="925" spans="1:6">
      <c r="A925" s="137">
        <f t="shared" si="19"/>
        <v>4</v>
      </c>
      <c r="B925" s="132"/>
      <c r="C925" s="1" t="s">
        <v>1553</v>
      </c>
      <c r="D925" s="81">
        <v>60000</v>
      </c>
      <c r="E925" s="1" t="s">
        <v>3446</v>
      </c>
      <c r="F925" s="136"/>
    </row>
    <row r="926" spans="1:6">
      <c r="A926" s="137">
        <f t="shared" si="19"/>
        <v>4</v>
      </c>
      <c r="B926" s="132"/>
      <c r="C926" s="1" t="s">
        <v>1554</v>
      </c>
      <c r="D926" s="81">
        <v>80000</v>
      </c>
      <c r="E926" s="1" t="s">
        <v>3447</v>
      </c>
      <c r="F926" s="136"/>
    </row>
    <row r="927" spans="1:6">
      <c r="A927" s="137">
        <f t="shared" si="19"/>
        <v>4</v>
      </c>
      <c r="B927" s="132"/>
      <c r="C927" s="1" t="s">
        <v>1555</v>
      </c>
      <c r="D927" s="81">
        <v>5000</v>
      </c>
      <c r="E927" s="1" t="s">
        <v>3448</v>
      </c>
      <c r="F927" s="136"/>
    </row>
    <row r="928" spans="1:6">
      <c r="A928" s="137">
        <f t="shared" si="19"/>
        <v>4</v>
      </c>
      <c r="B928" s="132"/>
      <c r="C928" s="1" t="s">
        <v>1555</v>
      </c>
      <c r="D928" s="81">
        <v>10000</v>
      </c>
      <c r="E928" s="1" t="s">
        <v>3449</v>
      </c>
      <c r="F928" s="136"/>
    </row>
    <row r="929" spans="1:6">
      <c r="A929" s="137">
        <f t="shared" si="19"/>
        <v>4</v>
      </c>
      <c r="B929" s="132"/>
      <c r="C929" s="1" t="s">
        <v>1556</v>
      </c>
      <c r="D929" s="81">
        <v>80000</v>
      </c>
      <c r="E929" s="1" t="s">
        <v>3450</v>
      </c>
      <c r="F929" s="136"/>
    </row>
    <row r="930" spans="1:6">
      <c r="A930" s="137">
        <f t="shared" si="19"/>
        <v>4</v>
      </c>
      <c r="B930" s="132"/>
      <c r="C930" s="1" t="s">
        <v>1557</v>
      </c>
      <c r="D930" s="81">
        <v>20000</v>
      </c>
      <c r="E930" s="1" t="s">
        <v>3451</v>
      </c>
      <c r="F930" s="136"/>
    </row>
    <row r="931" spans="1:6">
      <c r="A931" s="137">
        <f t="shared" si="19"/>
        <v>4</v>
      </c>
      <c r="B931" s="132"/>
      <c r="C931" s="1" t="s">
        <v>1557</v>
      </c>
      <c r="D931" s="81">
        <v>10000</v>
      </c>
      <c r="E931" s="1" t="s">
        <v>3452</v>
      </c>
      <c r="F931" s="136"/>
    </row>
    <row r="932" spans="1:6">
      <c r="A932" s="137">
        <f t="shared" si="19"/>
        <v>4</v>
      </c>
      <c r="B932" s="132"/>
      <c r="C932" s="1" t="s">
        <v>1558</v>
      </c>
      <c r="D932" s="81">
        <v>5000</v>
      </c>
      <c r="E932" s="1" t="s">
        <v>3453</v>
      </c>
      <c r="F932" s="136"/>
    </row>
    <row r="933" spans="1:6">
      <c r="A933" s="137">
        <f t="shared" si="19"/>
        <v>4</v>
      </c>
      <c r="B933" s="132"/>
      <c r="C933" s="1" t="s">
        <v>1559</v>
      </c>
      <c r="D933" s="81">
        <v>5000</v>
      </c>
      <c r="E933" s="1" t="s">
        <v>3454</v>
      </c>
      <c r="F933" s="136"/>
    </row>
    <row r="934" spans="1:6">
      <c r="A934" s="137">
        <f t="shared" si="19"/>
        <v>4</v>
      </c>
      <c r="B934" s="132"/>
      <c r="C934" s="1" t="s">
        <v>1560</v>
      </c>
      <c r="D934" s="81">
        <v>5000</v>
      </c>
      <c r="E934" s="1" t="s">
        <v>3455</v>
      </c>
      <c r="F934" s="136"/>
    </row>
    <row r="935" spans="1:6">
      <c r="A935" s="137">
        <f t="shared" si="19"/>
        <v>4</v>
      </c>
      <c r="B935" s="132"/>
      <c r="C935" s="1" t="s">
        <v>1561</v>
      </c>
      <c r="D935" s="81">
        <v>5000</v>
      </c>
      <c r="E935" s="1" t="s">
        <v>3456</v>
      </c>
      <c r="F935" s="136"/>
    </row>
    <row r="936" spans="1:6">
      <c r="A936" s="137">
        <f t="shared" si="19"/>
        <v>4</v>
      </c>
      <c r="B936" s="132"/>
      <c r="C936" s="1" t="s">
        <v>1562</v>
      </c>
      <c r="D936" s="81">
        <v>5000</v>
      </c>
      <c r="E936" s="1" t="s">
        <v>3457</v>
      </c>
      <c r="F936" s="136"/>
    </row>
    <row r="937" spans="1:6">
      <c r="A937" s="137">
        <f t="shared" si="19"/>
        <v>4</v>
      </c>
      <c r="B937" s="132"/>
      <c r="C937" s="1" t="s">
        <v>1563</v>
      </c>
      <c r="D937" s="81">
        <v>20000</v>
      </c>
      <c r="E937" s="1" t="s">
        <v>3458</v>
      </c>
      <c r="F937" s="136"/>
    </row>
    <row r="938" spans="1:6">
      <c r="A938" s="137">
        <f t="shared" si="19"/>
        <v>4</v>
      </c>
      <c r="B938" s="132"/>
      <c r="C938" s="1" t="s">
        <v>1563</v>
      </c>
      <c r="D938" s="81">
        <v>5000</v>
      </c>
      <c r="E938" s="1" t="s">
        <v>3459</v>
      </c>
      <c r="F938" s="136"/>
    </row>
    <row r="939" spans="1:6">
      <c r="A939" s="137">
        <f t="shared" si="19"/>
        <v>4</v>
      </c>
      <c r="B939" s="132"/>
      <c r="C939" s="1" t="s">
        <v>1564</v>
      </c>
      <c r="D939" s="81">
        <v>70000</v>
      </c>
      <c r="E939" s="1" t="s">
        <v>3460</v>
      </c>
      <c r="F939" s="136"/>
    </row>
    <row r="940" spans="1:6">
      <c r="A940" s="137">
        <f t="shared" si="19"/>
        <v>4</v>
      </c>
      <c r="B940" s="132"/>
      <c r="C940" s="1" t="s">
        <v>1564</v>
      </c>
      <c r="D940" s="81">
        <v>10000</v>
      </c>
      <c r="E940" s="1" t="s">
        <v>3461</v>
      </c>
      <c r="F940" s="136"/>
    </row>
    <row r="941" spans="1:6">
      <c r="A941" s="137">
        <f t="shared" si="19"/>
        <v>4</v>
      </c>
      <c r="B941" s="132"/>
      <c r="C941" s="1" t="s">
        <v>1565</v>
      </c>
      <c r="D941" s="81">
        <v>15000</v>
      </c>
      <c r="E941" s="1" t="s">
        <v>3462</v>
      </c>
      <c r="F941" s="136"/>
    </row>
    <row r="942" spans="1:6">
      <c r="A942" s="137">
        <f t="shared" si="19"/>
        <v>4</v>
      </c>
      <c r="B942" s="132"/>
      <c r="C942" s="1" t="s">
        <v>1566</v>
      </c>
      <c r="D942" s="81">
        <v>5000</v>
      </c>
      <c r="E942" s="1" t="s">
        <v>3463</v>
      </c>
      <c r="F942" s="136"/>
    </row>
    <row r="943" spans="1:6">
      <c r="A943" s="137">
        <f t="shared" si="19"/>
        <v>4</v>
      </c>
      <c r="B943" s="132"/>
      <c r="C943" s="1" t="s">
        <v>1355</v>
      </c>
      <c r="D943" s="81">
        <v>35000</v>
      </c>
      <c r="E943" s="1" t="s">
        <v>3464</v>
      </c>
      <c r="F943" s="136"/>
    </row>
    <row r="944" spans="1:6">
      <c r="A944" s="137">
        <f t="shared" si="19"/>
        <v>4</v>
      </c>
      <c r="B944" s="132"/>
      <c r="C944" s="1" t="s">
        <v>1567</v>
      </c>
      <c r="D944" s="81">
        <v>15000</v>
      </c>
      <c r="E944" s="1" t="s">
        <v>3465</v>
      </c>
      <c r="F944" s="136"/>
    </row>
    <row r="945" spans="1:6">
      <c r="A945" s="137">
        <f t="shared" si="19"/>
        <v>4</v>
      </c>
      <c r="B945" s="132"/>
      <c r="C945" s="1" t="s">
        <v>1568</v>
      </c>
      <c r="D945" s="81">
        <v>25000</v>
      </c>
      <c r="E945" s="1" t="s">
        <v>3466</v>
      </c>
      <c r="F945" s="136"/>
    </row>
    <row r="946" spans="1:6">
      <c r="A946" s="137">
        <f t="shared" ref="A946:A953" si="20">A945</f>
        <v>4</v>
      </c>
      <c r="B946" s="132"/>
      <c r="C946" s="1" t="s">
        <v>1569</v>
      </c>
      <c r="D946" s="81">
        <v>5000</v>
      </c>
      <c r="E946" s="1" t="s">
        <v>3467</v>
      </c>
      <c r="F946" s="136"/>
    </row>
    <row r="947" spans="1:6">
      <c r="A947" s="137">
        <f t="shared" si="20"/>
        <v>4</v>
      </c>
      <c r="B947" s="132"/>
      <c r="C947" s="1" t="s">
        <v>1362</v>
      </c>
      <c r="D947" s="81">
        <v>50000</v>
      </c>
      <c r="E947" s="1" t="s">
        <v>3468</v>
      </c>
      <c r="F947" s="136"/>
    </row>
    <row r="948" spans="1:6">
      <c r="A948" s="137">
        <f t="shared" si="20"/>
        <v>4</v>
      </c>
      <c r="B948" s="132"/>
      <c r="C948" s="1" t="s">
        <v>1570</v>
      </c>
      <c r="D948" s="81">
        <v>20000</v>
      </c>
      <c r="E948" s="1" t="s">
        <v>3469</v>
      </c>
      <c r="F948" s="136"/>
    </row>
    <row r="949" spans="1:6">
      <c r="A949" s="137">
        <f t="shared" si="20"/>
        <v>4</v>
      </c>
      <c r="B949" s="132"/>
      <c r="C949" s="1" t="s">
        <v>1571</v>
      </c>
      <c r="D949" s="129">
        <v>40000</v>
      </c>
      <c r="E949" s="1" t="s">
        <v>3470</v>
      </c>
      <c r="F949" s="136"/>
    </row>
    <row r="950" spans="1:6">
      <c r="A950" s="137">
        <f t="shared" si="20"/>
        <v>4</v>
      </c>
      <c r="B950" s="132"/>
      <c r="C950" s="1" t="s">
        <v>1572</v>
      </c>
      <c r="D950" s="81">
        <v>20000</v>
      </c>
      <c r="E950" s="1" t="s">
        <v>3471</v>
      </c>
      <c r="F950" s="136"/>
    </row>
    <row r="951" spans="1:6">
      <c r="A951" s="137">
        <f t="shared" si="20"/>
        <v>4</v>
      </c>
      <c r="B951" s="132"/>
      <c r="C951" s="1" t="s">
        <v>1573</v>
      </c>
      <c r="D951" s="81">
        <v>3000</v>
      </c>
      <c r="E951" s="1" t="s">
        <v>3472</v>
      </c>
      <c r="F951" s="136"/>
    </row>
    <row r="952" spans="1:6" ht="16.8" thickBot="1">
      <c r="A952" s="144">
        <f t="shared" si="20"/>
        <v>4</v>
      </c>
      <c r="B952" s="145"/>
      <c r="C952" s="134" t="s">
        <v>1573</v>
      </c>
      <c r="D952" s="158">
        <v>155000</v>
      </c>
      <c r="E952" s="134" t="s">
        <v>3473</v>
      </c>
      <c r="F952" s="146"/>
    </row>
    <row r="953" spans="1:6" s="131" customFormat="1" ht="16.8" thickBot="1">
      <c r="A953" s="159">
        <f t="shared" si="20"/>
        <v>4</v>
      </c>
      <c r="B953" s="160"/>
      <c r="C953" s="160" t="s">
        <v>1449</v>
      </c>
      <c r="D953" s="161">
        <f>SUM(D817:D952)</f>
        <v>4751250</v>
      </c>
      <c r="E953" s="160"/>
      <c r="F953" s="162"/>
    </row>
    <row r="954" spans="1:6">
      <c r="A954" s="155">
        <v>5</v>
      </c>
      <c r="B954" s="156" t="s">
        <v>1574</v>
      </c>
      <c r="C954" s="148" t="s">
        <v>1359</v>
      </c>
      <c r="D954" s="150">
        <v>30000</v>
      </c>
      <c r="E954" s="148" t="s">
        <v>3474</v>
      </c>
      <c r="F954" s="151"/>
    </row>
    <row r="955" spans="1:6">
      <c r="A955" s="137">
        <f t="shared" ref="A955:A986" si="21">A954</f>
        <v>5</v>
      </c>
      <c r="B955" s="132"/>
      <c r="C955" s="1" t="s">
        <v>1378</v>
      </c>
      <c r="D955" s="81">
        <v>21000</v>
      </c>
      <c r="E955" s="1" t="s">
        <v>3475</v>
      </c>
      <c r="F955" s="136"/>
    </row>
    <row r="956" spans="1:6">
      <c r="A956" s="137">
        <f t="shared" si="21"/>
        <v>5</v>
      </c>
      <c r="B956" s="132"/>
      <c r="C956" s="1" t="s">
        <v>1361</v>
      </c>
      <c r="D956" s="81">
        <v>33000</v>
      </c>
      <c r="E956" s="1" t="s">
        <v>3476</v>
      </c>
      <c r="F956" s="136"/>
    </row>
    <row r="957" spans="1:6">
      <c r="A957" s="137">
        <f t="shared" si="21"/>
        <v>5</v>
      </c>
      <c r="B957" s="132"/>
      <c r="C957" s="1" t="s">
        <v>1575</v>
      </c>
      <c r="D957" s="81">
        <v>18000</v>
      </c>
      <c r="E957" s="1" t="s">
        <v>3477</v>
      </c>
      <c r="F957" s="136"/>
    </row>
    <row r="958" spans="1:6">
      <c r="A958" s="137">
        <f t="shared" si="21"/>
        <v>5</v>
      </c>
      <c r="B958" s="132"/>
      <c r="C958" s="1" t="s">
        <v>1362</v>
      </c>
      <c r="D958" s="81">
        <v>20000</v>
      </c>
      <c r="E958" s="1" t="s">
        <v>3478</v>
      </c>
      <c r="F958" s="136"/>
    </row>
    <row r="959" spans="1:6">
      <c r="A959" s="137">
        <f t="shared" si="21"/>
        <v>5</v>
      </c>
      <c r="B959" s="132"/>
      <c r="C959" s="1" t="s">
        <v>1363</v>
      </c>
      <c r="D959" s="81">
        <v>20000</v>
      </c>
      <c r="E959" s="1" t="s">
        <v>3479</v>
      </c>
      <c r="F959" s="136"/>
    </row>
    <row r="960" spans="1:6">
      <c r="A960" s="137">
        <f t="shared" si="21"/>
        <v>5</v>
      </c>
      <c r="B960" s="132"/>
      <c r="C960" s="1" t="s">
        <v>1368</v>
      </c>
      <c r="D960" s="81">
        <v>33000</v>
      </c>
      <c r="E960" s="1" t="s">
        <v>3480</v>
      </c>
      <c r="F960" s="136"/>
    </row>
    <row r="961" spans="1:6">
      <c r="A961" s="137">
        <f t="shared" si="21"/>
        <v>5</v>
      </c>
      <c r="B961" s="132"/>
      <c r="C961" s="1" t="s">
        <v>1405</v>
      </c>
      <c r="D961" s="81">
        <v>5000</v>
      </c>
      <c r="E961" s="1" t="s">
        <v>3481</v>
      </c>
      <c r="F961" s="136"/>
    </row>
    <row r="962" spans="1:6">
      <c r="A962" s="137">
        <f t="shared" si="21"/>
        <v>5</v>
      </c>
      <c r="B962" s="132"/>
      <c r="C962" s="1" t="s">
        <v>1408</v>
      </c>
      <c r="D962" s="81">
        <v>22000</v>
      </c>
      <c r="E962" s="1" t="s">
        <v>3482</v>
      </c>
      <c r="F962" s="136"/>
    </row>
    <row r="963" spans="1:6">
      <c r="A963" s="137">
        <f t="shared" si="21"/>
        <v>5</v>
      </c>
      <c r="B963" s="132"/>
      <c r="C963" s="1" t="s">
        <v>1414</v>
      </c>
      <c r="D963" s="129">
        <v>291500</v>
      </c>
      <c r="E963" s="1" t="s">
        <v>3483</v>
      </c>
      <c r="F963" s="136"/>
    </row>
    <row r="964" spans="1:6">
      <c r="A964" s="137">
        <f t="shared" si="21"/>
        <v>5</v>
      </c>
      <c r="B964" s="132"/>
      <c r="C964" s="1" t="s">
        <v>1576</v>
      </c>
      <c r="D964" s="129">
        <v>305000</v>
      </c>
      <c r="E964" s="1" t="s">
        <v>3484</v>
      </c>
      <c r="F964" s="136"/>
    </row>
    <row r="965" spans="1:6">
      <c r="A965" s="137">
        <f t="shared" si="21"/>
        <v>5</v>
      </c>
      <c r="B965" s="132"/>
      <c r="C965" s="1" t="s">
        <v>1577</v>
      </c>
      <c r="D965" s="81">
        <v>3000</v>
      </c>
      <c r="E965" s="1" t="s">
        <v>3485</v>
      </c>
      <c r="F965" s="136"/>
    </row>
    <row r="966" spans="1:6">
      <c r="A966" s="137">
        <f t="shared" si="21"/>
        <v>5</v>
      </c>
      <c r="B966" s="132"/>
      <c r="C966" s="1" t="s">
        <v>1419</v>
      </c>
      <c r="D966" s="81">
        <v>136600</v>
      </c>
      <c r="E966" s="1" t="s">
        <v>3486</v>
      </c>
      <c r="F966" s="136"/>
    </row>
    <row r="967" spans="1:6">
      <c r="A967" s="137">
        <f t="shared" si="21"/>
        <v>5</v>
      </c>
      <c r="B967" s="132"/>
      <c r="C967" s="1" t="s">
        <v>1419</v>
      </c>
      <c r="D967" s="81">
        <v>10000</v>
      </c>
      <c r="E967" s="1" t="s">
        <v>3487</v>
      </c>
      <c r="F967" s="136"/>
    </row>
    <row r="968" spans="1:6">
      <c r="A968" s="137">
        <f t="shared" si="21"/>
        <v>5</v>
      </c>
      <c r="B968" s="132"/>
      <c r="C968" s="1" t="s">
        <v>1421</v>
      </c>
      <c r="D968" s="81">
        <v>72500</v>
      </c>
      <c r="E968" s="1" t="s">
        <v>3488</v>
      </c>
      <c r="F968" s="136"/>
    </row>
    <row r="969" spans="1:6">
      <c r="A969" s="137">
        <f t="shared" si="21"/>
        <v>5</v>
      </c>
      <c r="B969" s="132"/>
      <c r="C969" s="1" t="s">
        <v>1422</v>
      </c>
      <c r="D969" s="81">
        <v>21000</v>
      </c>
      <c r="E969" s="1" t="s">
        <v>3489</v>
      </c>
      <c r="F969" s="136"/>
    </row>
    <row r="970" spans="1:6">
      <c r="A970" s="137">
        <f t="shared" si="21"/>
        <v>5</v>
      </c>
      <c r="B970" s="132"/>
      <c r="C970" s="1" t="s">
        <v>1423</v>
      </c>
      <c r="D970" s="81">
        <v>25000</v>
      </c>
      <c r="E970" s="1" t="s">
        <v>3490</v>
      </c>
      <c r="F970" s="136"/>
    </row>
    <row r="971" spans="1:6">
      <c r="A971" s="137">
        <f t="shared" si="21"/>
        <v>5</v>
      </c>
      <c r="B971" s="132"/>
      <c r="C971" s="1" t="s">
        <v>1425</v>
      </c>
      <c r="D971" s="81">
        <v>196000</v>
      </c>
      <c r="E971" s="1" t="s">
        <v>3491</v>
      </c>
      <c r="F971" s="136"/>
    </row>
    <row r="972" spans="1:6">
      <c r="A972" s="137">
        <f t="shared" si="21"/>
        <v>5</v>
      </c>
      <c r="B972" s="132"/>
      <c r="C972" s="1" t="s">
        <v>1426</v>
      </c>
      <c r="D972" s="81">
        <v>30000</v>
      </c>
      <c r="E972" s="1" t="s">
        <v>3492</v>
      </c>
      <c r="F972" s="136"/>
    </row>
    <row r="973" spans="1:6">
      <c r="A973" s="137">
        <f t="shared" si="21"/>
        <v>5</v>
      </c>
      <c r="B973" s="132"/>
      <c r="C973" s="1" t="s">
        <v>1578</v>
      </c>
      <c r="D973" s="81">
        <v>22000</v>
      </c>
      <c r="E973" s="1" t="s">
        <v>3493</v>
      </c>
      <c r="F973" s="136"/>
    </row>
    <row r="974" spans="1:6">
      <c r="A974" s="137">
        <f t="shared" si="21"/>
        <v>5</v>
      </c>
      <c r="B974" s="132"/>
      <c r="C974" s="1" t="s">
        <v>1428</v>
      </c>
      <c r="D974" s="81">
        <v>21000</v>
      </c>
      <c r="E974" s="1" t="s">
        <v>3494</v>
      </c>
      <c r="F974" s="136"/>
    </row>
    <row r="975" spans="1:6">
      <c r="A975" s="137">
        <f t="shared" si="21"/>
        <v>5</v>
      </c>
      <c r="B975" s="132"/>
      <c r="C975" s="1" t="s">
        <v>1579</v>
      </c>
      <c r="D975" s="81">
        <v>16700</v>
      </c>
      <c r="E975" s="1" t="s">
        <v>3495</v>
      </c>
      <c r="F975" s="136"/>
    </row>
    <row r="976" spans="1:6">
      <c r="A976" s="137">
        <f t="shared" si="21"/>
        <v>5</v>
      </c>
      <c r="B976" s="132"/>
      <c r="C976" s="1" t="s">
        <v>1579</v>
      </c>
      <c r="D976" s="81">
        <v>18000</v>
      </c>
      <c r="E976" s="1" t="s">
        <v>3496</v>
      </c>
      <c r="F976" s="136"/>
    </row>
    <row r="977" spans="1:6">
      <c r="A977" s="137">
        <f t="shared" si="21"/>
        <v>5</v>
      </c>
      <c r="B977" s="132"/>
      <c r="C977" s="1" t="s">
        <v>1433</v>
      </c>
      <c r="D977" s="81">
        <v>6000</v>
      </c>
      <c r="E977" s="1" t="s">
        <v>3497</v>
      </c>
      <c r="F977" s="136"/>
    </row>
    <row r="978" spans="1:6">
      <c r="A978" s="137">
        <f t="shared" si="21"/>
        <v>5</v>
      </c>
      <c r="B978" s="132"/>
      <c r="C978" s="1" t="s">
        <v>1580</v>
      </c>
      <c r="D978" s="81">
        <v>81000</v>
      </c>
      <c r="E978" s="1" t="s">
        <v>3498</v>
      </c>
      <c r="F978" s="136"/>
    </row>
    <row r="979" spans="1:6">
      <c r="A979" s="137">
        <f t="shared" si="21"/>
        <v>5</v>
      </c>
      <c r="B979" s="132"/>
      <c r="C979" s="1" t="s">
        <v>1581</v>
      </c>
      <c r="D979" s="81">
        <v>6000</v>
      </c>
      <c r="E979" s="1" t="s">
        <v>3499</v>
      </c>
      <c r="F979" s="136"/>
    </row>
    <row r="980" spans="1:6">
      <c r="A980" s="137">
        <f t="shared" si="21"/>
        <v>5</v>
      </c>
      <c r="B980" s="132"/>
      <c r="C980" s="1" t="s">
        <v>1437</v>
      </c>
      <c r="D980" s="81">
        <v>20000</v>
      </c>
      <c r="E980" s="1" t="s">
        <v>3500</v>
      </c>
      <c r="F980" s="136"/>
    </row>
    <row r="981" spans="1:6">
      <c r="A981" s="137">
        <f t="shared" si="21"/>
        <v>5</v>
      </c>
      <c r="B981" s="132"/>
      <c r="C981" s="1" t="s">
        <v>1582</v>
      </c>
      <c r="D981" s="81">
        <v>3000</v>
      </c>
      <c r="E981" s="1" t="s">
        <v>3501</v>
      </c>
      <c r="F981" s="136"/>
    </row>
    <row r="982" spans="1:6">
      <c r="A982" s="137">
        <f t="shared" si="21"/>
        <v>5</v>
      </c>
      <c r="B982" s="132"/>
      <c r="C982" s="1" t="s">
        <v>1582</v>
      </c>
      <c r="D982" s="81">
        <v>57000</v>
      </c>
      <c r="E982" s="1" t="s">
        <v>3502</v>
      </c>
      <c r="F982" s="136"/>
    </row>
    <row r="983" spans="1:6">
      <c r="A983" s="137">
        <f t="shared" si="21"/>
        <v>5</v>
      </c>
      <c r="B983" s="132"/>
      <c r="C983" s="1" t="s">
        <v>1439</v>
      </c>
      <c r="D983" s="81">
        <v>15000</v>
      </c>
      <c r="E983" s="1" t="s">
        <v>3503</v>
      </c>
      <c r="F983" s="136"/>
    </row>
    <row r="984" spans="1:6">
      <c r="A984" s="137">
        <f t="shared" si="21"/>
        <v>5</v>
      </c>
      <c r="B984" s="132"/>
      <c r="C984" s="1" t="s">
        <v>1441</v>
      </c>
      <c r="D984" s="81">
        <v>4000</v>
      </c>
      <c r="E984" s="1" t="s">
        <v>3504</v>
      </c>
      <c r="F984" s="136"/>
    </row>
    <row r="985" spans="1:6">
      <c r="A985" s="137">
        <f t="shared" si="21"/>
        <v>5</v>
      </c>
      <c r="B985" s="132"/>
      <c r="C985" s="1" t="s">
        <v>1372</v>
      </c>
      <c r="D985" s="81">
        <v>24000</v>
      </c>
      <c r="E985" s="1" t="s">
        <v>3505</v>
      </c>
      <c r="F985" s="136"/>
    </row>
    <row r="986" spans="1:6">
      <c r="A986" s="137">
        <f t="shared" si="21"/>
        <v>5</v>
      </c>
      <c r="B986" s="132"/>
      <c r="C986" s="1" t="s">
        <v>1443</v>
      </c>
      <c r="D986" s="81">
        <v>110000</v>
      </c>
      <c r="E986" s="1" t="s">
        <v>3506</v>
      </c>
      <c r="F986" s="136"/>
    </row>
    <row r="987" spans="1:6">
      <c r="A987" s="137">
        <f t="shared" ref="A987:A1009" si="22">A986</f>
        <v>5</v>
      </c>
      <c r="B987" s="132"/>
      <c r="C987" s="1" t="s">
        <v>1583</v>
      </c>
      <c r="D987" s="81">
        <v>113000</v>
      </c>
      <c r="E987" s="1" t="s">
        <v>3507</v>
      </c>
      <c r="F987" s="136"/>
    </row>
    <row r="988" spans="1:6">
      <c r="A988" s="137">
        <f t="shared" si="22"/>
        <v>5</v>
      </c>
      <c r="B988" s="132"/>
      <c r="C988" s="1" t="s">
        <v>1345</v>
      </c>
      <c r="D988" s="81">
        <v>3000</v>
      </c>
      <c r="E988" s="1" t="s">
        <v>3508</v>
      </c>
      <c r="F988" s="136"/>
    </row>
    <row r="989" spans="1:6">
      <c r="A989" s="137">
        <f t="shared" si="22"/>
        <v>5</v>
      </c>
      <c r="B989" s="132"/>
      <c r="C989" s="1" t="s">
        <v>1347</v>
      </c>
      <c r="D989" s="129">
        <v>21000</v>
      </c>
      <c r="E989" s="1" t="s">
        <v>3509</v>
      </c>
      <c r="F989" s="136"/>
    </row>
    <row r="990" spans="1:6">
      <c r="A990" s="137">
        <f t="shared" si="22"/>
        <v>5</v>
      </c>
      <c r="B990" s="132"/>
      <c r="C990" s="1" t="s">
        <v>1383</v>
      </c>
      <c r="D990" s="81">
        <v>47500</v>
      </c>
      <c r="E990" s="1" t="s">
        <v>3510</v>
      </c>
      <c r="F990" s="136" t="s">
        <v>1584</v>
      </c>
    </row>
    <row r="991" spans="1:6">
      <c r="A991" s="137">
        <f t="shared" si="22"/>
        <v>5</v>
      </c>
      <c r="B991" s="132"/>
      <c r="C991" s="1" t="s">
        <v>1402</v>
      </c>
      <c r="D991" s="81">
        <v>89410</v>
      </c>
      <c r="E991" s="1" t="s">
        <v>3511</v>
      </c>
      <c r="F991" s="136" t="s">
        <v>1585</v>
      </c>
    </row>
    <row r="992" spans="1:6">
      <c r="A992" s="137">
        <f t="shared" si="22"/>
        <v>5</v>
      </c>
      <c r="B992" s="132"/>
      <c r="C992" s="1" t="s">
        <v>1429</v>
      </c>
      <c r="D992" s="81">
        <v>20000</v>
      </c>
      <c r="E992" s="1" t="s">
        <v>3512</v>
      </c>
      <c r="F992" s="136"/>
    </row>
    <row r="993" spans="1:6">
      <c r="A993" s="137">
        <f t="shared" si="22"/>
        <v>5</v>
      </c>
      <c r="B993" s="132"/>
      <c r="C993" s="1" t="s">
        <v>1431</v>
      </c>
      <c r="D993" s="81">
        <v>20000</v>
      </c>
      <c r="E993" s="1" t="s">
        <v>3513</v>
      </c>
      <c r="F993" s="136"/>
    </row>
    <row r="994" spans="1:6">
      <c r="A994" s="137">
        <f t="shared" si="22"/>
        <v>5</v>
      </c>
      <c r="B994" s="132"/>
      <c r="C994" s="1" t="s">
        <v>1372</v>
      </c>
      <c r="D994" s="81">
        <v>46922</v>
      </c>
      <c r="E994" s="1" t="s">
        <v>3514</v>
      </c>
      <c r="F994" s="136" t="s">
        <v>1373</v>
      </c>
    </row>
    <row r="995" spans="1:6">
      <c r="A995" s="137">
        <f t="shared" si="22"/>
        <v>5</v>
      </c>
      <c r="B995" s="132"/>
      <c r="C995" s="1" t="s">
        <v>1372</v>
      </c>
      <c r="D995" s="81">
        <v>55360</v>
      </c>
      <c r="E995" s="1" t="s">
        <v>3515</v>
      </c>
      <c r="F995" s="136" t="s">
        <v>1373</v>
      </c>
    </row>
    <row r="996" spans="1:6">
      <c r="A996" s="137">
        <f t="shared" si="22"/>
        <v>5</v>
      </c>
      <c r="B996" s="132"/>
      <c r="C996" s="1" t="s">
        <v>1375</v>
      </c>
      <c r="D996" s="81">
        <v>12000</v>
      </c>
      <c r="E996" s="1" t="s">
        <v>3516</v>
      </c>
      <c r="F996" s="136"/>
    </row>
    <row r="997" spans="1:6">
      <c r="A997" s="137">
        <f t="shared" si="22"/>
        <v>5</v>
      </c>
      <c r="B997" s="132"/>
      <c r="C997" s="1" t="s">
        <v>1380</v>
      </c>
      <c r="D997" s="81">
        <v>9000</v>
      </c>
      <c r="E997" s="1" t="s">
        <v>3517</v>
      </c>
      <c r="F997" s="136"/>
    </row>
    <row r="998" spans="1:6">
      <c r="A998" s="137">
        <f t="shared" si="22"/>
        <v>5</v>
      </c>
      <c r="B998" s="132"/>
      <c r="C998" s="1" t="s">
        <v>1586</v>
      </c>
      <c r="D998" s="81">
        <v>24000</v>
      </c>
      <c r="E998" s="1" t="s">
        <v>3518</v>
      </c>
      <c r="F998" s="136"/>
    </row>
    <row r="999" spans="1:6">
      <c r="A999" s="137">
        <f t="shared" si="22"/>
        <v>5</v>
      </c>
      <c r="B999" s="132"/>
      <c r="C999" s="1" t="s">
        <v>1587</v>
      </c>
      <c r="D999" s="81">
        <v>16000</v>
      </c>
      <c r="E999" s="1" t="s">
        <v>3519</v>
      </c>
      <c r="F999" s="136"/>
    </row>
    <row r="1000" spans="1:6">
      <c r="A1000" s="137">
        <f t="shared" si="22"/>
        <v>5</v>
      </c>
      <c r="B1000" s="132"/>
      <c r="C1000" s="1" t="s">
        <v>1383</v>
      </c>
      <c r="D1000" s="81">
        <v>3000</v>
      </c>
      <c r="E1000" s="1" t="s">
        <v>3520</v>
      </c>
      <c r="F1000" s="136"/>
    </row>
    <row r="1001" spans="1:6">
      <c r="A1001" s="137">
        <f t="shared" si="22"/>
        <v>5</v>
      </c>
      <c r="B1001" s="132"/>
      <c r="C1001" s="1" t="s">
        <v>1385</v>
      </c>
      <c r="D1001" s="81">
        <v>12000</v>
      </c>
      <c r="E1001" s="1" t="s">
        <v>3521</v>
      </c>
      <c r="F1001" s="136"/>
    </row>
    <row r="1002" spans="1:6">
      <c r="A1002" s="137">
        <f t="shared" si="22"/>
        <v>5</v>
      </c>
      <c r="B1002" s="132"/>
      <c r="C1002" s="1" t="s">
        <v>1386</v>
      </c>
      <c r="D1002" s="81">
        <v>12000</v>
      </c>
      <c r="E1002" s="1" t="s">
        <v>3522</v>
      </c>
      <c r="F1002" s="136"/>
    </row>
    <row r="1003" spans="1:6">
      <c r="A1003" s="137">
        <f t="shared" si="22"/>
        <v>5</v>
      </c>
      <c r="B1003" s="132"/>
      <c r="C1003" s="1" t="s">
        <v>1387</v>
      </c>
      <c r="D1003" s="81">
        <v>15000</v>
      </c>
      <c r="E1003" s="1" t="s">
        <v>3523</v>
      </c>
      <c r="F1003" s="136"/>
    </row>
    <row r="1004" spans="1:6">
      <c r="A1004" s="137">
        <f t="shared" si="22"/>
        <v>5</v>
      </c>
      <c r="B1004" s="132"/>
      <c r="C1004" s="1" t="s">
        <v>1388</v>
      </c>
      <c r="D1004" s="81">
        <v>33000</v>
      </c>
      <c r="E1004" s="1" t="s">
        <v>3524</v>
      </c>
      <c r="F1004" s="136"/>
    </row>
    <row r="1005" spans="1:6">
      <c r="A1005" s="137">
        <f t="shared" si="22"/>
        <v>5</v>
      </c>
      <c r="B1005" s="132"/>
      <c r="C1005" s="1" t="s">
        <v>1389</v>
      </c>
      <c r="D1005" s="81">
        <v>3000</v>
      </c>
      <c r="E1005" s="1" t="s">
        <v>3525</v>
      </c>
      <c r="F1005" s="136"/>
    </row>
    <row r="1006" spans="1:6">
      <c r="A1006" s="137">
        <f t="shared" si="22"/>
        <v>5</v>
      </c>
      <c r="B1006" s="132"/>
      <c r="C1006" s="1" t="s">
        <v>1391</v>
      </c>
      <c r="D1006" s="81">
        <v>0</v>
      </c>
      <c r="E1006" s="1" t="s">
        <v>3526</v>
      </c>
      <c r="F1006" s="136"/>
    </row>
    <row r="1007" spans="1:6">
      <c r="A1007" s="137">
        <f t="shared" si="22"/>
        <v>5</v>
      </c>
      <c r="B1007" s="132"/>
      <c r="C1007" s="1" t="s">
        <v>1395</v>
      </c>
      <c r="D1007" s="81">
        <v>33000</v>
      </c>
      <c r="E1007" s="1" t="s">
        <v>3527</v>
      </c>
      <c r="F1007" s="136"/>
    </row>
    <row r="1008" spans="1:6" ht="16.8" thickBot="1">
      <c r="A1008" s="144">
        <f t="shared" si="22"/>
        <v>5</v>
      </c>
      <c r="B1008" s="145"/>
      <c r="C1008" s="134" t="s">
        <v>1588</v>
      </c>
      <c r="D1008" s="158">
        <v>20000</v>
      </c>
      <c r="E1008" s="134" t="s">
        <v>3528</v>
      </c>
      <c r="F1008" s="146"/>
    </row>
    <row r="1009" spans="1:6" s="131" customFormat="1" ht="16.8" thickBot="1">
      <c r="A1009" s="159">
        <f t="shared" si="22"/>
        <v>5</v>
      </c>
      <c r="B1009" s="160"/>
      <c r="C1009" s="160" t="s">
        <v>1449</v>
      </c>
      <c r="D1009" s="161">
        <f>SUM(D954:D1008)</f>
        <v>2304492</v>
      </c>
      <c r="E1009" s="160"/>
      <c r="F1009" s="162"/>
    </row>
    <row r="1010" spans="1:6">
      <c r="A1010" s="152">
        <v>6</v>
      </c>
      <c r="B1010" s="154" t="s">
        <v>1589</v>
      </c>
      <c r="C1010" s="118" t="s">
        <v>1453</v>
      </c>
      <c r="D1010" s="116">
        <v>25920</v>
      </c>
      <c r="E1010" s="118" t="s">
        <v>3529</v>
      </c>
      <c r="F1010" s="147" t="s">
        <v>1590</v>
      </c>
    </row>
    <row r="1011" spans="1:6">
      <c r="A1011" s="137">
        <f t="shared" ref="A1011:A1042" si="23">A1010</f>
        <v>6</v>
      </c>
      <c r="B1011" s="132"/>
      <c r="C1011" s="1" t="s">
        <v>1455</v>
      </c>
      <c r="D1011" s="81">
        <v>45430</v>
      </c>
      <c r="E1011" s="1" t="s">
        <v>3530</v>
      </c>
      <c r="F1011" s="138" t="s">
        <v>1095</v>
      </c>
    </row>
    <row r="1012" spans="1:6">
      <c r="A1012" s="137">
        <f t="shared" si="23"/>
        <v>6</v>
      </c>
      <c r="B1012" s="132"/>
      <c r="C1012" s="1" t="s">
        <v>1402</v>
      </c>
      <c r="D1012" s="81">
        <v>80480</v>
      </c>
      <c r="E1012" s="1" t="s">
        <v>3531</v>
      </c>
      <c r="F1012" s="138" t="s">
        <v>1096</v>
      </c>
    </row>
    <row r="1013" spans="1:6">
      <c r="A1013" s="137">
        <f t="shared" si="23"/>
        <v>6</v>
      </c>
      <c r="B1013" s="132"/>
      <c r="C1013" s="1" t="s">
        <v>1372</v>
      </c>
      <c r="D1013" s="81">
        <v>390300</v>
      </c>
      <c r="E1013" s="1" t="s">
        <v>3532</v>
      </c>
      <c r="F1013" s="138" t="s">
        <v>1097</v>
      </c>
    </row>
    <row r="1014" spans="1:6">
      <c r="A1014" s="137">
        <f t="shared" si="23"/>
        <v>6</v>
      </c>
      <c r="B1014" s="132"/>
      <c r="C1014" s="1" t="s">
        <v>1394</v>
      </c>
      <c r="D1014" s="81">
        <v>30000</v>
      </c>
      <c r="E1014" s="1" t="s">
        <v>3533</v>
      </c>
      <c r="F1014" s="138" t="s">
        <v>1591</v>
      </c>
    </row>
    <row r="1015" spans="1:6">
      <c r="A1015" s="137">
        <f t="shared" si="23"/>
        <v>6</v>
      </c>
      <c r="B1015" s="132"/>
      <c r="C1015" s="1" t="s">
        <v>1393</v>
      </c>
      <c r="D1015" s="81">
        <v>60000</v>
      </c>
      <c r="E1015" s="1" t="s">
        <v>3534</v>
      </c>
      <c r="F1015" s="138" t="s">
        <v>1592</v>
      </c>
    </row>
    <row r="1016" spans="1:6">
      <c r="A1016" s="137">
        <f t="shared" si="23"/>
        <v>6</v>
      </c>
      <c r="B1016" s="132"/>
      <c r="C1016" s="1" t="s">
        <v>1593</v>
      </c>
      <c r="D1016" s="129">
        <v>20000</v>
      </c>
      <c r="E1016" s="1" t="s">
        <v>3535</v>
      </c>
      <c r="F1016" s="138" t="s">
        <v>1399</v>
      </c>
    </row>
    <row r="1017" spans="1:6">
      <c r="A1017" s="137">
        <f t="shared" si="23"/>
        <v>6</v>
      </c>
      <c r="B1017" s="132"/>
      <c r="C1017" s="1" t="s">
        <v>1594</v>
      </c>
      <c r="D1017" s="81">
        <v>184000</v>
      </c>
      <c r="E1017" s="1" t="s">
        <v>3536</v>
      </c>
      <c r="F1017" s="138" t="s">
        <v>1595</v>
      </c>
    </row>
    <row r="1018" spans="1:6">
      <c r="A1018" s="137">
        <f t="shared" si="23"/>
        <v>6</v>
      </c>
      <c r="B1018" s="132"/>
      <c r="C1018" s="1" t="s">
        <v>1596</v>
      </c>
      <c r="D1018" s="81">
        <v>2400</v>
      </c>
      <c r="E1018" s="1" t="s">
        <v>3537</v>
      </c>
      <c r="F1018" s="136"/>
    </row>
    <row r="1019" spans="1:6">
      <c r="A1019" s="137">
        <f t="shared" si="23"/>
        <v>6</v>
      </c>
      <c r="B1019" s="132"/>
      <c r="C1019" s="1" t="s">
        <v>1597</v>
      </c>
      <c r="D1019" s="81">
        <v>2800</v>
      </c>
      <c r="E1019" s="1" t="s">
        <v>3538</v>
      </c>
      <c r="F1019" s="136"/>
    </row>
    <row r="1020" spans="1:6">
      <c r="A1020" s="137">
        <f t="shared" si="23"/>
        <v>6</v>
      </c>
      <c r="B1020" s="132"/>
      <c r="C1020" s="1" t="s">
        <v>1514</v>
      </c>
      <c r="D1020" s="81">
        <v>2400</v>
      </c>
      <c r="E1020" s="1" t="s">
        <v>3539</v>
      </c>
      <c r="F1020" s="136"/>
    </row>
    <row r="1021" spans="1:6">
      <c r="A1021" s="137">
        <f t="shared" si="23"/>
        <v>6</v>
      </c>
      <c r="B1021" s="132"/>
      <c r="C1021" s="1" t="s">
        <v>1598</v>
      </c>
      <c r="D1021" s="81">
        <v>3000</v>
      </c>
      <c r="E1021" s="1" t="s">
        <v>3540</v>
      </c>
      <c r="F1021" s="136"/>
    </row>
    <row r="1022" spans="1:6">
      <c r="A1022" s="137">
        <f t="shared" si="23"/>
        <v>6</v>
      </c>
      <c r="B1022" s="132"/>
      <c r="C1022" s="1" t="s">
        <v>1599</v>
      </c>
      <c r="D1022" s="81">
        <v>2900</v>
      </c>
      <c r="E1022" s="1" t="s">
        <v>3541</v>
      </c>
      <c r="F1022" s="136"/>
    </row>
    <row r="1023" spans="1:6">
      <c r="A1023" s="137">
        <f t="shared" si="23"/>
        <v>6</v>
      </c>
      <c r="B1023" s="132"/>
      <c r="C1023" s="1" t="s">
        <v>1600</v>
      </c>
      <c r="D1023" s="81">
        <v>1500</v>
      </c>
      <c r="E1023" s="1" t="s">
        <v>3542</v>
      </c>
      <c r="F1023" s="136"/>
    </row>
    <row r="1024" spans="1:6">
      <c r="A1024" s="137">
        <f t="shared" si="23"/>
        <v>6</v>
      </c>
      <c r="B1024" s="132"/>
      <c r="C1024" s="1" t="s">
        <v>1516</v>
      </c>
      <c r="D1024" s="81">
        <v>2400</v>
      </c>
      <c r="E1024" s="1" t="s">
        <v>3543</v>
      </c>
      <c r="F1024" s="136"/>
    </row>
    <row r="1025" spans="1:6">
      <c r="A1025" s="137">
        <f t="shared" si="23"/>
        <v>6</v>
      </c>
      <c r="B1025" s="132"/>
      <c r="C1025" s="1" t="s">
        <v>1517</v>
      </c>
      <c r="D1025" s="81">
        <v>3000</v>
      </c>
      <c r="E1025" s="1" t="s">
        <v>3544</v>
      </c>
      <c r="F1025" s="136"/>
    </row>
    <row r="1026" spans="1:6">
      <c r="A1026" s="137">
        <f t="shared" si="23"/>
        <v>6</v>
      </c>
      <c r="B1026" s="132"/>
      <c r="C1026" s="1" t="s">
        <v>1601</v>
      </c>
      <c r="D1026" s="81">
        <v>250</v>
      </c>
      <c r="E1026" s="1" t="s">
        <v>3545</v>
      </c>
      <c r="F1026" s="136"/>
    </row>
    <row r="1027" spans="1:6">
      <c r="A1027" s="137">
        <f t="shared" si="23"/>
        <v>6</v>
      </c>
      <c r="B1027" s="132"/>
      <c r="C1027" s="1" t="s">
        <v>1602</v>
      </c>
      <c r="D1027" s="81">
        <v>3000</v>
      </c>
      <c r="E1027" s="1" t="s">
        <v>3546</v>
      </c>
      <c r="F1027" s="136"/>
    </row>
    <row r="1028" spans="1:6">
      <c r="A1028" s="137">
        <f t="shared" si="23"/>
        <v>6</v>
      </c>
      <c r="B1028" s="132"/>
      <c r="C1028" s="1" t="s">
        <v>1603</v>
      </c>
      <c r="D1028" s="81">
        <v>3000</v>
      </c>
      <c r="E1028" s="1" t="s">
        <v>3547</v>
      </c>
      <c r="F1028" s="136"/>
    </row>
    <row r="1029" spans="1:6">
      <c r="A1029" s="137">
        <f t="shared" si="23"/>
        <v>6</v>
      </c>
      <c r="B1029" s="132"/>
      <c r="C1029" s="1" t="s">
        <v>1506</v>
      </c>
      <c r="D1029" s="81">
        <v>60000</v>
      </c>
      <c r="E1029" s="1" t="s">
        <v>3548</v>
      </c>
      <c r="F1029" s="136"/>
    </row>
    <row r="1030" spans="1:6">
      <c r="A1030" s="137">
        <f t="shared" si="23"/>
        <v>6</v>
      </c>
      <c r="B1030" s="132"/>
      <c r="C1030" s="1" t="s">
        <v>1604</v>
      </c>
      <c r="D1030" s="81">
        <v>5000</v>
      </c>
      <c r="E1030" s="1" t="s">
        <v>3549</v>
      </c>
      <c r="F1030" s="136"/>
    </row>
    <row r="1031" spans="1:6">
      <c r="A1031" s="137">
        <f t="shared" si="23"/>
        <v>6</v>
      </c>
      <c r="B1031" s="132"/>
      <c r="C1031" s="1" t="s">
        <v>1510</v>
      </c>
      <c r="D1031" s="81">
        <v>5000</v>
      </c>
      <c r="E1031" s="1" t="s">
        <v>3550</v>
      </c>
      <c r="F1031" s="136"/>
    </row>
    <row r="1032" spans="1:6">
      <c r="A1032" s="137">
        <f t="shared" si="23"/>
        <v>6</v>
      </c>
      <c r="B1032" s="132"/>
      <c r="C1032" s="1" t="s">
        <v>1511</v>
      </c>
      <c r="D1032" s="81">
        <v>15000</v>
      </c>
      <c r="E1032" s="1" t="s">
        <v>3551</v>
      </c>
      <c r="F1032" s="136"/>
    </row>
    <row r="1033" spans="1:6">
      <c r="A1033" s="137">
        <f t="shared" si="23"/>
        <v>6</v>
      </c>
      <c r="B1033" s="132"/>
      <c r="C1033" s="1" t="s">
        <v>1605</v>
      </c>
      <c r="D1033" s="81">
        <v>20000</v>
      </c>
      <c r="E1033" s="1" t="s">
        <v>3552</v>
      </c>
      <c r="F1033" s="136"/>
    </row>
    <row r="1034" spans="1:6">
      <c r="A1034" s="137">
        <f t="shared" si="23"/>
        <v>6</v>
      </c>
      <c r="B1034" s="132"/>
      <c r="C1034" s="1" t="s">
        <v>1606</v>
      </c>
      <c r="D1034" s="81">
        <v>5000</v>
      </c>
      <c r="E1034" s="1" t="s">
        <v>3553</v>
      </c>
      <c r="F1034" s="136"/>
    </row>
    <row r="1035" spans="1:6">
      <c r="A1035" s="137">
        <f t="shared" si="23"/>
        <v>6</v>
      </c>
      <c r="B1035" s="132"/>
      <c r="C1035" s="1" t="s">
        <v>1607</v>
      </c>
      <c r="D1035" s="81">
        <v>25000</v>
      </c>
      <c r="E1035" s="1" t="s">
        <v>3554</v>
      </c>
      <c r="F1035" s="136"/>
    </row>
    <row r="1036" spans="1:6">
      <c r="A1036" s="137">
        <f t="shared" si="23"/>
        <v>6</v>
      </c>
      <c r="B1036" s="132"/>
      <c r="C1036" s="1" t="s">
        <v>1521</v>
      </c>
      <c r="D1036" s="81">
        <v>20000</v>
      </c>
      <c r="E1036" s="1" t="s">
        <v>3555</v>
      </c>
      <c r="F1036" s="136"/>
    </row>
    <row r="1037" spans="1:6">
      <c r="A1037" s="137">
        <f t="shared" si="23"/>
        <v>6</v>
      </c>
      <c r="B1037" s="132"/>
      <c r="C1037" s="1" t="s">
        <v>1523</v>
      </c>
      <c r="D1037" s="81">
        <v>5000</v>
      </c>
      <c r="E1037" s="1" t="s">
        <v>3556</v>
      </c>
      <c r="F1037" s="136"/>
    </row>
    <row r="1038" spans="1:6">
      <c r="A1038" s="137">
        <f t="shared" si="23"/>
        <v>6</v>
      </c>
      <c r="B1038" s="132"/>
      <c r="C1038" s="1" t="s">
        <v>1524</v>
      </c>
      <c r="D1038" s="81">
        <v>25000</v>
      </c>
      <c r="E1038" s="1" t="s">
        <v>3557</v>
      </c>
      <c r="F1038" s="136"/>
    </row>
    <row r="1039" spans="1:6">
      <c r="A1039" s="137">
        <f t="shared" si="23"/>
        <v>6</v>
      </c>
      <c r="B1039" s="132"/>
      <c r="C1039" s="1" t="s">
        <v>1608</v>
      </c>
      <c r="D1039" s="81">
        <v>5000</v>
      </c>
      <c r="E1039" s="1" t="s">
        <v>3558</v>
      </c>
      <c r="F1039" s="136"/>
    </row>
    <row r="1040" spans="1:6">
      <c r="A1040" s="137">
        <f t="shared" si="23"/>
        <v>6</v>
      </c>
      <c r="B1040" s="132"/>
      <c r="C1040" s="1" t="s">
        <v>1528</v>
      </c>
      <c r="D1040" s="81">
        <v>35000</v>
      </c>
      <c r="E1040" s="1" t="s">
        <v>3559</v>
      </c>
      <c r="F1040" s="136"/>
    </row>
    <row r="1041" spans="1:6">
      <c r="A1041" s="137">
        <f t="shared" si="23"/>
        <v>6</v>
      </c>
      <c r="B1041" s="132"/>
      <c r="C1041" s="1" t="s">
        <v>1534</v>
      </c>
      <c r="D1041" s="81">
        <v>10000</v>
      </c>
      <c r="E1041" s="1" t="s">
        <v>3560</v>
      </c>
      <c r="F1041" s="136"/>
    </row>
    <row r="1042" spans="1:6">
      <c r="A1042" s="137">
        <f t="shared" si="23"/>
        <v>6</v>
      </c>
      <c r="B1042" s="132"/>
      <c r="C1042" s="1" t="s">
        <v>1535</v>
      </c>
      <c r="D1042" s="81">
        <v>50000</v>
      </c>
      <c r="E1042" s="1" t="s">
        <v>3561</v>
      </c>
      <c r="F1042" s="136"/>
    </row>
    <row r="1043" spans="1:6">
      <c r="A1043" s="137">
        <f t="shared" ref="A1043:A1074" si="24">A1042</f>
        <v>6</v>
      </c>
      <c r="B1043" s="132"/>
      <c r="C1043" s="1" t="s">
        <v>1609</v>
      </c>
      <c r="D1043" s="81">
        <v>50000</v>
      </c>
      <c r="E1043" s="1" t="s">
        <v>3562</v>
      </c>
      <c r="F1043" s="136"/>
    </row>
    <row r="1044" spans="1:6">
      <c r="A1044" s="137">
        <f t="shared" si="24"/>
        <v>6</v>
      </c>
      <c r="B1044" s="132"/>
      <c r="C1044" s="1" t="s">
        <v>1610</v>
      </c>
      <c r="D1044" s="81">
        <v>5000</v>
      </c>
      <c r="E1044" s="1" t="s">
        <v>3563</v>
      </c>
      <c r="F1044" s="136"/>
    </row>
    <row r="1045" spans="1:6">
      <c r="A1045" s="137">
        <f t="shared" si="24"/>
        <v>6</v>
      </c>
      <c r="B1045" s="132"/>
      <c r="C1045" s="1" t="s">
        <v>1611</v>
      </c>
      <c r="D1045" s="81">
        <v>10000</v>
      </c>
      <c r="E1045" s="1" t="s">
        <v>3564</v>
      </c>
      <c r="F1045" s="136"/>
    </row>
    <row r="1046" spans="1:6">
      <c r="A1046" s="137">
        <f t="shared" si="24"/>
        <v>6</v>
      </c>
      <c r="B1046" s="132"/>
      <c r="C1046" s="1" t="s">
        <v>1541</v>
      </c>
      <c r="D1046" s="81">
        <v>60000</v>
      </c>
      <c r="E1046" s="1" t="s">
        <v>3565</v>
      </c>
      <c r="F1046" s="136"/>
    </row>
    <row r="1047" spans="1:6">
      <c r="A1047" s="137">
        <f t="shared" si="24"/>
        <v>6</v>
      </c>
      <c r="B1047" s="132"/>
      <c r="C1047" s="1" t="s">
        <v>1349</v>
      </c>
      <c r="D1047" s="81">
        <v>15000</v>
      </c>
      <c r="E1047" s="1" t="s">
        <v>3566</v>
      </c>
      <c r="F1047" s="136"/>
    </row>
    <row r="1048" spans="1:6">
      <c r="A1048" s="137">
        <f t="shared" si="24"/>
        <v>6</v>
      </c>
      <c r="B1048" s="132"/>
      <c r="C1048" s="1" t="s">
        <v>1612</v>
      </c>
      <c r="D1048" s="81">
        <v>5000</v>
      </c>
      <c r="E1048" s="1" t="s">
        <v>3567</v>
      </c>
      <c r="F1048" s="136"/>
    </row>
    <row r="1049" spans="1:6">
      <c r="A1049" s="137">
        <f t="shared" si="24"/>
        <v>6</v>
      </c>
      <c r="B1049" s="132"/>
      <c r="C1049" s="1" t="s">
        <v>1613</v>
      </c>
      <c r="D1049" s="81">
        <v>5000</v>
      </c>
      <c r="E1049" s="1" t="s">
        <v>3568</v>
      </c>
      <c r="F1049" s="136"/>
    </row>
    <row r="1050" spans="1:6">
      <c r="A1050" s="137">
        <f t="shared" si="24"/>
        <v>6</v>
      </c>
      <c r="B1050" s="132"/>
      <c r="C1050" s="1" t="s">
        <v>1614</v>
      </c>
      <c r="D1050" s="81">
        <v>15000</v>
      </c>
      <c r="E1050" s="1" t="s">
        <v>3569</v>
      </c>
      <c r="F1050" s="136"/>
    </row>
    <row r="1051" spans="1:6">
      <c r="A1051" s="137">
        <f t="shared" si="24"/>
        <v>6</v>
      </c>
      <c r="B1051" s="132"/>
      <c r="C1051" s="1" t="s">
        <v>1615</v>
      </c>
      <c r="D1051" s="81">
        <v>55000</v>
      </c>
      <c r="E1051" s="1" t="s">
        <v>3570</v>
      </c>
      <c r="F1051" s="136"/>
    </row>
    <row r="1052" spans="1:6">
      <c r="A1052" s="137">
        <f t="shared" si="24"/>
        <v>6</v>
      </c>
      <c r="B1052" s="132"/>
      <c r="C1052" s="1" t="s">
        <v>1550</v>
      </c>
      <c r="D1052" s="81">
        <v>15000</v>
      </c>
      <c r="E1052" s="1" t="s">
        <v>3571</v>
      </c>
      <c r="F1052" s="136"/>
    </row>
    <row r="1053" spans="1:6">
      <c r="A1053" s="137">
        <f t="shared" si="24"/>
        <v>6</v>
      </c>
      <c r="B1053" s="132"/>
      <c r="C1053" s="1" t="s">
        <v>1616</v>
      </c>
      <c r="D1053" s="81">
        <v>5000</v>
      </c>
      <c r="E1053" s="1" t="s">
        <v>3572</v>
      </c>
      <c r="F1053" s="136"/>
    </row>
    <row r="1054" spans="1:6">
      <c r="A1054" s="137">
        <f t="shared" si="24"/>
        <v>6</v>
      </c>
      <c r="B1054" s="132"/>
      <c r="C1054" s="1" t="s">
        <v>1352</v>
      </c>
      <c r="D1054" s="81">
        <v>5000</v>
      </c>
      <c r="E1054" s="1" t="s">
        <v>3573</v>
      </c>
      <c r="F1054" s="136"/>
    </row>
    <row r="1055" spans="1:6">
      <c r="A1055" s="137">
        <f t="shared" si="24"/>
        <v>6</v>
      </c>
      <c r="B1055" s="132"/>
      <c r="C1055" s="1" t="s">
        <v>1617</v>
      </c>
      <c r="D1055" s="81">
        <v>20000</v>
      </c>
      <c r="E1055" s="1" t="s">
        <v>3574</v>
      </c>
      <c r="F1055" s="136"/>
    </row>
    <row r="1056" spans="1:6">
      <c r="A1056" s="137">
        <f t="shared" si="24"/>
        <v>6</v>
      </c>
      <c r="B1056" s="132"/>
      <c r="C1056" s="1" t="s">
        <v>1618</v>
      </c>
      <c r="D1056" s="81">
        <v>5000</v>
      </c>
      <c r="E1056" s="1" t="s">
        <v>3575</v>
      </c>
      <c r="F1056" s="136"/>
    </row>
    <row r="1057" spans="1:6">
      <c r="A1057" s="137">
        <f t="shared" si="24"/>
        <v>6</v>
      </c>
      <c r="B1057" s="132"/>
      <c r="C1057" s="1" t="s">
        <v>1619</v>
      </c>
      <c r="D1057" s="81">
        <v>25000</v>
      </c>
      <c r="E1057" s="1" t="s">
        <v>3576</v>
      </c>
      <c r="F1057" s="136"/>
    </row>
    <row r="1058" spans="1:6">
      <c r="A1058" s="137">
        <f t="shared" si="24"/>
        <v>6</v>
      </c>
      <c r="B1058" s="132"/>
      <c r="C1058" s="1" t="s">
        <v>1375</v>
      </c>
      <c r="D1058" s="81">
        <v>36000</v>
      </c>
      <c r="E1058" s="1" t="s">
        <v>3577</v>
      </c>
      <c r="F1058" s="136"/>
    </row>
    <row r="1059" spans="1:6">
      <c r="A1059" s="137">
        <f t="shared" si="24"/>
        <v>6</v>
      </c>
      <c r="B1059" s="132"/>
      <c r="C1059" s="1" t="s">
        <v>1377</v>
      </c>
      <c r="D1059" s="81">
        <v>93000</v>
      </c>
      <c r="E1059" s="1" t="s">
        <v>3578</v>
      </c>
      <c r="F1059" s="136"/>
    </row>
    <row r="1060" spans="1:6">
      <c r="A1060" s="137">
        <f t="shared" si="24"/>
        <v>6</v>
      </c>
      <c r="B1060" s="132"/>
      <c r="C1060" s="1" t="s">
        <v>1378</v>
      </c>
      <c r="D1060" s="81">
        <v>33000</v>
      </c>
      <c r="E1060" s="1" t="s">
        <v>3579</v>
      </c>
      <c r="F1060" s="136"/>
    </row>
    <row r="1061" spans="1:6">
      <c r="A1061" s="137">
        <f t="shared" si="24"/>
        <v>6</v>
      </c>
      <c r="B1061" s="132"/>
      <c r="C1061" s="1" t="s">
        <v>1379</v>
      </c>
      <c r="D1061" s="81">
        <v>6000</v>
      </c>
      <c r="E1061" s="1" t="s">
        <v>3580</v>
      </c>
      <c r="F1061" s="136"/>
    </row>
    <row r="1062" spans="1:6">
      <c r="A1062" s="137">
        <f t="shared" si="24"/>
        <v>6</v>
      </c>
      <c r="B1062" s="132"/>
      <c r="C1062" s="1" t="s">
        <v>1380</v>
      </c>
      <c r="D1062" s="81">
        <v>30000</v>
      </c>
      <c r="E1062" s="1" t="s">
        <v>3581</v>
      </c>
      <c r="F1062" s="136"/>
    </row>
    <row r="1063" spans="1:6">
      <c r="A1063" s="137">
        <f t="shared" si="24"/>
        <v>6</v>
      </c>
      <c r="B1063" s="132"/>
      <c r="C1063" s="1" t="s">
        <v>1620</v>
      </c>
      <c r="D1063" s="81">
        <v>3000</v>
      </c>
      <c r="E1063" s="1" t="s">
        <v>3582</v>
      </c>
      <c r="F1063" s="136"/>
    </row>
    <row r="1064" spans="1:6">
      <c r="A1064" s="137">
        <f t="shared" si="24"/>
        <v>6</v>
      </c>
      <c r="B1064" s="132"/>
      <c r="C1064" s="1" t="s">
        <v>1587</v>
      </c>
      <c r="D1064" s="81">
        <v>21000</v>
      </c>
      <c r="E1064" s="1" t="s">
        <v>3583</v>
      </c>
      <c r="F1064" s="136"/>
    </row>
    <row r="1065" spans="1:6">
      <c r="A1065" s="137">
        <f t="shared" si="24"/>
        <v>6</v>
      </c>
      <c r="B1065" s="132"/>
      <c r="C1065" s="1" t="s">
        <v>1384</v>
      </c>
      <c r="D1065" s="81">
        <v>33000</v>
      </c>
      <c r="E1065" s="1" t="s">
        <v>3584</v>
      </c>
      <c r="F1065" s="136"/>
    </row>
    <row r="1066" spans="1:6">
      <c r="A1066" s="137">
        <f t="shared" si="24"/>
        <v>6</v>
      </c>
      <c r="B1066" s="132"/>
      <c r="C1066" s="1" t="s">
        <v>1621</v>
      </c>
      <c r="D1066" s="81">
        <v>6000</v>
      </c>
      <c r="E1066" s="1" t="s">
        <v>3585</v>
      </c>
      <c r="F1066" s="136"/>
    </row>
    <row r="1067" spans="1:6">
      <c r="A1067" s="137">
        <f t="shared" si="24"/>
        <v>6</v>
      </c>
      <c r="B1067" s="132"/>
      <c r="C1067" s="1" t="s">
        <v>1387</v>
      </c>
      <c r="D1067" s="81">
        <v>6000</v>
      </c>
      <c r="E1067" s="1" t="s">
        <v>3586</v>
      </c>
      <c r="F1067" s="136"/>
    </row>
    <row r="1068" spans="1:6">
      <c r="A1068" s="137">
        <f t="shared" si="24"/>
        <v>6</v>
      </c>
      <c r="B1068" s="132"/>
      <c r="C1068" s="1" t="s">
        <v>1388</v>
      </c>
      <c r="D1068" s="129">
        <v>0</v>
      </c>
      <c r="E1068" s="1" t="s">
        <v>3587</v>
      </c>
      <c r="F1068" s="136"/>
    </row>
    <row r="1069" spans="1:6">
      <c r="A1069" s="137">
        <f t="shared" si="24"/>
        <v>6</v>
      </c>
      <c r="B1069" s="132"/>
      <c r="C1069" s="1" t="s">
        <v>1390</v>
      </c>
      <c r="D1069" s="81">
        <v>15000</v>
      </c>
      <c r="E1069" s="1" t="s">
        <v>3588</v>
      </c>
      <c r="F1069" s="136"/>
    </row>
    <row r="1070" spans="1:6">
      <c r="A1070" s="137">
        <f t="shared" si="24"/>
        <v>6</v>
      </c>
      <c r="B1070" s="132"/>
      <c r="C1070" s="1" t="s">
        <v>1391</v>
      </c>
      <c r="D1070" s="129">
        <v>58000</v>
      </c>
      <c r="E1070" s="1" t="s">
        <v>3589</v>
      </c>
      <c r="F1070" s="136"/>
    </row>
    <row r="1071" spans="1:6">
      <c r="A1071" s="137">
        <f t="shared" si="24"/>
        <v>6</v>
      </c>
      <c r="B1071" s="132"/>
      <c r="C1071" s="1" t="s">
        <v>1394</v>
      </c>
      <c r="D1071" s="81">
        <v>100000</v>
      </c>
      <c r="E1071" s="1" t="s">
        <v>3590</v>
      </c>
      <c r="F1071" s="136"/>
    </row>
    <row r="1072" spans="1:6">
      <c r="A1072" s="137">
        <f t="shared" si="24"/>
        <v>6</v>
      </c>
      <c r="B1072" s="132"/>
      <c r="C1072" s="1" t="s">
        <v>1395</v>
      </c>
      <c r="D1072" s="81">
        <v>6000</v>
      </c>
      <c r="E1072" s="1" t="s">
        <v>3591</v>
      </c>
      <c r="F1072" s="136"/>
    </row>
    <row r="1073" spans="1:6">
      <c r="A1073" s="137">
        <f t="shared" si="24"/>
        <v>6</v>
      </c>
      <c r="B1073" s="132"/>
      <c r="C1073" s="1" t="s">
        <v>1554</v>
      </c>
      <c r="D1073" s="81">
        <v>10000</v>
      </c>
      <c r="E1073" s="1" t="s">
        <v>3592</v>
      </c>
      <c r="F1073" s="136"/>
    </row>
    <row r="1074" spans="1:6">
      <c r="A1074" s="137">
        <f t="shared" si="24"/>
        <v>6</v>
      </c>
      <c r="B1074" s="132"/>
      <c r="C1074" s="1" t="s">
        <v>1554</v>
      </c>
      <c r="D1074" s="81">
        <v>5000</v>
      </c>
      <c r="E1074" s="1" t="s">
        <v>3593</v>
      </c>
      <c r="F1074" s="136"/>
    </row>
    <row r="1075" spans="1:6">
      <c r="A1075" s="137">
        <f t="shared" ref="A1075:A1106" si="25">A1074</f>
        <v>6</v>
      </c>
      <c r="B1075" s="132"/>
      <c r="C1075" s="1" t="s">
        <v>1555</v>
      </c>
      <c r="D1075" s="81">
        <v>30000</v>
      </c>
      <c r="E1075" s="1" t="s">
        <v>3594</v>
      </c>
      <c r="F1075" s="136"/>
    </row>
    <row r="1076" spans="1:6">
      <c r="A1076" s="137">
        <f t="shared" si="25"/>
        <v>6</v>
      </c>
      <c r="B1076" s="132"/>
      <c r="C1076" s="1" t="s">
        <v>1622</v>
      </c>
      <c r="D1076" s="81">
        <v>10000</v>
      </c>
      <c r="E1076" s="1" t="s">
        <v>3595</v>
      </c>
      <c r="F1076" s="136"/>
    </row>
    <row r="1077" spans="1:6">
      <c r="A1077" s="137">
        <f t="shared" si="25"/>
        <v>6</v>
      </c>
      <c r="B1077" s="132"/>
      <c r="C1077" s="1" t="s">
        <v>1564</v>
      </c>
      <c r="D1077" s="81">
        <v>10000</v>
      </c>
      <c r="E1077" s="1" t="s">
        <v>3596</v>
      </c>
      <c r="F1077" s="136"/>
    </row>
    <row r="1078" spans="1:6">
      <c r="A1078" s="137">
        <f t="shared" si="25"/>
        <v>6</v>
      </c>
      <c r="B1078" s="132"/>
      <c r="C1078" s="1" t="s">
        <v>1623</v>
      </c>
      <c r="D1078" s="81">
        <v>5000</v>
      </c>
      <c r="E1078" s="1" t="s">
        <v>3597</v>
      </c>
      <c r="F1078" s="136"/>
    </row>
    <row r="1079" spans="1:6">
      <c r="A1079" s="137">
        <f t="shared" si="25"/>
        <v>6</v>
      </c>
      <c r="B1079" s="132"/>
      <c r="C1079" s="1" t="s">
        <v>1624</v>
      </c>
      <c r="D1079" s="81">
        <v>10000</v>
      </c>
      <c r="E1079" s="1" t="s">
        <v>3598</v>
      </c>
      <c r="F1079" s="136"/>
    </row>
    <row r="1080" spans="1:6">
      <c r="A1080" s="137">
        <f t="shared" si="25"/>
        <v>6</v>
      </c>
      <c r="B1080" s="132"/>
      <c r="C1080" s="1" t="s">
        <v>1625</v>
      </c>
      <c r="D1080" s="81">
        <v>5000</v>
      </c>
      <c r="E1080" s="1" t="s">
        <v>3599</v>
      </c>
      <c r="F1080" s="136"/>
    </row>
    <row r="1081" spans="1:6">
      <c r="A1081" s="137">
        <f t="shared" si="25"/>
        <v>6</v>
      </c>
      <c r="B1081" s="132"/>
      <c r="C1081" s="1" t="s">
        <v>1566</v>
      </c>
      <c r="D1081" s="81">
        <v>5000</v>
      </c>
      <c r="E1081" s="1" t="s">
        <v>3600</v>
      </c>
      <c r="F1081" s="136"/>
    </row>
    <row r="1082" spans="1:6">
      <c r="A1082" s="137">
        <f t="shared" si="25"/>
        <v>6</v>
      </c>
      <c r="B1082" s="132"/>
      <c r="C1082" s="1" t="s">
        <v>1355</v>
      </c>
      <c r="D1082" s="81">
        <v>5000</v>
      </c>
      <c r="E1082" s="1" t="s">
        <v>3601</v>
      </c>
      <c r="F1082" s="136"/>
    </row>
    <row r="1083" spans="1:6">
      <c r="A1083" s="137">
        <f t="shared" si="25"/>
        <v>6</v>
      </c>
      <c r="B1083" s="132"/>
      <c r="C1083" s="1" t="s">
        <v>1626</v>
      </c>
      <c r="D1083" s="81">
        <v>5000</v>
      </c>
      <c r="E1083" s="1" t="s">
        <v>3602</v>
      </c>
      <c r="F1083" s="136"/>
    </row>
    <row r="1084" spans="1:6">
      <c r="A1084" s="137">
        <f t="shared" si="25"/>
        <v>6</v>
      </c>
      <c r="B1084" s="132"/>
      <c r="C1084" s="1" t="s">
        <v>1627</v>
      </c>
      <c r="D1084" s="81">
        <v>10000</v>
      </c>
      <c r="E1084" s="1" t="s">
        <v>3603</v>
      </c>
      <c r="F1084" s="136"/>
    </row>
    <row r="1085" spans="1:6">
      <c r="A1085" s="137">
        <f t="shared" si="25"/>
        <v>6</v>
      </c>
      <c r="B1085" s="132"/>
      <c r="C1085" s="1" t="s">
        <v>1570</v>
      </c>
      <c r="D1085" s="81">
        <v>10000</v>
      </c>
      <c r="E1085" s="1" t="s">
        <v>3604</v>
      </c>
      <c r="F1085" s="136"/>
    </row>
    <row r="1086" spans="1:6">
      <c r="A1086" s="137">
        <f t="shared" si="25"/>
        <v>6</v>
      </c>
      <c r="B1086" s="132"/>
      <c r="C1086" s="1" t="s">
        <v>1572</v>
      </c>
      <c r="D1086" s="81">
        <v>50000</v>
      </c>
      <c r="E1086" s="1" t="s">
        <v>3605</v>
      </c>
      <c r="F1086" s="136"/>
    </row>
    <row r="1087" spans="1:6">
      <c r="A1087" s="137">
        <f t="shared" si="25"/>
        <v>6</v>
      </c>
      <c r="B1087" s="132"/>
      <c r="C1087" s="1" t="s">
        <v>1628</v>
      </c>
      <c r="D1087" s="81">
        <v>10000</v>
      </c>
      <c r="E1087" s="1" t="s">
        <v>3606</v>
      </c>
      <c r="F1087" s="136"/>
    </row>
    <row r="1088" spans="1:6">
      <c r="A1088" s="137">
        <f t="shared" si="25"/>
        <v>6</v>
      </c>
      <c r="B1088" s="132"/>
      <c r="C1088" s="1" t="s">
        <v>1404</v>
      </c>
      <c r="D1088" s="81">
        <v>20000</v>
      </c>
      <c r="E1088" s="1" t="s">
        <v>3607</v>
      </c>
      <c r="F1088" s="136"/>
    </row>
    <row r="1089" spans="1:6">
      <c r="A1089" s="137">
        <f t="shared" si="25"/>
        <v>6</v>
      </c>
      <c r="B1089" s="132"/>
      <c r="C1089" s="1" t="s">
        <v>1629</v>
      </c>
      <c r="D1089" s="81">
        <v>27000</v>
      </c>
      <c r="E1089" s="1" t="s">
        <v>3608</v>
      </c>
      <c r="F1089" s="136"/>
    </row>
    <row r="1090" spans="1:6">
      <c r="A1090" s="137">
        <f t="shared" si="25"/>
        <v>6</v>
      </c>
      <c r="B1090" s="132"/>
      <c r="C1090" s="1" t="s">
        <v>1630</v>
      </c>
      <c r="D1090" s="81">
        <v>9000</v>
      </c>
      <c r="E1090" s="1" t="s">
        <v>3609</v>
      </c>
      <c r="F1090" s="136"/>
    </row>
    <row r="1091" spans="1:6">
      <c r="A1091" s="137">
        <f t="shared" si="25"/>
        <v>6</v>
      </c>
      <c r="B1091" s="132"/>
      <c r="C1091" s="1" t="s">
        <v>1408</v>
      </c>
      <c r="D1091" s="81">
        <v>5000</v>
      </c>
      <c r="E1091" s="1" t="s">
        <v>3610</v>
      </c>
      <c r="F1091" s="136"/>
    </row>
    <row r="1092" spans="1:6">
      <c r="A1092" s="137">
        <f t="shared" si="25"/>
        <v>6</v>
      </c>
      <c r="B1092" s="132"/>
      <c r="C1092" s="1" t="s">
        <v>1631</v>
      </c>
      <c r="D1092" s="81">
        <v>36000</v>
      </c>
      <c r="E1092" s="1" t="s">
        <v>3611</v>
      </c>
      <c r="F1092" s="136"/>
    </row>
    <row r="1093" spans="1:6">
      <c r="A1093" s="137">
        <f t="shared" si="25"/>
        <v>6</v>
      </c>
      <c r="B1093" s="132"/>
      <c r="C1093" s="1" t="s">
        <v>1410</v>
      </c>
      <c r="D1093" s="81">
        <v>6000</v>
      </c>
      <c r="E1093" s="1" t="s">
        <v>3612</v>
      </c>
      <c r="F1093" s="136"/>
    </row>
    <row r="1094" spans="1:6">
      <c r="A1094" s="137">
        <f t="shared" si="25"/>
        <v>6</v>
      </c>
      <c r="B1094" s="132"/>
      <c r="C1094" s="1" t="s">
        <v>1411</v>
      </c>
      <c r="D1094" s="81">
        <v>78000</v>
      </c>
      <c r="E1094" s="1" t="s">
        <v>3613</v>
      </c>
      <c r="F1094" s="136"/>
    </row>
    <row r="1095" spans="1:6">
      <c r="A1095" s="137">
        <f t="shared" si="25"/>
        <v>6</v>
      </c>
      <c r="B1095" s="132"/>
      <c r="C1095" s="1" t="s">
        <v>1413</v>
      </c>
      <c r="D1095" s="81">
        <v>126000</v>
      </c>
      <c r="E1095" s="1" t="s">
        <v>3614</v>
      </c>
      <c r="F1095" s="136"/>
    </row>
    <row r="1096" spans="1:6">
      <c r="A1096" s="137">
        <f t="shared" si="25"/>
        <v>6</v>
      </c>
      <c r="B1096" s="132"/>
      <c r="C1096" s="1" t="s">
        <v>1414</v>
      </c>
      <c r="D1096" s="81">
        <v>129000</v>
      </c>
      <c r="E1096" s="1" t="s">
        <v>3615</v>
      </c>
      <c r="F1096" s="136"/>
    </row>
    <row r="1097" spans="1:6">
      <c r="A1097" s="137">
        <f t="shared" si="25"/>
        <v>6</v>
      </c>
      <c r="B1097" s="132"/>
      <c r="C1097" s="1" t="s">
        <v>1415</v>
      </c>
      <c r="D1097" s="81">
        <v>12000</v>
      </c>
      <c r="E1097" s="1" t="s">
        <v>3616</v>
      </c>
      <c r="F1097" s="136"/>
    </row>
    <row r="1098" spans="1:6">
      <c r="A1098" s="137">
        <f t="shared" si="25"/>
        <v>6</v>
      </c>
      <c r="B1098" s="132"/>
      <c r="C1098" s="1" t="s">
        <v>1632</v>
      </c>
      <c r="D1098" s="81">
        <v>3000</v>
      </c>
      <c r="E1098" s="1" t="s">
        <v>3617</v>
      </c>
      <c r="F1098" s="136"/>
    </row>
    <row r="1099" spans="1:6">
      <c r="A1099" s="137">
        <f t="shared" si="25"/>
        <v>6</v>
      </c>
      <c r="B1099" s="132"/>
      <c r="C1099" s="1" t="s">
        <v>1576</v>
      </c>
      <c r="D1099" s="81">
        <v>33000</v>
      </c>
      <c r="E1099" s="1" t="s">
        <v>3618</v>
      </c>
      <c r="F1099" s="136"/>
    </row>
    <row r="1100" spans="1:6">
      <c r="A1100" s="137">
        <f t="shared" si="25"/>
        <v>6</v>
      </c>
      <c r="B1100" s="132"/>
      <c r="C1100" s="1" t="s">
        <v>1633</v>
      </c>
      <c r="D1100" s="81">
        <v>18000</v>
      </c>
      <c r="E1100" s="1" t="s">
        <v>3619</v>
      </c>
      <c r="F1100" s="136"/>
    </row>
    <row r="1101" spans="1:6">
      <c r="A1101" s="137">
        <f t="shared" si="25"/>
        <v>6</v>
      </c>
      <c r="B1101" s="132"/>
      <c r="C1101" s="1" t="s">
        <v>1420</v>
      </c>
      <c r="D1101" s="81">
        <v>156000</v>
      </c>
      <c r="E1101" s="1" t="s">
        <v>3620</v>
      </c>
      <c r="F1101" s="136"/>
    </row>
    <row r="1102" spans="1:6">
      <c r="A1102" s="137">
        <f t="shared" si="25"/>
        <v>6</v>
      </c>
      <c r="B1102" s="132"/>
      <c r="C1102" s="1" t="s">
        <v>1634</v>
      </c>
      <c r="D1102" s="81">
        <v>3000</v>
      </c>
      <c r="E1102" s="1" t="s">
        <v>3621</v>
      </c>
      <c r="F1102" s="136"/>
    </row>
    <row r="1103" spans="1:6">
      <c r="A1103" s="137">
        <f t="shared" si="25"/>
        <v>6</v>
      </c>
      <c r="B1103" s="132"/>
      <c r="C1103" s="1" t="s">
        <v>1421</v>
      </c>
      <c r="D1103" s="81">
        <v>6000</v>
      </c>
      <c r="E1103" s="1" t="s">
        <v>3622</v>
      </c>
      <c r="F1103" s="136"/>
    </row>
    <row r="1104" spans="1:6">
      <c r="A1104" s="137">
        <f t="shared" si="25"/>
        <v>6</v>
      </c>
      <c r="B1104" s="132"/>
      <c r="C1104" s="1" t="s">
        <v>1635</v>
      </c>
      <c r="D1104" s="81">
        <v>6000</v>
      </c>
      <c r="E1104" s="1" t="s">
        <v>3623</v>
      </c>
      <c r="F1104" s="136"/>
    </row>
    <row r="1105" spans="1:6">
      <c r="A1105" s="137">
        <f t="shared" si="25"/>
        <v>6</v>
      </c>
      <c r="B1105" s="132"/>
      <c r="C1105" s="1" t="s">
        <v>1422</v>
      </c>
      <c r="D1105" s="81">
        <v>6000</v>
      </c>
      <c r="E1105" s="1" t="s">
        <v>3624</v>
      </c>
      <c r="F1105" s="136"/>
    </row>
    <row r="1106" spans="1:6">
      <c r="A1106" s="137">
        <f t="shared" si="25"/>
        <v>6</v>
      </c>
      <c r="B1106" s="132"/>
      <c r="C1106" s="1" t="s">
        <v>1636</v>
      </c>
      <c r="D1106" s="81">
        <v>6000</v>
      </c>
      <c r="E1106" s="1" t="s">
        <v>3625</v>
      </c>
      <c r="F1106" s="136"/>
    </row>
    <row r="1107" spans="1:6">
      <c r="A1107" s="137">
        <f t="shared" ref="A1107:A1138" si="26">A1106</f>
        <v>6</v>
      </c>
      <c r="B1107" s="132"/>
      <c r="C1107" s="1" t="s">
        <v>1637</v>
      </c>
      <c r="D1107" s="81">
        <v>18000</v>
      </c>
      <c r="E1107" s="1" t="s">
        <v>3626</v>
      </c>
      <c r="F1107" s="136"/>
    </row>
    <row r="1108" spans="1:6">
      <c r="A1108" s="137">
        <f t="shared" si="26"/>
        <v>6</v>
      </c>
      <c r="B1108" s="132"/>
      <c r="C1108" s="1" t="s">
        <v>1638</v>
      </c>
      <c r="D1108" s="81">
        <v>30000</v>
      </c>
      <c r="E1108" s="1" t="s">
        <v>3627</v>
      </c>
      <c r="F1108" s="136"/>
    </row>
    <row r="1109" spans="1:6">
      <c r="A1109" s="137">
        <f t="shared" si="26"/>
        <v>6</v>
      </c>
      <c r="B1109" s="132"/>
      <c r="C1109" s="1" t="s">
        <v>1423</v>
      </c>
      <c r="D1109" s="81">
        <v>9000</v>
      </c>
      <c r="E1109" s="1" t="s">
        <v>3628</v>
      </c>
      <c r="F1109" s="136"/>
    </row>
    <row r="1110" spans="1:6">
      <c r="A1110" s="137">
        <f t="shared" si="26"/>
        <v>6</v>
      </c>
      <c r="B1110" s="132"/>
      <c r="C1110" s="1" t="s">
        <v>1423</v>
      </c>
      <c r="D1110" s="81">
        <v>10000</v>
      </c>
      <c r="E1110" s="1" t="s">
        <v>3629</v>
      </c>
      <c r="F1110" s="136"/>
    </row>
    <row r="1111" spans="1:6">
      <c r="A1111" s="137">
        <f t="shared" si="26"/>
        <v>6</v>
      </c>
      <c r="B1111" s="132"/>
      <c r="C1111" s="1" t="s">
        <v>1639</v>
      </c>
      <c r="D1111" s="81">
        <v>60000</v>
      </c>
      <c r="E1111" s="1" t="s">
        <v>3630</v>
      </c>
      <c r="F1111" s="136"/>
    </row>
    <row r="1112" spans="1:6">
      <c r="A1112" s="137">
        <f t="shared" si="26"/>
        <v>6</v>
      </c>
      <c r="B1112" s="132"/>
      <c r="C1112" s="1" t="s">
        <v>1640</v>
      </c>
      <c r="D1112" s="81">
        <v>21000</v>
      </c>
      <c r="E1112" s="1" t="s">
        <v>3631</v>
      </c>
      <c r="F1112" s="136"/>
    </row>
    <row r="1113" spans="1:6">
      <c r="A1113" s="137">
        <f t="shared" si="26"/>
        <v>6</v>
      </c>
      <c r="B1113" s="132"/>
      <c r="C1113" s="1" t="s">
        <v>1424</v>
      </c>
      <c r="D1113" s="81">
        <v>108000</v>
      </c>
      <c r="E1113" s="1" t="s">
        <v>3632</v>
      </c>
      <c r="F1113" s="136"/>
    </row>
    <row r="1114" spans="1:6">
      <c r="A1114" s="137">
        <f t="shared" si="26"/>
        <v>6</v>
      </c>
      <c r="B1114" s="132"/>
      <c r="C1114" s="1" t="s">
        <v>1424</v>
      </c>
      <c r="D1114" s="81">
        <v>3000</v>
      </c>
      <c r="E1114" s="1" t="s">
        <v>3633</v>
      </c>
      <c r="F1114" s="136"/>
    </row>
    <row r="1115" spans="1:6">
      <c r="A1115" s="137">
        <f t="shared" si="26"/>
        <v>6</v>
      </c>
      <c r="B1115" s="132"/>
      <c r="C1115" s="1" t="s">
        <v>1425</v>
      </c>
      <c r="D1115" s="81">
        <v>135000</v>
      </c>
      <c r="E1115" s="1" t="s">
        <v>3634</v>
      </c>
      <c r="F1115" s="136"/>
    </row>
    <row r="1116" spans="1:6">
      <c r="A1116" s="137">
        <f t="shared" si="26"/>
        <v>6</v>
      </c>
      <c r="B1116" s="132"/>
      <c r="C1116" s="1" t="s">
        <v>1425</v>
      </c>
      <c r="D1116" s="81">
        <v>30000</v>
      </c>
      <c r="E1116" s="1" t="s">
        <v>3635</v>
      </c>
      <c r="F1116" s="136"/>
    </row>
    <row r="1117" spans="1:6">
      <c r="A1117" s="137">
        <f t="shared" si="26"/>
        <v>6</v>
      </c>
      <c r="B1117" s="132"/>
      <c r="C1117" s="1" t="s">
        <v>1370</v>
      </c>
      <c r="D1117" s="81">
        <v>36000</v>
      </c>
      <c r="E1117" s="1" t="s">
        <v>3636</v>
      </c>
      <c r="F1117" s="136"/>
    </row>
    <row r="1118" spans="1:6">
      <c r="A1118" s="137">
        <f t="shared" si="26"/>
        <v>6</v>
      </c>
      <c r="B1118" s="132"/>
      <c r="C1118" s="1" t="s">
        <v>1426</v>
      </c>
      <c r="D1118" s="81">
        <v>9000</v>
      </c>
      <c r="E1118" s="1" t="s">
        <v>3637</v>
      </c>
      <c r="F1118" s="136"/>
    </row>
    <row r="1119" spans="1:6">
      <c r="A1119" s="137">
        <f t="shared" si="26"/>
        <v>6</v>
      </c>
      <c r="B1119" s="132"/>
      <c r="C1119" s="1" t="s">
        <v>1641</v>
      </c>
      <c r="D1119" s="81">
        <v>6000</v>
      </c>
      <c r="E1119" s="1" t="s">
        <v>3638</v>
      </c>
      <c r="F1119" s="136"/>
    </row>
    <row r="1120" spans="1:6">
      <c r="A1120" s="137">
        <f t="shared" si="26"/>
        <v>6</v>
      </c>
      <c r="B1120" s="132"/>
      <c r="C1120" s="1" t="s">
        <v>1642</v>
      </c>
      <c r="D1120" s="81">
        <v>21000</v>
      </c>
      <c r="E1120" s="1" t="s">
        <v>3639</v>
      </c>
      <c r="F1120" s="136"/>
    </row>
    <row r="1121" spans="1:6">
      <c r="A1121" s="137">
        <f t="shared" si="26"/>
        <v>6</v>
      </c>
      <c r="B1121" s="132"/>
      <c r="C1121" s="1" t="s">
        <v>1643</v>
      </c>
      <c r="D1121" s="81">
        <v>27000</v>
      </c>
      <c r="E1121" s="1" t="s">
        <v>3640</v>
      </c>
      <c r="F1121" s="136"/>
    </row>
    <row r="1122" spans="1:6">
      <c r="A1122" s="137">
        <f t="shared" si="26"/>
        <v>6</v>
      </c>
      <c r="B1122" s="132"/>
      <c r="C1122" s="1" t="s">
        <v>1644</v>
      </c>
      <c r="D1122" s="81">
        <v>3000</v>
      </c>
      <c r="E1122" s="1" t="s">
        <v>3641</v>
      </c>
      <c r="F1122" s="136"/>
    </row>
    <row r="1123" spans="1:6">
      <c r="A1123" s="137">
        <f t="shared" si="26"/>
        <v>6</v>
      </c>
      <c r="B1123" s="132"/>
      <c r="C1123" s="1" t="s">
        <v>1644</v>
      </c>
      <c r="D1123" s="81">
        <v>66000</v>
      </c>
      <c r="E1123" s="1" t="s">
        <v>3642</v>
      </c>
      <c r="F1123" s="136"/>
    </row>
    <row r="1124" spans="1:6">
      <c r="A1124" s="137">
        <f t="shared" si="26"/>
        <v>6</v>
      </c>
      <c r="B1124" s="132"/>
      <c r="C1124" s="1" t="s">
        <v>1428</v>
      </c>
      <c r="D1124" s="81">
        <v>6000</v>
      </c>
      <c r="E1124" s="1" t="s">
        <v>3643</v>
      </c>
      <c r="F1124" s="136"/>
    </row>
    <row r="1125" spans="1:6">
      <c r="A1125" s="137">
        <f t="shared" si="26"/>
        <v>6</v>
      </c>
      <c r="B1125" s="132"/>
      <c r="C1125" s="1" t="s">
        <v>1428</v>
      </c>
      <c r="D1125" s="81">
        <v>25000</v>
      </c>
      <c r="E1125" s="1" t="s">
        <v>3644</v>
      </c>
      <c r="F1125" s="136"/>
    </row>
    <row r="1126" spans="1:6">
      <c r="A1126" s="137">
        <f t="shared" si="26"/>
        <v>6</v>
      </c>
      <c r="B1126" s="132"/>
      <c r="C1126" s="1" t="s">
        <v>1645</v>
      </c>
      <c r="D1126" s="81">
        <v>24000</v>
      </c>
      <c r="E1126" s="1" t="s">
        <v>3645</v>
      </c>
      <c r="F1126" s="136"/>
    </row>
    <row r="1127" spans="1:6">
      <c r="A1127" s="137">
        <f t="shared" si="26"/>
        <v>6</v>
      </c>
      <c r="B1127" s="132"/>
      <c r="C1127" s="1" t="s">
        <v>1646</v>
      </c>
      <c r="D1127" s="81">
        <v>6000</v>
      </c>
      <c r="E1127" s="1" t="s">
        <v>3646</v>
      </c>
      <c r="F1127" s="136"/>
    </row>
    <row r="1128" spans="1:6">
      <c r="A1128" s="137">
        <f t="shared" si="26"/>
        <v>6</v>
      </c>
      <c r="B1128" s="132"/>
      <c r="C1128" s="1" t="s">
        <v>1429</v>
      </c>
      <c r="D1128" s="81">
        <v>9000</v>
      </c>
      <c r="E1128" s="1" t="s">
        <v>3647</v>
      </c>
      <c r="F1128" s="136"/>
    </row>
    <row r="1129" spans="1:6">
      <c r="A1129" s="137">
        <f t="shared" si="26"/>
        <v>6</v>
      </c>
      <c r="B1129" s="132"/>
      <c r="C1129" s="1" t="s">
        <v>1647</v>
      </c>
      <c r="D1129" s="81">
        <v>45000</v>
      </c>
      <c r="E1129" s="1" t="s">
        <v>3648</v>
      </c>
      <c r="F1129" s="136"/>
    </row>
    <row r="1130" spans="1:6">
      <c r="A1130" s="137">
        <f t="shared" si="26"/>
        <v>6</v>
      </c>
      <c r="B1130" s="132"/>
      <c r="C1130" s="1" t="s">
        <v>1431</v>
      </c>
      <c r="D1130" s="81">
        <v>10000</v>
      </c>
      <c r="E1130" s="1" t="s">
        <v>3649</v>
      </c>
      <c r="F1130" s="136"/>
    </row>
    <row r="1131" spans="1:6">
      <c r="A1131" s="137">
        <f t="shared" si="26"/>
        <v>6</v>
      </c>
      <c r="B1131" s="132"/>
      <c r="C1131" s="1" t="s">
        <v>1431</v>
      </c>
      <c r="D1131" s="81">
        <v>24000</v>
      </c>
      <c r="E1131" s="1" t="s">
        <v>3650</v>
      </c>
      <c r="F1131" s="136"/>
    </row>
    <row r="1132" spans="1:6">
      <c r="A1132" s="137">
        <f t="shared" si="26"/>
        <v>6</v>
      </c>
      <c r="B1132" s="132"/>
      <c r="C1132" s="1" t="s">
        <v>1648</v>
      </c>
      <c r="D1132" s="81">
        <v>15000</v>
      </c>
      <c r="E1132" s="1" t="s">
        <v>3651</v>
      </c>
      <c r="F1132" s="136"/>
    </row>
    <row r="1133" spans="1:6">
      <c r="A1133" s="137">
        <f t="shared" si="26"/>
        <v>6</v>
      </c>
      <c r="B1133" s="132"/>
      <c r="C1133" s="1" t="s">
        <v>1579</v>
      </c>
      <c r="D1133" s="81">
        <v>15000</v>
      </c>
      <c r="E1133" s="1" t="s">
        <v>3652</v>
      </c>
      <c r="F1133" s="136"/>
    </row>
    <row r="1134" spans="1:6">
      <c r="A1134" s="137">
        <f t="shared" si="26"/>
        <v>6</v>
      </c>
      <c r="B1134" s="132"/>
      <c r="C1134" s="1" t="s">
        <v>1432</v>
      </c>
      <c r="D1134" s="81">
        <v>9000</v>
      </c>
      <c r="E1134" s="1" t="s">
        <v>3653</v>
      </c>
      <c r="F1134" s="136"/>
    </row>
    <row r="1135" spans="1:6">
      <c r="A1135" s="137">
        <f t="shared" si="26"/>
        <v>6</v>
      </c>
      <c r="B1135" s="132"/>
      <c r="C1135" s="1" t="s">
        <v>1433</v>
      </c>
      <c r="D1135" s="81">
        <v>10000</v>
      </c>
      <c r="E1135" s="1" t="s">
        <v>3654</v>
      </c>
      <c r="F1135" s="136"/>
    </row>
    <row r="1136" spans="1:6">
      <c r="A1136" s="137">
        <f t="shared" si="26"/>
        <v>6</v>
      </c>
      <c r="B1136" s="132"/>
      <c r="C1136" s="1" t="s">
        <v>1433</v>
      </c>
      <c r="D1136" s="81">
        <v>24000</v>
      </c>
      <c r="E1136" s="1" t="s">
        <v>3655</v>
      </c>
      <c r="F1136" s="136"/>
    </row>
    <row r="1137" spans="1:6">
      <c r="A1137" s="137">
        <f t="shared" si="26"/>
        <v>6</v>
      </c>
      <c r="B1137" s="132"/>
      <c r="C1137" s="1" t="s">
        <v>1580</v>
      </c>
      <c r="D1137" s="81">
        <v>315000</v>
      </c>
      <c r="E1137" s="1" t="s">
        <v>3656</v>
      </c>
      <c r="F1137" s="136"/>
    </row>
    <row r="1138" spans="1:6">
      <c r="A1138" s="137">
        <f t="shared" si="26"/>
        <v>6</v>
      </c>
      <c r="B1138" s="132"/>
      <c r="C1138" s="1" t="s">
        <v>1437</v>
      </c>
      <c r="D1138" s="81">
        <v>3000</v>
      </c>
      <c r="E1138" s="1" t="s">
        <v>3657</v>
      </c>
      <c r="F1138" s="136"/>
    </row>
    <row r="1139" spans="1:6">
      <c r="A1139" s="137">
        <f t="shared" ref="A1139:A1162" si="27">A1138</f>
        <v>6</v>
      </c>
      <c r="B1139" s="132"/>
      <c r="C1139" s="1" t="s">
        <v>1437</v>
      </c>
      <c r="D1139" s="81">
        <v>30000</v>
      </c>
      <c r="E1139" s="1" t="s">
        <v>3658</v>
      </c>
      <c r="F1139" s="136"/>
    </row>
    <row r="1140" spans="1:6">
      <c r="A1140" s="137">
        <f t="shared" si="27"/>
        <v>6</v>
      </c>
      <c r="B1140" s="132"/>
      <c r="C1140" s="1" t="s">
        <v>1649</v>
      </c>
      <c r="D1140" s="81">
        <v>3000</v>
      </c>
      <c r="E1140" s="1" t="s">
        <v>3659</v>
      </c>
      <c r="F1140" s="136"/>
    </row>
    <row r="1141" spans="1:6">
      <c r="A1141" s="137">
        <f t="shared" si="27"/>
        <v>6</v>
      </c>
      <c r="B1141" s="132"/>
      <c r="C1141" s="1" t="s">
        <v>1582</v>
      </c>
      <c r="D1141" s="81">
        <v>15000</v>
      </c>
      <c r="E1141" s="1" t="s">
        <v>3660</v>
      </c>
      <c r="F1141" s="136"/>
    </row>
    <row r="1142" spans="1:6">
      <c r="A1142" s="137">
        <f t="shared" si="27"/>
        <v>6</v>
      </c>
      <c r="B1142" s="132"/>
      <c r="C1142" s="1" t="s">
        <v>1439</v>
      </c>
      <c r="D1142" s="81">
        <v>6000</v>
      </c>
      <c r="E1142" s="1" t="s">
        <v>3661</v>
      </c>
      <c r="F1142" s="136"/>
    </row>
    <row r="1143" spans="1:6">
      <c r="A1143" s="137">
        <f t="shared" si="27"/>
        <v>6</v>
      </c>
      <c r="B1143" s="132"/>
      <c r="C1143" s="1" t="s">
        <v>1650</v>
      </c>
      <c r="D1143" s="81">
        <v>3000</v>
      </c>
      <c r="E1143" s="1" t="s">
        <v>3662</v>
      </c>
      <c r="F1143" s="136"/>
    </row>
    <row r="1144" spans="1:6">
      <c r="A1144" s="137">
        <f t="shared" si="27"/>
        <v>6</v>
      </c>
      <c r="B1144" s="132"/>
      <c r="C1144" s="1" t="s">
        <v>1583</v>
      </c>
      <c r="D1144" s="81">
        <v>10000</v>
      </c>
      <c r="E1144" s="1" t="s">
        <v>3663</v>
      </c>
      <c r="F1144" s="136"/>
    </row>
    <row r="1145" spans="1:6">
      <c r="A1145" s="137">
        <f t="shared" si="27"/>
        <v>6</v>
      </c>
      <c r="B1145" s="132"/>
      <c r="C1145" s="1" t="s">
        <v>1583</v>
      </c>
      <c r="D1145" s="81">
        <v>33000</v>
      </c>
      <c r="E1145" s="1" t="s">
        <v>3664</v>
      </c>
      <c r="F1145" s="136"/>
    </row>
    <row r="1146" spans="1:6">
      <c r="A1146" s="137">
        <f t="shared" si="27"/>
        <v>6</v>
      </c>
      <c r="B1146" s="132"/>
      <c r="C1146" s="1" t="s">
        <v>1372</v>
      </c>
      <c r="D1146" s="81">
        <v>18000</v>
      </c>
      <c r="E1146" s="1" t="s">
        <v>3665</v>
      </c>
      <c r="F1146" s="136"/>
    </row>
    <row r="1147" spans="1:6">
      <c r="A1147" s="137">
        <f t="shared" si="27"/>
        <v>6</v>
      </c>
      <c r="B1147" s="132"/>
      <c r="C1147" s="1" t="s">
        <v>1651</v>
      </c>
      <c r="D1147" s="81">
        <v>3000</v>
      </c>
      <c r="E1147" s="1" t="s">
        <v>3666</v>
      </c>
      <c r="F1147" s="136"/>
    </row>
    <row r="1148" spans="1:6">
      <c r="A1148" s="137">
        <f t="shared" si="27"/>
        <v>6</v>
      </c>
      <c r="B1148" s="132"/>
      <c r="C1148" s="1" t="s">
        <v>1444</v>
      </c>
      <c r="D1148" s="81">
        <v>3000</v>
      </c>
      <c r="E1148" s="1" t="s">
        <v>3667</v>
      </c>
      <c r="F1148" s="136"/>
    </row>
    <row r="1149" spans="1:6">
      <c r="A1149" s="137">
        <f t="shared" si="27"/>
        <v>6</v>
      </c>
      <c r="B1149" s="132"/>
      <c r="C1149" s="1" t="s">
        <v>1445</v>
      </c>
      <c r="D1149" s="81">
        <v>90000</v>
      </c>
      <c r="E1149" s="1" t="s">
        <v>3668</v>
      </c>
      <c r="F1149" s="136"/>
    </row>
    <row r="1150" spans="1:6">
      <c r="A1150" s="137">
        <f t="shared" si="27"/>
        <v>6</v>
      </c>
      <c r="B1150" s="132"/>
      <c r="C1150" s="1" t="s">
        <v>1446</v>
      </c>
      <c r="D1150" s="81">
        <v>15000</v>
      </c>
      <c r="E1150" s="1" t="s">
        <v>3669</v>
      </c>
      <c r="F1150" s="136"/>
    </row>
    <row r="1151" spans="1:6">
      <c r="A1151" s="137">
        <f t="shared" si="27"/>
        <v>6</v>
      </c>
      <c r="B1151" s="132"/>
      <c r="C1151" s="1" t="s">
        <v>1345</v>
      </c>
      <c r="D1151" s="81">
        <v>9000</v>
      </c>
      <c r="E1151" s="1" t="s">
        <v>3670</v>
      </c>
      <c r="F1151" s="136"/>
    </row>
    <row r="1152" spans="1:6">
      <c r="A1152" s="137">
        <f t="shared" si="27"/>
        <v>6</v>
      </c>
      <c r="B1152" s="132"/>
      <c r="C1152" s="1" t="s">
        <v>1346</v>
      </c>
      <c r="D1152" s="81">
        <v>40000</v>
      </c>
      <c r="E1152" s="1" t="s">
        <v>3671</v>
      </c>
      <c r="F1152" s="136"/>
    </row>
    <row r="1153" spans="1:6">
      <c r="A1153" s="137">
        <f t="shared" si="27"/>
        <v>6</v>
      </c>
      <c r="B1153" s="132"/>
      <c r="C1153" s="1" t="s">
        <v>1347</v>
      </c>
      <c r="D1153" s="81">
        <v>21000</v>
      </c>
      <c r="E1153" s="1" t="s">
        <v>3672</v>
      </c>
      <c r="F1153" s="136"/>
    </row>
    <row r="1154" spans="1:6">
      <c r="A1154" s="137">
        <f t="shared" si="27"/>
        <v>6</v>
      </c>
      <c r="B1154" s="132"/>
      <c r="C1154" s="1" t="s">
        <v>1421</v>
      </c>
      <c r="D1154" s="81">
        <v>30000</v>
      </c>
      <c r="E1154" s="1" t="s">
        <v>3673</v>
      </c>
      <c r="F1154" s="136"/>
    </row>
    <row r="1155" spans="1:6">
      <c r="A1155" s="137">
        <f t="shared" si="27"/>
        <v>6</v>
      </c>
      <c r="B1155" s="132"/>
      <c r="C1155" s="1" t="s">
        <v>1423</v>
      </c>
      <c r="D1155" s="81">
        <v>10000</v>
      </c>
      <c r="E1155" s="1" t="s">
        <v>3674</v>
      </c>
      <c r="F1155" s="136"/>
    </row>
    <row r="1156" spans="1:6">
      <c r="A1156" s="137">
        <f t="shared" si="27"/>
        <v>6</v>
      </c>
      <c r="B1156" s="132"/>
      <c r="C1156" s="1" t="s">
        <v>1425</v>
      </c>
      <c r="D1156" s="81">
        <v>30000</v>
      </c>
      <c r="E1156" s="1" t="s">
        <v>3675</v>
      </c>
      <c r="F1156" s="136"/>
    </row>
    <row r="1157" spans="1:6">
      <c r="A1157" s="137">
        <f t="shared" si="27"/>
        <v>6</v>
      </c>
      <c r="B1157" s="132"/>
      <c r="C1157" s="1" t="s">
        <v>1428</v>
      </c>
      <c r="D1157" s="81">
        <v>25000</v>
      </c>
      <c r="E1157" s="1" t="s">
        <v>3676</v>
      </c>
      <c r="F1157" s="136"/>
    </row>
    <row r="1158" spans="1:6">
      <c r="A1158" s="137">
        <f t="shared" si="27"/>
        <v>6</v>
      </c>
      <c r="B1158" s="132"/>
      <c r="C1158" s="1" t="s">
        <v>1431</v>
      </c>
      <c r="D1158" s="81">
        <v>10000</v>
      </c>
      <c r="E1158" s="1" t="s">
        <v>3677</v>
      </c>
      <c r="F1158" s="136"/>
    </row>
    <row r="1159" spans="1:6">
      <c r="A1159" s="137">
        <f t="shared" si="27"/>
        <v>6</v>
      </c>
      <c r="B1159" s="132"/>
      <c r="C1159" s="1" t="s">
        <v>1433</v>
      </c>
      <c r="D1159" s="81">
        <v>10000</v>
      </c>
      <c r="E1159" s="1" t="s">
        <v>3678</v>
      </c>
      <c r="F1159" s="136"/>
    </row>
    <row r="1160" spans="1:6">
      <c r="A1160" s="137">
        <f t="shared" si="27"/>
        <v>6</v>
      </c>
      <c r="B1160" s="132"/>
      <c r="C1160" s="1" t="s">
        <v>1437</v>
      </c>
      <c r="D1160" s="129">
        <v>30000</v>
      </c>
      <c r="E1160" s="1" t="s">
        <v>3679</v>
      </c>
      <c r="F1160" s="136"/>
    </row>
    <row r="1161" spans="1:6" ht="16.8" thickBot="1">
      <c r="A1161" s="144">
        <f t="shared" si="27"/>
        <v>6</v>
      </c>
      <c r="B1161" s="145"/>
      <c r="C1161" s="134" t="s">
        <v>1583</v>
      </c>
      <c r="D1161" s="158">
        <v>10000</v>
      </c>
      <c r="E1161" s="134" t="s">
        <v>3680</v>
      </c>
      <c r="F1161" s="146"/>
    </row>
    <row r="1162" spans="1:6" s="131" customFormat="1" ht="16.8" thickBot="1">
      <c r="A1162" s="159">
        <f t="shared" si="27"/>
        <v>6</v>
      </c>
      <c r="B1162" s="160"/>
      <c r="C1162" s="160" t="s">
        <v>1449</v>
      </c>
      <c r="D1162" s="161">
        <f>SUM(D1010:D1161)</f>
        <v>4339780</v>
      </c>
      <c r="E1162" s="160"/>
      <c r="F1162" s="162"/>
    </row>
    <row r="1163" spans="1:6">
      <c r="A1163" s="155">
        <v>7</v>
      </c>
      <c r="B1163" s="156" t="s">
        <v>1652</v>
      </c>
      <c r="C1163" s="148" t="s">
        <v>1653</v>
      </c>
      <c r="D1163" s="150">
        <v>5000</v>
      </c>
      <c r="E1163" s="148" t="s">
        <v>3681</v>
      </c>
      <c r="F1163" s="151"/>
    </row>
    <row r="1164" spans="1:6">
      <c r="A1164" s="137">
        <f t="shared" ref="A1164:A1195" si="28">A1163</f>
        <v>7</v>
      </c>
      <c r="B1164" s="132"/>
      <c r="C1164" s="1" t="s">
        <v>1624</v>
      </c>
      <c r="D1164" s="81">
        <v>5000</v>
      </c>
      <c r="E1164" s="1" t="s">
        <v>3682</v>
      </c>
      <c r="F1164" s="136"/>
    </row>
    <row r="1165" spans="1:6">
      <c r="A1165" s="137">
        <f t="shared" si="28"/>
        <v>7</v>
      </c>
      <c r="B1165" s="132"/>
      <c r="C1165" s="1" t="s">
        <v>1654</v>
      </c>
      <c r="D1165" s="81">
        <v>5000</v>
      </c>
      <c r="E1165" s="1" t="s">
        <v>3683</v>
      </c>
      <c r="F1165" s="136"/>
    </row>
    <row r="1166" spans="1:6">
      <c r="A1166" s="137">
        <f t="shared" si="28"/>
        <v>7</v>
      </c>
      <c r="B1166" s="132"/>
      <c r="C1166" s="1" t="s">
        <v>1359</v>
      </c>
      <c r="D1166" s="81">
        <v>5000</v>
      </c>
      <c r="E1166" s="1" t="s">
        <v>3684</v>
      </c>
      <c r="F1166" s="136"/>
    </row>
    <row r="1167" spans="1:6">
      <c r="A1167" s="137">
        <f t="shared" si="28"/>
        <v>7</v>
      </c>
      <c r="B1167" s="132"/>
      <c r="C1167" s="1" t="s">
        <v>1569</v>
      </c>
      <c r="D1167" s="81">
        <v>25000</v>
      </c>
      <c r="E1167" s="1" t="s">
        <v>3685</v>
      </c>
      <c r="F1167" s="136"/>
    </row>
    <row r="1168" spans="1:6">
      <c r="A1168" s="137">
        <f t="shared" si="28"/>
        <v>7</v>
      </c>
      <c r="B1168" s="132"/>
      <c r="C1168" s="1" t="s">
        <v>1368</v>
      </c>
      <c r="D1168" s="81">
        <v>5000</v>
      </c>
      <c r="E1168" s="1" t="s">
        <v>3686</v>
      </c>
      <c r="F1168" s="136"/>
    </row>
    <row r="1169" spans="1:6">
      <c r="A1169" s="137">
        <f t="shared" si="28"/>
        <v>7</v>
      </c>
      <c r="B1169" s="132"/>
      <c r="C1169" s="1" t="s">
        <v>1655</v>
      </c>
      <c r="D1169" s="81">
        <v>5000</v>
      </c>
      <c r="E1169" s="1" t="s">
        <v>3687</v>
      </c>
      <c r="F1169" s="136"/>
    </row>
    <row r="1170" spans="1:6">
      <c r="A1170" s="137">
        <f t="shared" si="28"/>
        <v>7</v>
      </c>
      <c r="B1170" s="132"/>
      <c r="C1170" s="1" t="s">
        <v>1629</v>
      </c>
      <c r="D1170" s="81">
        <v>5000</v>
      </c>
      <c r="E1170" s="1" t="s">
        <v>3688</v>
      </c>
      <c r="F1170" s="136"/>
    </row>
    <row r="1171" spans="1:6">
      <c r="A1171" s="137">
        <f t="shared" si="28"/>
        <v>7</v>
      </c>
      <c r="B1171" s="132"/>
      <c r="C1171" s="1" t="s">
        <v>1631</v>
      </c>
      <c r="D1171" s="81">
        <v>132000</v>
      </c>
      <c r="E1171" s="1" t="s">
        <v>3689</v>
      </c>
      <c r="F1171" s="136"/>
    </row>
    <row r="1172" spans="1:6">
      <c r="A1172" s="137">
        <f t="shared" si="28"/>
        <v>7</v>
      </c>
      <c r="B1172" s="132"/>
      <c r="C1172" s="1" t="s">
        <v>1631</v>
      </c>
      <c r="D1172" s="81">
        <v>3000</v>
      </c>
      <c r="E1172" s="1" t="s">
        <v>3690</v>
      </c>
      <c r="F1172" s="136"/>
    </row>
    <row r="1173" spans="1:6">
      <c r="A1173" s="137">
        <f t="shared" si="28"/>
        <v>7</v>
      </c>
      <c r="B1173" s="132"/>
      <c r="C1173" s="1" t="s">
        <v>1410</v>
      </c>
      <c r="D1173" s="81">
        <v>12000</v>
      </c>
      <c r="E1173" s="1" t="s">
        <v>3691</v>
      </c>
      <c r="F1173" s="136"/>
    </row>
    <row r="1174" spans="1:6">
      <c r="A1174" s="137">
        <f t="shared" si="28"/>
        <v>7</v>
      </c>
      <c r="B1174" s="132"/>
      <c r="C1174" s="1" t="s">
        <v>1411</v>
      </c>
      <c r="D1174" s="81">
        <v>14000</v>
      </c>
      <c r="E1174" s="1" t="s">
        <v>3692</v>
      </c>
      <c r="F1174" s="136"/>
    </row>
    <row r="1175" spans="1:6">
      <c r="A1175" s="137">
        <f t="shared" si="28"/>
        <v>7</v>
      </c>
      <c r="B1175" s="132"/>
      <c r="C1175" s="1" t="s">
        <v>1413</v>
      </c>
      <c r="D1175" s="81">
        <v>6000</v>
      </c>
      <c r="E1175" s="1" t="s">
        <v>3693</v>
      </c>
      <c r="F1175" s="136"/>
    </row>
    <row r="1176" spans="1:6">
      <c r="A1176" s="137">
        <f t="shared" si="28"/>
        <v>7</v>
      </c>
      <c r="B1176" s="132"/>
      <c r="C1176" s="1" t="s">
        <v>1414</v>
      </c>
      <c r="D1176" s="81">
        <v>6000</v>
      </c>
      <c r="E1176" s="1" t="s">
        <v>3694</v>
      </c>
      <c r="F1176" s="136"/>
    </row>
    <row r="1177" spans="1:6">
      <c r="A1177" s="137">
        <f t="shared" si="28"/>
        <v>7</v>
      </c>
      <c r="B1177" s="132"/>
      <c r="C1177" s="1" t="s">
        <v>1415</v>
      </c>
      <c r="D1177" s="81">
        <v>9000</v>
      </c>
      <c r="E1177" s="1" t="s">
        <v>3695</v>
      </c>
      <c r="F1177" s="136"/>
    </row>
    <row r="1178" spans="1:6">
      <c r="A1178" s="137">
        <f t="shared" si="28"/>
        <v>7</v>
      </c>
      <c r="B1178" s="132"/>
      <c r="C1178" s="1" t="s">
        <v>1576</v>
      </c>
      <c r="D1178" s="81">
        <v>6000</v>
      </c>
      <c r="E1178" s="1" t="s">
        <v>3696</v>
      </c>
      <c r="F1178" s="136"/>
    </row>
    <row r="1179" spans="1:6">
      <c r="A1179" s="137">
        <f t="shared" si="28"/>
        <v>7</v>
      </c>
      <c r="B1179" s="132"/>
      <c r="C1179" s="1" t="s">
        <v>1656</v>
      </c>
      <c r="D1179" s="81">
        <v>3000</v>
      </c>
      <c r="E1179" s="1" t="s">
        <v>3697</v>
      </c>
      <c r="F1179" s="136"/>
    </row>
    <row r="1180" spans="1:6">
      <c r="A1180" s="137">
        <f t="shared" si="28"/>
        <v>7</v>
      </c>
      <c r="B1180" s="132"/>
      <c r="C1180" s="1" t="s">
        <v>1657</v>
      </c>
      <c r="D1180" s="81">
        <v>27000</v>
      </c>
      <c r="E1180" s="1" t="s">
        <v>3698</v>
      </c>
      <c r="F1180" s="136"/>
    </row>
    <row r="1181" spans="1:6">
      <c r="A1181" s="137">
        <f t="shared" si="28"/>
        <v>7</v>
      </c>
      <c r="B1181" s="132"/>
      <c r="C1181" s="1" t="s">
        <v>1658</v>
      </c>
      <c r="D1181" s="81">
        <v>3000</v>
      </c>
      <c r="E1181" s="1" t="s">
        <v>3699</v>
      </c>
      <c r="F1181" s="136"/>
    </row>
    <row r="1182" spans="1:6">
      <c r="A1182" s="137">
        <f t="shared" si="28"/>
        <v>7</v>
      </c>
      <c r="B1182" s="132"/>
      <c r="C1182" s="1" t="s">
        <v>1659</v>
      </c>
      <c r="D1182" s="81">
        <v>15000</v>
      </c>
      <c r="E1182" s="1" t="s">
        <v>3700</v>
      </c>
      <c r="F1182" s="136"/>
    </row>
    <row r="1183" spans="1:6">
      <c r="A1183" s="137">
        <f t="shared" si="28"/>
        <v>7</v>
      </c>
      <c r="B1183" s="132"/>
      <c r="C1183" s="1" t="s">
        <v>1422</v>
      </c>
      <c r="D1183" s="81">
        <v>3000</v>
      </c>
      <c r="E1183" s="1" t="s">
        <v>3701</v>
      </c>
      <c r="F1183" s="136"/>
    </row>
    <row r="1184" spans="1:6">
      <c r="A1184" s="137">
        <f t="shared" si="28"/>
        <v>7</v>
      </c>
      <c r="B1184" s="132"/>
      <c r="C1184" s="1" t="s">
        <v>1637</v>
      </c>
      <c r="D1184" s="81">
        <v>12000</v>
      </c>
      <c r="E1184" s="1" t="s">
        <v>3702</v>
      </c>
      <c r="F1184" s="136"/>
    </row>
    <row r="1185" spans="1:6">
      <c r="A1185" s="137">
        <f t="shared" si="28"/>
        <v>7</v>
      </c>
      <c r="B1185" s="132"/>
      <c r="C1185" s="1" t="s">
        <v>1638</v>
      </c>
      <c r="D1185" s="81">
        <v>24000</v>
      </c>
      <c r="E1185" s="1" t="s">
        <v>3703</v>
      </c>
      <c r="F1185" s="136"/>
    </row>
    <row r="1186" spans="1:6">
      <c r="A1186" s="137">
        <f t="shared" si="28"/>
        <v>7</v>
      </c>
      <c r="B1186" s="132"/>
      <c r="C1186" s="1" t="s">
        <v>1423</v>
      </c>
      <c r="D1186" s="81">
        <v>30000</v>
      </c>
      <c r="E1186" s="1" t="s">
        <v>3704</v>
      </c>
      <c r="F1186" s="136"/>
    </row>
    <row r="1187" spans="1:6">
      <c r="A1187" s="137">
        <f t="shared" si="28"/>
        <v>7</v>
      </c>
      <c r="B1187" s="132"/>
      <c r="C1187" s="1" t="s">
        <v>1640</v>
      </c>
      <c r="D1187" s="81">
        <v>18000</v>
      </c>
      <c r="E1187" s="1" t="s">
        <v>3705</v>
      </c>
      <c r="F1187" s="136"/>
    </row>
    <row r="1188" spans="1:6">
      <c r="A1188" s="137">
        <f t="shared" si="28"/>
        <v>7</v>
      </c>
      <c r="B1188" s="132"/>
      <c r="C1188" s="1" t="s">
        <v>1660</v>
      </c>
      <c r="D1188" s="81">
        <v>6000</v>
      </c>
      <c r="E1188" s="1" t="s">
        <v>3706</v>
      </c>
      <c r="F1188" s="136"/>
    </row>
    <row r="1189" spans="1:6">
      <c r="A1189" s="137">
        <f t="shared" si="28"/>
        <v>7</v>
      </c>
      <c r="B1189" s="132"/>
      <c r="C1189" s="1" t="s">
        <v>1661</v>
      </c>
      <c r="D1189" s="81">
        <v>3000</v>
      </c>
      <c r="E1189" s="1" t="s">
        <v>3707</v>
      </c>
      <c r="F1189" s="136"/>
    </row>
    <row r="1190" spans="1:6">
      <c r="A1190" s="137">
        <f t="shared" si="28"/>
        <v>7</v>
      </c>
      <c r="B1190" s="132"/>
      <c r="C1190" s="1" t="s">
        <v>1661</v>
      </c>
      <c r="D1190" s="81">
        <v>3000</v>
      </c>
      <c r="E1190" s="1" t="s">
        <v>3708</v>
      </c>
      <c r="F1190" s="136"/>
    </row>
    <row r="1191" spans="1:6">
      <c r="A1191" s="137">
        <f t="shared" si="28"/>
        <v>7</v>
      </c>
      <c r="B1191" s="132"/>
      <c r="C1191" s="1" t="s">
        <v>1662</v>
      </c>
      <c r="D1191" s="81">
        <v>15000</v>
      </c>
      <c r="E1191" s="1" t="s">
        <v>3709</v>
      </c>
      <c r="F1191" s="136"/>
    </row>
    <row r="1192" spans="1:6">
      <c r="A1192" s="137">
        <f t="shared" si="28"/>
        <v>7</v>
      </c>
      <c r="B1192" s="132"/>
      <c r="C1192" s="1" t="s">
        <v>1663</v>
      </c>
      <c r="D1192" s="81">
        <v>12000</v>
      </c>
      <c r="E1192" s="1" t="s">
        <v>3710</v>
      </c>
      <c r="F1192" s="136"/>
    </row>
    <row r="1193" spans="1:6">
      <c r="A1193" s="137">
        <f t="shared" si="28"/>
        <v>7</v>
      </c>
      <c r="B1193" s="132"/>
      <c r="C1193" s="1" t="s">
        <v>1430</v>
      </c>
      <c r="D1193" s="81">
        <v>9000</v>
      </c>
      <c r="E1193" s="1" t="s">
        <v>3711</v>
      </c>
      <c r="F1193" s="136"/>
    </row>
    <row r="1194" spans="1:6">
      <c r="A1194" s="137">
        <f t="shared" si="28"/>
        <v>7</v>
      </c>
      <c r="B1194" s="132"/>
      <c r="C1194" s="1" t="s">
        <v>1664</v>
      </c>
      <c r="D1194" s="81">
        <v>30000</v>
      </c>
      <c r="E1194" s="1" t="s">
        <v>3712</v>
      </c>
      <c r="F1194" s="136"/>
    </row>
    <row r="1195" spans="1:6">
      <c r="A1195" s="137">
        <f t="shared" si="28"/>
        <v>7</v>
      </c>
      <c r="B1195" s="132"/>
      <c r="C1195" s="1" t="s">
        <v>1432</v>
      </c>
      <c r="D1195" s="81">
        <v>9000</v>
      </c>
      <c r="E1195" s="1" t="s">
        <v>3713</v>
      </c>
      <c r="F1195" s="136"/>
    </row>
    <row r="1196" spans="1:6">
      <c r="A1196" s="137">
        <f t="shared" ref="A1196:A1227" si="29">A1195</f>
        <v>7</v>
      </c>
      <c r="B1196" s="132"/>
      <c r="C1196" s="1" t="s">
        <v>1433</v>
      </c>
      <c r="D1196" s="81">
        <v>24000</v>
      </c>
      <c r="E1196" s="1" t="s">
        <v>3714</v>
      </c>
      <c r="F1196" s="136"/>
    </row>
    <row r="1197" spans="1:6">
      <c r="A1197" s="137">
        <f t="shared" si="29"/>
        <v>7</v>
      </c>
      <c r="B1197" s="132"/>
      <c r="C1197" s="1" t="s">
        <v>1434</v>
      </c>
      <c r="D1197" s="81">
        <v>3000</v>
      </c>
      <c r="E1197" s="1" t="s">
        <v>3715</v>
      </c>
      <c r="F1197" s="136"/>
    </row>
    <row r="1198" spans="1:6">
      <c r="A1198" s="137">
        <f t="shared" si="29"/>
        <v>7</v>
      </c>
      <c r="B1198" s="132"/>
      <c r="C1198" s="1" t="s">
        <v>1580</v>
      </c>
      <c r="D1198" s="81">
        <v>93000</v>
      </c>
      <c r="E1198" s="1" t="s">
        <v>3716</v>
      </c>
      <c r="F1198" s="136"/>
    </row>
    <row r="1199" spans="1:6">
      <c r="A1199" s="137">
        <f t="shared" si="29"/>
        <v>7</v>
      </c>
      <c r="B1199" s="132"/>
      <c r="C1199" s="1" t="s">
        <v>1441</v>
      </c>
      <c r="D1199" s="81">
        <v>60000</v>
      </c>
      <c r="E1199" s="1" t="s">
        <v>3717</v>
      </c>
      <c r="F1199" s="136"/>
    </row>
    <row r="1200" spans="1:6">
      <c r="A1200" s="137">
        <f t="shared" si="29"/>
        <v>7</v>
      </c>
      <c r="B1200" s="132"/>
      <c r="C1200" s="1" t="s">
        <v>1441</v>
      </c>
      <c r="D1200" s="81">
        <v>3000</v>
      </c>
      <c r="E1200" s="1" t="s">
        <v>3718</v>
      </c>
      <c r="F1200" s="136"/>
    </row>
    <row r="1201" spans="1:6">
      <c r="A1201" s="137">
        <f t="shared" si="29"/>
        <v>7</v>
      </c>
      <c r="B1201" s="132"/>
      <c r="C1201" s="1" t="s">
        <v>1372</v>
      </c>
      <c r="D1201" s="81">
        <v>3000</v>
      </c>
      <c r="E1201" s="1" t="s">
        <v>3719</v>
      </c>
      <c r="F1201" s="136"/>
    </row>
    <row r="1202" spans="1:6">
      <c r="A1202" s="137">
        <f t="shared" si="29"/>
        <v>7</v>
      </c>
      <c r="B1202" s="132"/>
      <c r="C1202" s="1" t="s">
        <v>1442</v>
      </c>
      <c r="D1202" s="81">
        <v>75000</v>
      </c>
      <c r="E1202" s="1" t="s">
        <v>3720</v>
      </c>
      <c r="F1202" s="136"/>
    </row>
    <row r="1203" spans="1:6">
      <c r="A1203" s="137">
        <f t="shared" si="29"/>
        <v>7</v>
      </c>
      <c r="B1203" s="132"/>
      <c r="C1203" s="1" t="s">
        <v>1442</v>
      </c>
      <c r="D1203" s="81">
        <v>3000</v>
      </c>
      <c r="E1203" s="1" t="s">
        <v>3721</v>
      </c>
      <c r="F1203" s="136"/>
    </row>
    <row r="1204" spans="1:6">
      <c r="A1204" s="137">
        <f t="shared" si="29"/>
        <v>7</v>
      </c>
      <c r="B1204" s="132"/>
      <c r="C1204" s="1" t="s">
        <v>1443</v>
      </c>
      <c r="D1204" s="81">
        <v>20000</v>
      </c>
      <c r="E1204" s="1" t="s">
        <v>3722</v>
      </c>
      <c r="F1204" s="136"/>
    </row>
    <row r="1205" spans="1:6">
      <c r="A1205" s="137">
        <f t="shared" si="29"/>
        <v>7</v>
      </c>
      <c r="B1205" s="132"/>
      <c r="C1205" s="1" t="s">
        <v>1446</v>
      </c>
      <c r="D1205" s="81">
        <v>15000</v>
      </c>
      <c r="E1205" s="1" t="s">
        <v>3723</v>
      </c>
      <c r="F1205" s="136"/>
    </row>
    <row r="1206" spans="1:6">
      <c r="A1206" s="137">
        <f t="shared" si="29"/>
        <v>7</v>
      </c>
      <c r="B1206" s="132"/>
      <c r="C1206" s="1" t="s">
        <v>1345</v>
      </c>
      <c r="D1206" s="81">
        <v>3000</v>
      </c>
      <c r="E1206" s="1" t="s">
        <v>3724</v>
      </c>
      <c r="F1206" s="136"/>
    </row>
    <row r="1207" spans="1:6">
      <c r="A1207" s="137">
        <f t="shared" si="29"/>
        <v>7</v>
      </c>
      <c r="B1207" s="132"/>
      <c r="C1207" s="1" t="s">
        <v>1347</v>
      </c>
      <c r="D1207" s="81">
        <v>30000</v>
      </c>
      <c r="E1207" s="1" t="s">
        <v>3725</v>
      </c>
      <c r="F1207" s="136"/>
    </row>
    <row r="1208" spans="1:6">
      <c r="A1208" s="137">
        <f t="shared" si="29"/>
        <v>7</v>
      </c>
      <c r="B1208" s="132"/>
      <c r="C1208" s="1" t="s">
        <v>1665</v>
      </c>
      <c r="D1208" s="81">
        <v>31740</v>
      </c>
      <c r="E1208" s="1" t="s">
        <v>3726</v>
      </c>
      <c r="F1208" s="136" t="s">
        <v>1590</v>
      </c>
    </row>
    <row r="1209" spans="1:6">
      <c r="A1209" s="137">
        <f t="shared" si="29"/>
        <v>7</v>
      </c>
      <c r="B1209" s="132"/>
      <c r="C1209" s="1" t="s">
        <v>1666</v>
      </c>
      <c r="D1209" s="81">
        <v>14160</v>
      </c>
      <c r="E1209" s="1" t="s">
        <v>3727</v>
      </c>
      <c r="F1209" s="136" t="s">
        <v>1095</v>
      </c>
    </row>
    <row r="1210" spans="1:6">
      <c r="A1210" s="137">
        <f t="shared" si="29"/>
        <v>7</v>
      </c>
      <c r="B1210" s="132"/>
      <c r="C1210" s="1" t="s">
        <v>1402</v>
      </c>
      <c r="D1210" s="81">
        <v>31490</v>
      </c>
      <c r="E1210" s="1" t="s">
        <v>3728</v>
      </c>
      <c r="F1210" s="136" t="s">
        <v>1096</v>
      </c>
    </row>
    <row r="1211" spans="1:6">
      <c r="A1211" s="137">
        <f t="shared" si="29"/>
        <v>7</v>
      </c>
      <c r="B1211" s="132"/>
      <c r="C1211" s="1" t="s">
        <v>1372</v>
      </c>
      <c r="D1211" s="81">
        <v>67980</v>
      </c>
      <c r="E1211" s="1" t="s">
        <v>3729</v>
      </c>
      <c r="F1211" s="136" t="s">
        <v>1097</v>
      </c>
    </row>
    <row r="1212" spans="1:6">
      <c r="A1212" s="137">
        <f t="shared" si="29"/>
        <v>7</v>
      </c>
      <c r="B1212" s="132"/>
      <c r="C1212" s="1" t="s">
        <v>1596</v>
      </c>
      <c r="D1212" s="81">
        <v>5000</v>
      </c>
      <c r="E1212" s="1" t="s">
        <v>3730</v>
      </c>
      <c r="F1212" s="136"/>
    </row>
    <row r="1213" spans="1:6">
      <c r="A1213" s="137">
        <f t="shared" si="29"/>
        <v>7</v>
      </c>
      <c r="B1213" s="132"/>
      <c r="C1213" s="1" t="s">
        <v>1509</v>
      </c>
      <c r="D1213" s="81">
        <v>10000</v>
      </c>
      <c r="E1213" s="1" t="s">
        <v>3731</v>
      </c>
      <c r="F1213" s="136"/>
    </row>
    <row r="1214" spans="1:6">
      <c r="A1214" s="137">
        <f t="shared" si="29"/>
        <v>7</v>
      </c>
      <c r="B1214" s="132"/>
      <c r="C1214" s="1" t="s">
        <v>1511</v>
      </c>
      <c r="D1214" s="81">
        <v>5000</v>
      </c>
      <c r="E1214" s="1" t="s">
        <v>3732</v>
      </c>
      <c r="F1214" s="136"/>
    </row>
    <row r="1215" spans="1:6">
      <c r="A1215" s="137">
        <f t="shared" si="29"/>
        <v>7</v>
      </c>
      <c r="B1215" s="132"/>
      <c r="C1215" s="1" t="s">
        <v>1605</v>
      </c>
      <c r="D1215" s="81">
        <v>10000</v>
      </c>
      <c r="E1215" s="1" t="s">
        <v>3733</v>
      </c>
      <c r="F1215" s="136"/>
    </row>
    <row r="1216" spans="1:6">
      <c r="A1216" s="137">
        <f t="shared" si="29"/>
        <v>7</v>
      </c>
      <c r="B1216" s="132"/>
      <c r="C1216" s="1" t="s">
        <v>1518</v>
      </c>
      <c r="D1216" s="81">
        <v>10000</v>
      </c>
      <c r="E1216" s="1" t="s">
        <v>3734</v>
      </c>
      <c r="F1216" s="136"/>
    </row>
    <row r="1217" spans="1:6">
      <c r="A1217" s="137">
        <f t="shared" si="29"/>
        <v>7</v>
      </c>
      <c r="B1217" s="132"/>
      <c r="C1217" s="1" t="s">
        <v>1519</v>
      </c>
      <c r="D1217" s="81">
        <v>50000</v>
      </c>
      <c r="E1217" s="1" t="s">
        <v>3735</v>
      </c>
      <c r="F1217" s="136"/>
    </row>
    <row r="1218" spans="1:6">
      <c r="A1218" s="137">
        <f t="shared" si="29"/>
        <v>7</v>
      </c>
      <c r="B1218" s="132"/>
      <c r="C1218" s="1" t="s">
        <v>1521</v>
      </c>
      <c r="D1218" s="81">
        <v>10000</v>
      </c>
      <c r="E1218" s="1" t="s">
        <v>3736</v>
      </c>
      <c r="F1218" s="136"/>
    </row>
    <row r="1219" spans="1:6">
      <c r="A1219" s="137">
        <f t="shared" si="29"/>
        <v>7</v>
      </c>
      <c r="B1219" s="132"/>
      <c r="C1219" s="1" t="s">
        <v>1667</v>
      </c>
      <c r="D1219" s="81">
        <v>10000</v>
      </c>
      <c r="E1219" s="1" t="s">
        <v>3737</v>
      </c>
      <c r="F1219" s="136"/>
    </row>
    <row r="1220" spans="1:6">
      <c r="A1220" s="137">
        <f t="shared" si="29"/>
        <v>7</v>
      </c>
      <c r="B1220" s="132"/>
      <c r="C1220" s="1" t="s">
        <v>1457</v>
      </c>
      <c r="D1220" s="81">
        <v>155000</v>
      </c>
      <c r="E1220" s="1" t="s">
        <v>3738</v>
      </c>
      <c r="F1220" s="136"/>
    </row>
    <row r="1221" spans="1:6">
      <c r="A1221" s="137">
        <f t="shared" si="29"/>
        <v>7</v>
      </c>
      <c r="B1221" s="132"/>
      <c r="C1221" s="1" t="s">
        <v>1668</v>
      </c>
      <c r="D1221" s="81">
        <v>5000</v>
      </c>
      <c r="E1221" s="1" t="s">
        <v>3739</v>
      </c>
      <c r="F1221" s="136"/>
    </row>
    <row r="1222" spans="1:6">
      <c r="A1222" s="137">
        <f t="shared" si="29"/>
        <v>7</v>
      </c>
      <c r="B1222" s="132"/>
      <c r="C1222" s="1" t="s">
        <v>1535</v>
      </c>
      <c r="D1222" s="81">
        <v>5000</v>
      </c>
      <c r="E1222" s="1" t="s">
        <v>3740</v>
      </c>
      <c r="F1222" s="136"/>
    </row>
    <row r="1223" spans="1:6">
      <c r="A1223" s="137">
        <f t="shared" si="29"/>
        <v>7</v>
      </c>
      <c r="B1223" s="132"/>
      <c r="C1223" s="1" t="s">
        <v>1536</v>
      </c>
      <c r="D1223" s="81">
        <v>5000</v>
      </c>
      <c r="E1223" s="1" t="s">
        <v>3741</v>
      </c>
      <c r="F1223" s="136"/>
    </row>
    <row r="1224" spans="1:6">
      <c r="A1224" s="137">
        <f t="shared" si="29"/>
        <v>7</v>
      </c>
      <c r="B1224" s="132"/>
      <c r="C1224" s="1" t="s">
        <v>1610</v>
      </c>
      <c r="D1224" s="81">
        <v>30000</v>
      </c>
      <c r="E1224" s="1" t="s">
        <v>3742</v>
      </c>
      <c r="F1224" s="136"/>
    </row>
    <row r="1225" spans="1:6">
      <c r="A1225" s="137">
        <f t="shared" si="29"/>
        <v>7</v>
      </c>
      <c r="B1225" s="132"/>
      <c r="C1225" s="1" t="s">
        <v>1539</v>
      </c>
      <c r="D1225" s="81">
        <v>5000</v>
      </c>
      <c r="E1225" s="1" t="s">
        <v>3743</v>
      </c>
      <c r="F1225" s="136"/>
    </row>
    <row r="1226" spans="1:6">
      <c r="A1226" s="137">
        <f t="shared" si="29"/>
        <v>7</v>
      </c>
      <c r="B1226" s="132"/>
      <c r="C1226" s="1" t="s">
        <v>1541</v>
      </c>
      <c r="D1226" s="81">
        <v>10000</v>
      </c>
      <c r="E1226" s="1" t="s">
        <v>3744</v>
      </c>
      <c r="F1226" s="136"/>
    </row>
    <row r="1227" spans="1:6">
      <c r="A1227" s="137">
        <f t="shared" si="29"/>
        <v>7</v>
      </c>
      <c r="B1227" s="132"/>
      <c r="C1227" s="1" t="s">
        <v>1543</v>
      </c>
      <c r="D1227" s="81">
        <v>35000</v>
      </c>
      <c r="E1227" s="1" t="s">
        <v>3745</v>
      </c>
      <c r="F1227" s="136"/>
    </row>
    <row r="1228" spans="1:6">
      <c r="A1228" s="137">
        <f t="shared" ref="A1228:A1240" si="30">A1227</f>
        <v>7</v>
      </c>
      <c r="B1228" s="132"/>
      <c r="C1228" s="1" t="s">
        <v>1669</v>
      </c>
      <c r="D1228" s="81">
        <v>5000</v>
      </c>
      <c r="E1228" s="1" t="s">
        <v>3746</v>
      </c>
      <c r="F1228" s="136"/>
    </row>
    <row r="1229" spans="1:6">
      <c r="A1229" s="137">
        <f t="shared" si="30"/>
        <v>7</v>
      </c>
      <c r="B1229" s="132"/>
      <c r="C1229" s="1" t="s">
        <v>1670</v>
      </c>
      <c r="D1229" s="81">
        <v>15000</v>
      </c>
      <c r="E1229" s="1" t="s">
        <v>3747</v>
      </c>
      <c r="F1229" s="136"/>
    </row>
    <row r="1230" spans="1:6">
      <c r="A1230" s="137">
        <f t="shared" si="30"/>
        <v>7</v>
      </c>
      <c r="B1230" s="132"/>
      <c r="C1230" s="1" t="s">
        <v>1614</v>
      </c>
      <c r="D1230" s="81">
        <v>5000</v>
      </c>
      <c r="E1230" s="1" t="s">
        <v>3748</v>
      </c>
      <c r="F1230" s="136"/>
    </row>
    <row r="1231" spans="1:6">
      <c r="A1231" s="137">
        <f t="shared" si="30"/>
        <v>7</v>
      </c>
      <c r="B1231" s="132"/>
      <c r="C1231" s="1" t="s">
        <v>1671</v>
      </c>
      <c r="D1231" s="81">
        <v>5000</v>
      </c>
      <c r="E1231" s="1" t="s">
        <v>3749</v>
      </c>
      <c r="F1231" s="136"/>
    </row>
    <row r="1232" spans="1:6">
      <c r="A1232" s="137">
        <f t="shared" si="30"/>
        <v>7</v>
      </c>
      <c r="B1232" s="132"/>
      <c r="C1232" s="1" t="s">
        <v>1672</v>
      </c>
      <c r="D1232" s="81">
        <v>10000</v>
      </c>
      <c r="E1232" s="1" t="s">
        <v>3750</v>
      </c>
      <c r="F1232" s="136"/>
    </row>
    <row r="1233" spans="1:6">
      <c r="A1233" s="137">
        <f t="shared" si="30"/>
        <v>7</v>
      </c>
      <c r="B1233" s="132"/>
      <c r="C1233" s="1" t="s">
        <v>1377</v>
      </c>
      <c r="D1233" s="81">
        <v>33000</v>
      </c>
      <c r="E1233" s="1" t="s">
        <v>3751</v>
      </c>
      <c r="F1233" s="136"/>
    </row>
    <row r="1234" spans="1:6">
      <c r="A1234" s="137">
        <f t="shared" si="30"/>
        <v>7</v>
      </c>
      <c r="B1234" s="132"/>
      <c r="C1234" s="1" t="s">
        <v>1673</v>
      </c>
      <c r="D1234" s="81">
        <v>10000</v>
      </c>
      <c r="E1234" s="1" t="s">
        <v>3752</v>
      </c>
      <c r="F1234" s="136"/>
    </row>
    <row r="1235" spans="1:6">
      <c r="A1235" s="137">
        <f t="shared" si="30"/>
        <v>7</v>
      </c>
      <c r="B1235" s="132"/>
      <c r="C1235" s="1" t="s">
        <v>1587</v>
      </c>
      <c r="D1235" s="81">
        <v>88000</v>
      </c>
      <c r="E1235" s="1" t="s">
        <v>3753</v>
      </c>
      <c r="F1235" s="136"/>
    </row>
    <row r="1236" spans="1:6">
      <c r="A1236" s="137">
        <f t="shared" si="30"/>
        <v>7</v>
      </c>
      <c r="B1236" s="132"/>
      <c r="C1236" s="1" t="s">
        <v>1674</v>
      </c>
      <c r="D1236" s="81">
        <v>3000</v>
      </c>
      <c r="E1236" s="1" t="s">
        <v>3754</v>
      </c>
      <c r="F1236" s="136"/>
    </row>
    <row r="1237" spans="1:6">
      <c r="A1237" s="137">
        <f t="shared" si="30"/>
        <v>7</v>
      </c>
      <c r="B1237" s="132"/>
      <c r="C1237" s="1" t="s">
        <v>1675</v>
      </c>
      <c r="D1237" s="81">
        <v>21000</v>
      </c>
      <c r="E1237" s="1" t="s">
        <v>3755</v>
      </c>
      <c r="F1237" s="136"/>
    </row>
    <row r="1238" spans="1:6">
      <c r="A1238" s="137">
        <f t="shared" si="30"/>
        <v>7</v>
      </c>
      <c r="B1238" s="132"/>
      <c r="C1238" s="1" t="s">
        <v>1386</v>
      </c>
      <c r="D1238" s="81">
        <v>0</v>
      </c>
      <c r="E1238" s="1" t="s">
        <v>3756</v>
      </c>
      <c r="F1238" s="136"/>
    </row>
    <row r="1239" spans="1:6" ht="16.8" thickBot="1">
      <c r="A1239" s="144">
        <f t="shared" si="30"/>
        <v>7</v>
      </c>
      <c r="B1239" s="145"/>
      <c r="C1239" s="134" t="s">
        <v>1388</v>
      </c>
      <c r="D1239" s="158">
        <v>0</v>
      </c>
      <c r="E1239" s="134" t="s">
        <v>3757</v>
      </c>
      <c r="F1239" s="146"/>
    </row>
    <row r="1240" spans="1:6" s="131" customFormat="1" ht="16.8" thickBot="1">
      <c r="A1240" s="159">
        <f t="shared" si="30"/>
        <v>7</v>
      </c>
      <c r="B1240" s="160"/>
      <c r="C1240" s="160" t="s">
        <v>1449</v>
      </c>
      <c r="D1240" s="161">
        <f>SUM(D1163:D1239)</f>
        <v>1502370</v>
      </c>
      <c r="E1240" s="160"/>
      <c r="F1240" s="162"/>
    </row>
    <row r="1241" spans="1:6">
      <c r="A1241" s="152">
        <v>8</v>
      </c>
      <c r="B1241" s="154" t="s">
        <v>1676</v>
      </c>
      <c r="C1241" s="118" t="s">
        <v>1677</v>
      </c>
      <c r="D1241" s="116">
        <v>8410</v>
      </c>
      <c r="E1241" s="118" t="s">
        <v>3758</v>
      </c>
      <c r="F1241" s="147" t="s">
        <v>1678</v>
      </c>
    </row>
    <row r="1242" spans="1:6">
      <c r="A1242" s="137">
        <f t="shared" ref="A1242:A1252" si="31">A1241</f>
        <v>8</v>
      </c>
      <c r="B1242" s="132"/>
      <c r="C1242" s="1" t="s">
        <v>1680</v>
      </c>
      <c r="D1242" s="81">
        <v>35870</v>
      </c>
      <c r="E1242" s="1" t="s">
        <v>3759</v>
      </c>
      <c r="F1242" s="138" t="s">
        <v>1679</v>
      </c>
    </row>
    <row r="1243" spans="1:6">
      <c r="A1243" s="137">
        <f t="shared" si="31"/>
        <v>8</v>
      </c>
      <c r="B1243" s="132"/>
      <c r="C1243" s="1" t="s">
        <v>1681</v>
      </c>
      <c r="D1243" s="81">
        <v>20000</v>
      </c>
      <c r="E1243" s="1" t="s">
        <v>3760</v>
      </c>
      <c r="F1243" s="138"/>
    </row>
    <row r="1244" spans="1:6">
      <c r="A1244" s="137">
        <f t="shared" si="31"/>
        <v>8</v>
      </c>
      <c r="B1244" s="132"/>
      <c r="C1244" s="1" t="s">
        <v>1682</v>
      </c>
      <c r="D1244" s="81">
        <v>15000</v>
      </c>
      <c r="E1244" s="1" t="s">
        <v>3761</v>
      </c>
      <c r="F1244" s="138"/>
    </row>
    <row r="1245" spans="1:6">
      <c r="A1245" s="137">
        <f t="shared" si="31"/>
        <v>8</v>
      </c>
      <c r="B1245" s="132"/>
      <c r="C1245" s="1" t="s">
        <v>1683</v>
      </c>
      <c r="D1245" s="81">
        <v>75000</v>
      </c>
      <c r="E1245" s="1" t="s">
        <v>3762</v>
      </c>
      <c r="F1245" s="138"/>
    </row>
    <row r="1246" spans="1:6">
      <c r="A1246" s="137">
        <f t="shared" si="31"/>
        <v>8</v>
      </c>
      <c r="B1246" s="132"/>
      <c r="C1246" s="1" t="s">
        <v>1461</v>
      </c>
      <c r="D1246" s="81">
        <v>50000</v>
      </c>
      <c r="E1246" s="1" t="s">
        <v>3763</v>
      </c>
      <c r="F1246" s="138"/>
    </row>
    <row r="1247" spans="1:6">
      <c r="A1247" s="137">
        <f t="shared" si="31"/>
        <v>8</v>
      </c>
      <c r="B1247" s="132"/>
      <c r="C1247" s="1" t="s">
        <v>1684</v>
      </c>
      <c r="D1247" s="81">
        <v>25000</v>
      </c>
      <c r="E1247" s="1" t="s">
        <v>3764</v>
      </c>
      <c r="F1247" s="138"/>
    </row>
    <row r="1248" spans="1:6">
      <c r="A1248" s="137">
        <f t="shared" si="31"/>
        <v>8</v>
      </c>
      <c r="B1248" s="132"/>
      <c r="C1248" s="1" t="s">
        <v>1685</v>
      </c>
      <c r="D1248" s="81">
        <v>15000</v>
      </c>
      <c r="E1248" s="1" t="s">
        <v>3765</v>
      </c>
      <c r="F1248" s="136"/>
    </row>
    <row r="1249" spans="1:6">
      <c r="A1249" s="137">
        <f t="shared" si="31"/>
        <v>8</v>
      </c>
      <c r="B1249" s="132"/>
      <c r="C1249" s="1" t="s">
        <v>1686</v>
      </c>
      <c r="D1249" s="81">
        <v>20000</v>
      </c>
      <c r="E1249" s="1" t="s">
        <v>3766</v>
      </c>
      <c r="F1249" s="136"/>
    </row>
    <row r="1250" spans="1:6">
      <c r="A1250" s="137">
        <f t="shared" si="31"/>
        <v>8</v>
      </c>
      <c r="B1250" s="132"/>
      <c r="C1250" s="1" t="s">
        <v>1687</v>
      </c>
      <c r="D1250" s="81">
        <v>5000</v>
      </c>
      <c r="E1250" s="1" t="s">
        <v>3767</v>
      </c>
      <c r="F1250" s="136"/>
    </row>
    <row r="1251" spans="1:6" ht="16.8" thickBot="1">
      <c r="A1251" s="144">
        <f t="shared" si="31"/>
        <v>8</v>
      </c>
      <c r="B1251" s="145"/>
      <c r="C1251" s="134" t="s">
        <v>1462</v>
      </c>
      <c r="D1251" s="158">
        <v>40000</v>
      </c>
      <c r="E1251" s="134" t="s">
        <v>3768</v>
      </c>
      <c r="F1251" s="146"/>
    </row>
    <row r="1252" spans="1:6" s="131" customFormat="1" ht="16.8" thickBot="1">
      <c r="A1252" s="159">
        <f t="shared" si="31"/>
        <v>8</v>
      </c>
      <c r="B1252" s="160"/>
      <c r="C1252" s="160" t="s">
        <v>1449</v>
      </c>
      <c r="D1252" s="161">
        <f>SUM(D1241:D1251)</f>
        <v>309280</v>
      </c>
      <c r="E1252" s="160"/>
      <c r="F1252" s="162"/>
    </row>
    <row r="1253" spans="1:6">
      <c r="A1253" s="155">
        <v>9</v>
      </c>
      <c r="B1253" s="156" t="s">
        <v>1688</v>
      </c>
      <c r="C1253" s="148" t="s">
        <v>1680</v>
      </c>
      <c r="D1253" s="150">
        <v>6080</v>
      </c>
      <c r="E1253" s="148" t="s">
        <v>3769</v>
      </c>
      <c r="F1253" s="151" t="s">
        <v>1689</v>
      </c>
    </row>
    <row r="1254" spans="1:6">
      <c r="A1254" s="137">
        <f t="shared" ref="A1254:A1269" si="32">A1253</f>
        <v>9</v>
      </c>
      <c r="B1254" s="132"/>
      <c r="C1254" s="1" t="s">
        <v>1690</v>
      </c>
      <c r="D1254" s="81">
        <v>1900</v>
      </c>
      <c r="E1254" s="1" t="s">
        <v>3770</v>
      </c>
      <c r="F1254" s="136" t="s">
        <v>1092</v>
      </c>
    </row>
    <row r="1255" spans="1:6">
      <c r="A1255" s="137">
        <f t="shared" si="32"/>
        <v>9</v>
      </c>
      <c r="B1255" s="132"/>
      <c r="C1255" s="1" t="s">
        <v>1682</v>
      </c>
      <c r="D1255" s="81">
        <v>5000</v>
      </c>
      <c r="E1255" s="1" t="s">
        <v>3771</v>
      </c>
      <c r="F1255" s="136"/>
    </row>
    <row r="1256" spans="1:6">
      <c r="A1256" s="137">
        <f t="shared" si="32"/>
        <v>9</v>
      </c>
      <c r="B1256" s="132"/>
      <c r="C1256" s="1" t="s">
        <v>1460</v>
      </c>
      <c r="D1256" s="81">
        <v>10000</v>
      </c>
      <c r="E1256" s="1" t="s">
        <v>3772</v>
      </c>
      <c r="F1256" s="136"/>
    </row>
    <row r="1257" spans="1:6">
      <c r="A1257" s="137">
        <f t="shared" si="32"/>
        <v>9</v>
      </c>
      <c r="B1257" s="132"/>
      <c r="C1257" s="1" t="s">
        <v>1691</v>
      </c>
      <c r="D1257" s="81">
        <v>10000</v>
      </c>
      <c r="E1257" s="1" t="s">
        <v>3773</v>
      </c>
      <c r="F1257" s="136"/>
    </row>
    <row r="1258" spans="1:6">
      <c r="A1258" s="137">
        <f t="shared" si="32"/>
        <v>9</v>
      </c>
      <c r="B1258" s="132"/>
      <c r="C1258" s="1" t="s">
        <v>1692</v>
      </c>
      <c r="D1258" s="81">
        <v>5000</v>
      </c>
      <c r="E1258" s="1" t="s">
        <v>3774</v>
      </c>
      <c r="F1258" s="136"/>
    </row>
    <row r="1259" spans="1:6">
      <c r="A1259" s="137">
        <f t="shared" si="32"/>
        <v>9</v>
      </c>
      <c r="B1259" s="132"/>
      <c r="C1259" s="1" t="s">
        <v>1478</v>
      </c>
      <c r="D1259" s="81">
        <v>10000</v>
      </c>
      <c r="E1259" s="1" t="s">
        <v>3775</v>
      </c>
      <c r="F1259" s="136"/>
    </row>
    <row r="1260" spans="1:6">
      <c r="A1260" s="137">
        <f t="shared" si="32"/>
        <v>9</v>
      </c>
      <c r="B1260" s="132"/>
      <c r="C1260" s="1" t="s">
        <v>1693</v>
      </c>
      <c r="D1260" s="129">
        <v>15000</v>
      </c>
      <c r="E1260" s="1" t="s">
        <v>3776</v>
      </c>
      <c r="F1260" s="136"/>
    </row>
    <row r="1261" spans="1:6">
      <c r="A1261" s="137">
        <f t="shared" si="32"/>
        <v>9</v>
      </c>
      <c r="B1261" s="132"/>
      <c r="C1261" s="1" t="s">
        <v>1694</v>
      </c>
      <c r="D1261" s="129">
        <v>5000</v>
      </c>
      <c r="E1261" s="1" t="s">
        <v>3777</v>
      </c>
      <c r="F1261" s="136"/>
    </row>
    <row r="1262" spans="1:6">
      <c r="A1262" s="137">
        <f t="shared" si="32"/>
        <v>9</v>
      </c>
      <c r="B1262" s="132"/>
      <c r="C1262" s="1" t="s">
        <v>1695</v>
      </c>
      <c r="D1262" s="81">
        <v>9000</v>
      </c>
      <c r="E1262" s="1" t="s">
        <v>3778</v>
      </c>
      <c r="F1262" s="136"/>
    </row>
    <row r="1263" spans="1:6">
      <c r="A1263" s="137">
        <f t="shared" si="32"/>
        <v>9</v>
      </c>
      <c r="B1263" s="132"/>
      <c r="C1263" s="1" t="s">
        <v>1696</v>
      </c>
      <c r="D1263" s="81">
        <v>4000</v>
      </c>
      <c r="E1263" s="1" t="s">
        <v>3779</v>
      </c>
      <c r="F1263" s="136"/>
    </row>
    <row r="1264" spans="1:6">
      <c r="A1264" s="137">
        <f t="shared" si="32"/>
        <v>9</v>
      </c>
      <c r="B1264" s="132"/>
      <c r="C1264" s="1" t="s">
        <v>1480</v>
      </c>
      <c r="D1264" s="81">
        <v>0</v>
      </c>
      <c r="E1264" s="1" t="s">
        <v>3780</v>
      </c>
      <c r="F1264" s="136"/>
    </row>
    <row r="1265" spans="1:6">
      <c r="A1265" s="137">
        <f t="shared" si="32"/>
        <v>9</v>
      </c>
      <c r="B1265" s="132"/>
      <c r="C1265" s="1" t="s">
        <v>1697</v>
      </c>
      <c r="D1265" s="81">
        <v>0</v>
      </c>
      <c r="E1265" s="1" t="s">
        <v>3781</v>
      </c>
      <c r="F1265" s="136"/>
    </row>
    <row r="1266" spans="1:6">
      <c r="A1266" s="137">
        <f t="shared" si="32"/>
        <v>9</v>
      </c>
      <c r="B1266" s="132"/>
      <c r="C1266" s="1" t="s">
        <v>1483</v>
      </c>
      <c r="D1266" s="81">
        <v>0</v>
      </c>
      <c r="E1266" s="1" t="s">
        <v>3782</v>
      </c>
      <c r="F1266" s="136"/>
    </row>
    <row r="1267" spans="1:6">
      <c r="A1267" s="137">
        <f t="shared" si="32"/>
        <v>9</v>
      </c>
      <c r="B1267" s="132"/>
      <c r="C1267" s="1" t="s">
        <v>1698</v>
      </c>
      <c r="D1267" s="81">
        <v>0</v>
      </c>
      <c r="E1267" s="1" t="s">
        <v>3783</v>
      </c>
      <c r="F1267" s="136"/>
    </row>
    <row r="1268" spans="1:6" ht="16.8" thickBot="1">
      <c r="A1268" s="144">
        <f t="shared" si="32"/>
        <v>9</v>
      </c>
      <c r="B1268" s="145"/>
      <c r="C1268" s="134" t="s">
        <v>1488</v>
      </c>
      <c r="D1268" s="158">
        <v>0</v>
      </c>
      <c r="E1268" s="134" t="s">
        <v>3784</v>
      </c>
      <c r="F1268" s="146"/>
    </row>
    <row r="1269" spans="1:6" s="131" customFormat="1" ht="16.8" thickBot="1">
      <c r="A1269" s="159">
        <f t="shared" si="32"/>
        <v>9</v>
      </c>
      <c r="B1269" s="160"/>
      <c r="C1269" s="160" t="s">
        <v>1449</v>
      </c>
      <c r="D1269" s="161">
        <f>SUM(D1253:D1268)</f>
        <v>80980</v>
      </c>
      <c r="E1269" s="160"/>
      <c r="F1269" s="162"/>
    </row>
    <row r="1270" spans="1:6">
      <c r="A1270" s="152">
        <v>10</v>
      </c>
      <c r="B1270" s="154" t="s">
        <v>1699</v>
      </c>
      <c r="C1270" s="1" t="s">
        <v>2175</v>
      </c>
      <c r="D1270" s="81">
        <v>50000</v>
      </c>
      <c r="E1270" s="288" t="s">
        <v>3902</v>
      </c>
      <c r="F1270" s="136"/>
    </row>
    <row r="1271" spans="1:6">
      <c r="A1271" s="152">
        <v>10</v>
      </c>
      <c r="B1271" s="154"/>
      <c r="C1271" s="118" t="s">
        <v>1680</v>
      </c>
      <c r="D1271" s="116">
        <v>8740</v>
      </c>
      <c r="E1271" s="118" t="s">
        <v>3785</v>
      </c>
      <c r="F1271" s="139" t="s">
        <v>1689</v>
      </c>
    </row>
    <row r="1272" spans="1:6">
      <c r="A1272" s="137">
        <f t="shared" ref="A1272:A1275" si="33">A1271</f>
        <v>10</v>
      </c>
      <c r="B1272" s="132"/>
      <c r="C1272" s="1" t="s">
        <v>1682</v>
      </c>
      <c r="D1272" s="81">
        <v>5000</v>
      </c>
      <c r="E1272" s="1" t="s">
        <v>3786</v>
      </c>
      <c r="F1272" s="136"/>
    </row>
    <row r="1273" spans="1:6">
      <c r="A1273" s="137">
        <f t="shared" si="33"/>
        <v>10</v>
      </c>
      <c r="B1273" s="132"/>
      <c r="C1273" s="1" t="s">
        <v>1700</v>
      </c>
      <c r="D1273" s="81">
        <v>20000</v>
      </c>
      <c r="E1273" s="1" t="s">
        <v>3787</v>
      </c>
      <c r="F1273" s="136"/>
    </row>
    <row r="1274" spans="1:6" ht="16.8" thickBot="1">
      <c r="A1274" s="144">
        <f t="shared" si="33"/>
        <v>10</v>
      </c>
      <c r="B1274" s="145"/>
      <c r="C1274" s="134" t="s">
        <v>1701</v>
      </c>
      <c r="D1274" s="158">
        <v>5000</v>
      </c>
      <c r="E1274" s="134" t="s">
        <v>3788</v>
      </c>
      <c r="F1274" s="146"/>
    </row>
    <row r="1275" spans="1:6" s="131" customFormat="1" ht="16.8" thickBot="1">
      <c r="A1275" s="159">
        <f t="shared" si="33"/>
        <v>10</v>
      </c>
      <c r="B1275" s="160"/>
      <c r="C1275" s="160" t="s">
        <v>1449</v>
      </c>
      <c r="D1275" s="161">
        <f>SUM(D1270:D1274)</f>
        <v>88740</v>
      </c>
      <c r="E1275" s="160"/>
      <c r="F1275" s="162"/>
    </row>
    <row r="1276" spans="1:6">
      <c r="A1276" s="155">
        <v>11</v>
      </c>
      <c r="B1276" s="156" t="s">
        <v>1702</v>
      </c>
      <c r="C1276" s="148" t="s">
        <v>1680</v>
      </c>
      <c r="D1276" s="150">
        <v>1900</v>
      </c>
      <c r="E1276" s="148" t="s">
        <v>3789</v>
      </c>
      <c r="F1276" s="151" t="s">
        <v>1689</v>
      </c>
    </row>
    <row r="1277" spans="1:6">
      <c r="A1277" s="137">
        <f t="shared" ref="A1277:A1283" si="34">A1276</f>
        <v>11</v>
      </c>
      <c r="B1277" s="132"/>
      <c r="C1277" s="1" t="s">
        <v>1703</v>
      </c>
      <c r="D1277" s="81">
        <v>10000</v>
      </c>
      <c r="E1277" s="1" t="s">
        <v>3790</v>
      </c>
      <c r="F1277" s="136"/>
    </row>
    <row r="1278" spans="1:6">
      <c r="A1278" s="137">
        <f t="shared" si="34"/>
        <v>11</v>
      </c>
      <c r="B1278" s="132"/>
      <c r="C1278" s="1" t="s">
        <v>1704</v>
      </c>
      <c r="D1278" s="81">
        <v>30000</v>
      </c>
      <c r="E1278" s="1" t="s">
        <v>3791</v>
      </c>
      <c r="F1278" s="136"/>
    </row>
    <row r="1279" spans="1:6">
      <c r="A1279" s="137">
        <f t="shared" si="34"/>
        <v>11</v>
      </c>
      <c r="B1279" s="132"/>
      <c r="C1279" s="1" t="s">
        <v>1705</v>
      </c>
      <c r="D1279" s="81">
        <v>70000</v>
      </c>
      <c r="E1279" s="1" t="s">
        <v>3792</v>
      </c>
      <c r="F1279" s="136"/>
    </row>
    <row r="1280" spans="1:6">
      <c r="A1280" s="137">
        <f t="shared" si="34"/>
        <v>11</v>
      </c>
      <c r="B1280" s="132"/>
      <c r="C1280" s="1" t="s">
        <v>1691</v>
      </c>
      <c r="D1280" s="81">
        <v>30000</v>
      </c>
      <c r="E1280" s="1" t="s">
        <v>3793</v>
      </c>
      <c r="F1280" s="136"/>
    </row>
    <row r="1281" spans="1:6">
      <c r="A1281" s="137">
        <f t="shared" si="34"/>
        <v>11</v>
      </c>
      <c r="B1281" s="132"/>
      <c r="C1281" s="1" t="s">
        <v>1692</v>
      </c>
      <c r="D1281" s="81">
        <v>25000</v>
      </c>
      <c r="E1281" s="1" t="s">
        <v>3794</v>
      </c>
      <c r="F1281" s="136"/>
    </row>
    <row r="1282" spans="1:6" ht="16.8" thickBot="1">
      <c r="A1282" s="137">
        <f t="shared" si="34"/>
        <v>11</v>
      </c>
      <c r="B1282" s="132"/>
      <c r="C1282" s="1" t="s">
        <v>1464</v>
      </c>
      <c r="D1282" s="81">
        <v>5000</v>
      </c>
      <c r="E1282" s="1" t="s">
        <v>3795</v>
      </c>
      <c r="F1282" s="136"/>
    </row>
    <row r="1283" spans="1:6" ht="16.8" thickBot="1">
      <c r="A1283" s="159">
        <f t="shared" si="34"/>
        <v>11</v>
      </c>
      <c r="B1283" s="160"/>
      <c r="C1283" s="160" t="s">
        <v>314</v>
      </c>
      <c r="D1283" s="161">
        <f>SUM(D1276:D1282)</f>
        <v>171900</v>
      </c>
      <c r="E1283" s="160"/>
      <c r="F1283" s="162"/>
    </row>
    <row r="1284" spans="1:6">
      <c r="A1284" s="152">
        <v>12</v>
      </c>
      <c r="B1284" s="154" t="s">
        <v>1706</v>
      </c>
      <c r="C1284" s="118" t="s">
        <v>1349</v>
      </c>
      <c r="D1284" s="116">
        <v>18000</v>
      </c>
      <c r="E1284" s="118" t="s">
        <v>3796</v>
      </c>
      <c r="F1284" s="139"/>
    </row>
    <row r="1285" spans="1:6">
      <c r="A1285" s="137">
        <f t="shared" ref="A1285:A1307" si="35">A1284</f>
        <v>12</v>
      </c>
      <c r="B1285" s="132"/>
      <c r="C1285" s="1" t="s">
        <v>1350</v>
      </c>
      <c r="D1285" s="81">
        <v>20000</v>
      </c>
      <c r="E1285" s="1" t="s">
        <v>3797</v>
      </c>
      <c r="F1285" s="136"/>
    </row>
    <row r="1286" spans="1:6">
      <c r="A1286" s="137">
        <f t="shared" si="35"/>
        <v>12</v>
      </c>
      <c r="B1286" s="132"/>
      <c r="C1286" s="1" t="s">
        <v>1549</v>
      </c>
      <c r="D1286" s="81">
        <v>20000</v>
      </c>
      <c r="E1286" s="1" t="s">
        <v>3798</v>
      </c>
      <c r="F1286" s="136"/>
    </row>
    <row r="1287" spans="1:6">
      <c r="A1287" s="137">
        <f t="shared" si="35"/>
        <v>12</v>
      </c>
      <c r="B1287" s="132"/>
      <c r="C1287" s="1" t="s">
        <v>1352</v>
      </c>
      <c r="D1287" s="81">
        <v>93000</v>
      </c>
      <c r="E1287" s="1" t="s">
        <v>3799</v>
      </c>
      <c r="F1287" s="136"/>
    </row>
    <row r="1288" spans="1:6">
      <c r="A1288" s="137">
        <f t="shared" si="35"/>
        <v>12</v>
      </c>
      <c r="B1288" s="132"/>
      <c r="C1288" s="1" t="s">
        <v>1707</v>
      </c>
      <c r="D1288" s="81">
        <v>20000</v>
      </c>
      <c r="E1288" s="1" t="s">
        <v>3800</v>
      </c>
      <c r="F1288" s="136"/>
    </row>
    <row r="1289" spans="1:6">
      <c r="A1289" s="137">
        <f t="shared" si="35"/>
        <v>12</v>
      </c>
      <c r="B1289" s="132"/>
      <c r="C1289" s="1" t="s">
        <v>1354</v>
      </c>
      <c r="D1289" s="81">
        <v>23000</v>
      </c>
      <c r="E1289" s="1" t="s">
        <v>3801</v>
      </c>
      <c r="F1289" s="136"/>
    </row>
    <row r="1290" spans="1:6">
      <c r="A1290" s="137">
        <f t="shared" si="35"/>
        <v>12</v>
      </c>
      <c r="B1290" s="132"/>
      <c r="C1290" s="1" t="s">
        <v>1359</v>
      </c>
      <c r="D1290" s="81">
        <v>22000</v>
      </c>
      <c r="E1290" s="1" t="s">
        <v>3802</v>
      </c>
      <c r="F1290" s="136"/>
    </row>
    <row r="1291" spans="1:6">
      <c r="A1291" s="137">
        <f t="shared" si="35"/>
        <v>12</v>
      </c>
      <c r="B1291" s="132"/>
      <c r="C1291" s="1" t="s">
        <v>1361</v>
      </c>
      <c r="D1291" s="81">
        <v>20000</v>
      </c>
      <c r="E1291" s="1" t="s">
        <v>3803</v>
      </c>
      <c r="F1291" s="136"/>
    </row>
    <row r="1292" spans="1:6">
      <c r="A1292" s="137">
        <f t="shared" si="35"/>
        <v>12</v>
      </c>
      <c r="B1292" s="132"/>
      <c r="C1292" s="1" t="s">
        <v>1362</v>
      </c>
      <c r="D1292" s="81">
        <v>20000</v>
      </c>
      <c r="E1292" s="1" t="s">
        <v>3804</v>
      </c>
      <c r="F1292" s="136"/>
    </row>
    <row r="1293" spans="1:6">
      <c r="A1293" s="137">
        <f t="shared" si="35"/>
        <v>12</v>
      </c>
      <c r="B1293" s="132"/>
      <c r="C1293" s="1" t="s">
        <v>1708</v>
      </c>
      <c r="D1293" s="81">
        <v>20000</v>
      </c>
      <c r="E1293" s="1" t="s">
        <v>3805</v>
      </c>
      <c r="F1293" s="136"/>
    </row>
    <row r="1294" spans="1:6">
      <c r="A1294" s="137">
        <f t="shared" si="35"/>
        <v>12</v>
      </c>
      <c r="B1294" s="132"/>
      <c r="C1294" s="1" t="s">
        <v>1368</v>
      </c>
      <c r="D1294" s="81">
        <v>42000</v>
      </c>
      <c r="E1294" s="1" t="s">
        <v>3806</v>
      </c>
      <c r="F1294" s="136"/>
    </row>
    <row r="1295" spans="1:6">
      <c r="A1295" s="137">
        <f t="shared" si="35"/>
        <v>12</v>
      </c>
      <c r="B1295" s="132"/>
      <c r="C1295" s="1" t="s">
        <v>1405</v>
      </c>
      <c r="D1295" s="81">
        <v>18000</v>
      </c>
      <c r="E1295" s="1" t="s">
        <v>3807</v>
      </c>
      <c r="F1295" s="136"/>
    </row>
    <row r="1296" spans="1:6">
      <c r="A1296" s="137">
        <f t="shared" si="35"/>
        <v>12</v>
      </c>
      <c r="B1296" s="132"/>
      <c r="C1296" s="1" t="s">
        <v>1408</v>
      </c>
      <c r="D1296" s="81">
        <v>21000</v>
      </c>
      <c r="E1296" s="1" t="s">
        <v>3808</v>
      </c>
      <c r="F1296" s="136"/>
    </row>
    <row r="1297" spans="1:6">
      <c r="A1297" s="137">
        <f t="shared" si="35"/>
        <v>12</v>
      </c>
      <c r="B1297" s="132"/>
      <c r="C1297" s="1" t="s">
        <v>1414</v>
      </c>
      <c r="D1297" s="81">
        <v>35000</v>
      </c>
      <c r="E1297" s="1" t="s">
        <v>3809</v>
      </c>
      <c r="F1297" s="136"/>
    </row>
    <row r="1298" spans="1:6">
      <c r="A1298" s="137">
        <f t="shared" si="35"/>
        <v>12</v>
      </c>
      <c r="B1298" s="132"/>
      <c r="C1298" s="1" t="s">
        <v>1576</v>
      </c>
      <c r="D1298" s="81">
        <v>18500</v>
      </c>
      <c r="E1298" s="1" t="s">
        <v>3810</v>
      </c>
      <c r="F1298" s="136"/>
    </row>
    <row r="1299" spans="1:6">
      <c r="A1299" s="137">
        <f t="shared" si="35"/>
        <v>12</v>
      </c>
      <c r="B1299" s="132"/>
      <c r="C1299" s="1" t="s">
        <v>1419</v>
      </c>
      <c r="D1299" s="81">
        <v>20000</v>
      </c>
      <c r="E1299" s="1" t="s">
        <v>3811</v>
      </c>
      <c r="F1299" s="136"/>
    </row>
    <row r="1300" spans="1:6">
      <c r="A1300" s="137">
        <f t="shared" si="35"/>
        <v>12</v>
      </c>
      <c r="B1300" s="132"/>
      <c r="C1300" s="1" t="s">
        <v>1421</v>
      </c>
      <c r="D1300" s="81">
        <v>22000</v>
      </c>
      <c r="E1300" s="1" t="s">
        <v>3812</v>
      </c>
      <c r="F1300" s="136"/>
    </row>
    <row r="1301" spans="1:6">
      <c r="A1301" s="137">
        <f t="shared" si="35"/>
        <v>12</v>
      </c>
      <c r="B1301" s="132"/>
      <c r="C1301" s="1" t="s">
        <v>1422</v>
      </c>
      <c r="D1301" s="81">
        <v>20000</v>
      </c>
      <c r="E1301" s="1" t="s">
        <v>3813</v>
      </c>
      <c r="F1301" s="136"/>
    </row>
    <row r="1302" spans="1:6">
      <c r="A1302" s="137">
        <f t="shared" si="35"/>
        <v>12</v>
      </c>
      <c r="B1302" s="132"/>
      <c r="C1302" s="1" t="s">
        <v>1423</v>
      </c>
      <c r="D1302" s="81">
        <v>22000</v>
      </c>
      <c r="E1302" s="1" t="s">
        <v>3814</v>
      </c>
      <c r="F1302" s="136"/>
    </row>
    <row r="1303" spans="1:6">
      <c r="A1303" s="137">
        <f t="shared" si="35"/>
        <v>12</v>
      </c>
      <c r="B1303" s="132"/>
      <c r="C1303" s="1" t="s">
        <v>1425</v>
      </c>
      <c r="D1303" s="81">
        <v>84500</v>
      </c>
      <c r="E1303" s="1" t="s">
        <v>3815</v>
      </c>
      <c r="F1303" s="136"/>
    </row>
    <row r="1304" spans="1:6">
      <c r="A1304" s="137">
        <f t="shared" si="35"/>
        <v>12</v>
      </c>
      <c r="B1304" s="132"/>
      <c r="C1304" s="1" t="s">
        <v>1426</v>
      </c>
      <c r="D1304" s="81">
        <v>20000</v>
      </c>
      <c r="E1304" s="1" t="s">
        <v>3816</v>
      </c>
      <c r="F1304" s="136"/>
    </row>
    <row r="1305" spans="1:6">
      <c r="A1305" s="137">
        <f t="shared" si="35"/>
        <v>12</v>
      </c>
      <c r="B1305" s="132"/>
      <c r="C1305" s="1" t="s">
        <v>1666</v>
      </c>
      <c r="D1305" s="81">
        <v>12583</v>
      </c>
      <c r="E1305" s="1" t="s">
        <v>3817</v>
      </c>
      <c r="F1305" s="136" t="s">
        <v>1400</v>
      </c>
    </row>
    <row r="1306" spans="1:6" ht="16.8" thickBot="1">
      <c r="A1306" s="137">
        <f t="shared" si="35"/>
        <v>12</v>
      </c>
      <c r="B1306" s="132"/>
      <c r="C1306" s="1" t="s">
        <v>1402</v>
      </c>
      <c r="D1306" s="81">
        <v>23417</v>
      </c>
      <c r="E1306" s="1" t="s">
        <v>3818</v>
      </c>
      <c r="F1306" s="136" t="s">
        <v>1096</v>
      </c>
    </row>
    <row r="1307" spans="1:6" ht="16.8" thickBot="1">
      <c r="A1307" s="159">
        <f t="shared" si="35"/>
        <v>12</v>
      </c>
      <c r="B1307" s="160"/>
      <c r="C1307" s="160" t="s">
        <v>314</v>
      </c>
      <c r="D1307" s="161">
        <f>SUM(D1284:D1306)</f>
        <v>635000</v>
      </c>
      <c r="E1307" s="160"/>
      <c r="F1307" s="162"/>
    </row>
    <row r="1308" spans="1:6">
      <c r="A1308" s="155">
        <v>13</v>
      </c>
      <c r="B1308" s="156" t="s">
        <v>1709</v>
      </c>
      <c r="C1308" s="148" t="s">
        <v>1540</v>
      </c>
      <c r="D1308" s="150">
        <v>20000</v>
      </c>
      <c r="E1308" s="148" t="s">
        <v>3819</v>
      </c>
      <c r="F1308" s="151"/>
    </row>
    <row r="1309" spans="1:6">
      <c r="A1309" s="137">
        <f t="shared" ref="A1309:A1320" si="36">A1308</f>
        <v>13</v>
      </c>
      <c r="B1309" s="132"/>
      <c r="C1309" s="1" t="s">
        <v>1349</v>
      </c>
      <c r="D1309" s="81">
        <v>20000</v>
      </c>
      <c r="E1309" s="1" t="s">
        <v>3820</v>
      </c>
      <c r="F1309" s="136"/>
    </row>
    <row r="1310" spans="1:6">
      <c r="A1310" s="137">
        <f t="shared" si="36"/>
        <v>13</v>
      </c>
      <c r="B1310" s="132"/>
      <c r="C1310" s="1" t="s">
        <v>1350</v>
      </c>
      <c r="D1310" s="81">
        <v>20000</v>
      </c>
      <c r="E1310" s="1" t="s">
        <v>3821</v>
      </c>
      <c r="F1310" s="136"/>
    </row>
    <row r="1311" spans="1:6">
      <c r="A1311" s="137">
        <f t="shared" si="36"/>
        <v>13</v>
      </c>
      <c r="B1311" s="132"/>
      <c r="C1311" s="1" t="s">
        <v>1549</v>
      </c>
      <c r="D1311" s="81">
        <v>20000</v>
      </c>
      <c r="E1311" s="1" t="s">
        <v>3822</v>
      </c>
      <c r="F1311" s="136"/>
    </row>
    <row r="1312" spans="1:6">
      <c r="A1312" s="137">
        <f t="shared" si="36"/>
        <v>13</v>
      </c>
      <c r="B1312" s="132"/>
      <c r="C1312" s="1" t="s">
        <v>1352</v>
      </c>
      <c r="D1312" s="81">
        <v>20000</v>
      </c>
      <c r="E1312" s="1" t="s">
        <v>3823</v>
      </c>
      <c r="F1312" s="136"/>
    </row>
    <row r="1313" spans="1:6">
      <c r="A1313" s="137">
        <f t="shared" si="36"/>
        <v>13</v>
      </c>
      <c r="B1313" s="132"/>
      <c r="C1313" s="1" t="s">
        <v>1710</v>
      </c>
      <c r="D1313" s="81">
        <v>30000</v>
      </c>
      <c r="E1313" s="1" t="s">
        <v>3824</v>
      </c>
      <c r="F1313" s="136"/>
    </row>
    <row r="1314" spans="1:6">
      <c r="A1314" s="137">
        <f t="shared" si="36"/>
        <v>13</v>
      </c>
      <c r="B1314" s="132"/>
      <c r="C1314" s="1" t="s">
        <v>1354</v>
      </c>
      <c r="D1314" s="81">
        <v>27000</v>
      </c>
      <c r="E1314" s="1" t="s">
        <v>3825</v>
      </c>
      <c r="F1314" s="136"/>
    </row>
    <row r="1315" spans="1:6">
      <c r="A1315" s="137">
        <f t="shared" si="36"/>
        <v>13</v>
      </c>
      <c r="B1315" s="132"/>
      <c r="C1315" s="1" t="s">
        <v>1359</v>
      </c>
      <c r="D1315" s="81">
        <v>38000</v>
      </c>
      <c r="E1315" s="1" t="s">
        <v>3826</v>
      </c>
      <c r="F1315" s="136"/>
    </row>
    <row r="1316" spans="1:6">
      <c r="A1316" s="137">
        <f t="shared" si="36"/>
        <v>13</v>
      </c>
      <c r="B1316" s="132"/>
      <c r="C1316" s="1" t="s">
        <v>1361</v>
      </c>
      <c r="D1316" s="81">
        <v>23000</v>
      </c>
      <c r="E1316" s="1" t="s">
        <v>3827</v>
      </c>
      <c r="F1316" s="136"/>
    </row>
    <row r="1317" spans="1:6">
      <c r="A1317" s="137">
        <f t="shared" si="36"/>
        <v>13</v>
      </c>
      <c r="B1317" s="132"/>
      <c r="C1317" s="1" t="s">
        <v>1362</v>
      </c>
      <c r="D1317" s="81">
        <v>28000</v>
      </c>
      <c r="E1317" s="1" t="s">
        <v>3828</v>
      </c>
      <c r="F1317" s="136"/>
    </row>
    <row r="1318" spans="1:6">
      <c r="A1318" s="137">
        <f t="shared" si="36"/>
        <v>13</v>
      </c>
      <c r="B1318" s="132"/>
      <c r="C1318" s="1" t="s">
        <v>1708</v>
      </c>
      <c r="D1318" s="81">
        <v>18000</v>
      </c>
      <c r="E1318" s="1" t="s">
        <v>3829</v>
      </c>
      <c r="F1318" s="136"/>
    </row>
    <row r="1319" spans="1:6" ht="16.8" thickBot="1">
      <c r="A1319" s="137">
        <f t="shared" si="36"/>
        <v>13</v>
      </c>
      <c r="B1319" s="132"/>
      <c r="C1319" s="1" t="s">
        <v>1666</v>
      </c>
      <c r="D1319" s="81">
        <v>8333</v>
      </c>
      <c r="E1319" s="1" t="s">
        <v>3830</v>
      </c>
      <c r="F1319" s="136" t="s">
        <v>1400</v>
      </c>
    </row>
    <row r="1320" spans="1:6" ht="16.8" thickBot="1">
      <c r="A1320" s="159">
        <f t="shared" si="36"/>
        <v>13</v>
      </c>
      <c r="B1320" s="160"/>
      <c r="C1320" s="160" t="s">
        <v>314</v>
      </c>
      <c r="D1320" s="161">
        <f>SUM(D1308:D1319)</f>
        <v>272333</v>
      </c>
      <c r="E1320" s="160"/>
      <c r="F1320" s="162"/>
    </row>
    <row r="1321" spans="1:6">
      <c r="A1321" s="152">
        <v>14</v>
      </c>
      <c r="B1321" s="154" t="s">
        <v>1711</v>
      </c>
      <c r="C1321" s="118" t="s">
        <v>1712</v>
      </c>
      <c r="D1321" s="116">
        <v>18000</v>
      </c>
      <c r="E1321" s="118" t="s">
        <v>3831</v>
      </c>
      <c r="F1321" s="139"/>
    </row>
    <row r="1322" spans="1:6">
      <c r="A1322" s="137">
        <f t="shared" ref="A1322:A1325" si="37">A1321</f>
        <v>14</v>
      </c>
      <c r="B1322" s="132"/>
      <c r="C1322" s="1" t="s">
        <v>1349</v>
      </c>
      <c r="D1322" s="81">
        <v>18000</v>
      </c>
      <c r="E1322" s="1" t="s">
        <v>3832</v>
      </c>
      <c r="F1322" s="136"/>
    </row>
    <row r="1323" spans="1:6">
      <c r="A1323" s="137">
        <f t="shared" si="37"/>
        <v>14</v>
      </c>
      <c r="B1323" s="132"/>
      <c r="C1323" s="1" t="s">
        <v>1350</v>
      </c>
      <c r="D1323" s="81">
        <v>18000</v>
      </c>
      <c r="E1323" s="1" t="s">
        <v>3833</v>
      </c>
      <c r="F1323" s="136"/>
    </row>
    <row r="1324" spans="1:6" ht="16.8" thickBot="1">
      <c r="A1324" s="137">
        <f t="shared" si="37"/>
        <v>14</v>
      </c>
      <c r="B1324" s="132"/>
      <c r="C1324" s="1" t="s">
        <v>1549</v>
      </c>
      <c r="D1324" s="81">
        <v>21000</v>
      </c>
      <c r="E1324" s="1" t="s">
        <v>3834</v>
      </c>
      <c r="F1324" s="136"/>
    </row>
    <row r="1325" spans="1:6" s="131" customFormat="1" ht="16.8" thickBot="1">
      <c r="A1325" s="159">
        <f t="shared" si="37"/>
        <v>14</v>
      </c>
      <c r="B1325" s="160"/>
      <c r="C1325" s="160" t="s">
        <v>314</v>
      </c>
      <c r="D1325" s="161">
        <f>SUM(D1321:D1324)</f>
        <v>75000</v>
      </c>
      <c r="E1325" s="160"/>
      <c r="F1325" s="162"/>
    </row>
    <row r="1326" spans="1:6">
      <c r="A1326" s="155">
        <v>15</v>
      </c>
      <c r="B1326" s="156" t="s">
        <v>1713</v>
      </c>
      <c r="C1326" s="148" t="s">
        <v>1433</v>
      </c>
      <c r="D1326" s="150">
        <v>3700</v>
      </c>
      <c r="E1326" s="148" t="s">
        <v>3835</v>
      </c>
      <c r="F1326" s="151"/>
    </row>
    <row r="1327" spans="1:6">
      <c r="A1327" s="137">
        <f t="shared" ref="A1327:A1335" si="38">A1326</f>
        <v>15</v>
      </c>
      <c r="B1327" s="132"/>
      <c r="C1327" s="1" t="s">
        <v>1437</v>
      </c>
      <c r="D1327" s="81">
        <v>14900</v>
      </c>
      <c r="E1327" s="1" t="s">
        <v>3836</v>
      </c>
      <c r="F1327" s="136"/>
    </row>
    <row r="1328" spans="1:6">
      <c r="A1328" s="137">
        <f t="shared" si="38"/>
        <v>15</v>
      </c>
      <c r="B1328" s="132"/>
      <c r="C1328" s="1" t="s">
        <v>1441</v>
      </c>
      <c r="D1328" s="81">
        <v>18900</v>
      </c>
      <c r="E1328" s="1" t="s">
        <v>3837</v>
      </c>
      <c r="F1328" s="136"/>
    </row>
    <row r="1329" spans="1:6">
      <c r="A1329" s="137">
        <f t="shared" si="38"/>
        <v>15</v>
      </c>
      <c r="B1329" s="132"/>
      <c r="C1329" s="1" t="s">
        <v>1444</v>
      </c>
      <c r="D1329" s="81">
        <v>20000</v>
      </c>
      <c r="E1329" s="1" t="s">
        <v>3838</v>
      </c>
      <c r="F1329" s="136"/>
    </row>
    <row r="1330" spans="1:6">
      <c r="A1330" s="137">
        <f t="shared" si="38"/>
        <v>15</v>
      </c>
      <c r="B1330" s="132"/>
      <c r="C1330" s="1" t="s">
        <v>1346</v>
      </c>
      <c r="D1330" s="81">
        <v>20000</v>
      </c>
      <c r="E1330" s="1" t="s">
        <v>3839</v>
      </c>
      <c r="F1330" s="136"/>
    </row>
    <row r="1331" spans="1:6">
      <c r="A1331" s="137">
        <f t="shared" si="38"/>
        <v>15</v>
      </c>
      <c r="B1331" s="132"/>
      <c r="C1331" s="1" t="s">
        <v>1378</v>
      </c>
      <c r="D1331" s="81">
        <v>17000</v>
      </c>
      <c r="E1331" s="1" t="s">
        <v>3840</v>
      </c>
      <c r="F1331" s="136"/>
    </row>
    <row r="1332" spans="1:6">
      <c r="A1332" s="137">
        <f t="shared" si="38"/>
        <v>15</v>
      </c>
      <c r="B1332" s="132"/>
      <c r="C1332" s="1" t="s">
        <v>1587</v>
      </c>
      <c r="D1332" s="81">
        <v>17450</v>
      </c>
      <c r="E1332" s="1" t="s">
        <v>3841</v>
      </c>
      <c r="F1332" s="136"/>
    </row>
    <row r="1333" spans="1:6">
      <c r="A1333" s="137">
        <f t="shared" si="38"/>
        <v>15</v>
      </c>
      <c r="B1333" s="132"/>
      <c r="C1333" s="1" t="s">
        <v>1714</v>
      </c>
      <c r="D1333" s="81">
        <v>10500</v>
      </c>
      <c r="E1333" s="1" t="s">
        <v>3842</v>
      </c>
      <c r="F1333" s="136"/>
    </row>
    <row r="1334" spans="1:6" ht="16.8" thickBot="1">
      <c r="A1334" s="137">
        <f t="shared" si="38"/>
        <v>15</v>
      </c>
      <c r="B1334" s="132"/>
      <c r="C1334" s="1" t="s">
        <v>1372</v>
      </c>
      <c r="D1334" s="81">
        <v>20000</v>
      </c>
      <c r="E1334" s="1" t="s">
        <v>3843</v>
      </c>
      <c r="F1334" s="136" t="s">
        <v>1373</v>
      </c>
    </row>
    <row r="1335" spans="1:6" ht="16.8" thickBot="1">
      <c r="A1335" s="159">
        <f t="shared" si="38"/>
        <v>15</v>
      </c>
      <c r="B1335" s="160"/>
      <c r="C1335" s="160" t="s">
        <v>1759</v>
      </c>
      <c r="D1335" s="161">
        <f>SUM(D1326:D1334)</f>
        <v>142450</v>
      </c>
      <c r="E1335" s="160"/>
      <c r="F1335" s="162"/>
    </row>
    <row r="1336" spans="1:6">
      <c r="A1336" s="152">
        <v>16</v>
      </c>
      <c r="B1336" s="154" t="s">
        <v>1715</v>
      </c>
      <c r="C1336" s="118" t="s">
        <v>1429</v>
      </c>
      <c r="D1336" s="116">
        <v>17300</v>
      </c>
      <c r="E1336" s="118" t="s">
        <v>3844</v>
      </c>
      <c r="F1336" s="139"/>
    </row>
    <row r="1337" spans="1:6">
      <c r="A1337" s="137">
        <f t="shared" ref="A1337:A1349" si="39">A1336</f>
        <v>16</v>
      </c>
      <c r="B1337" s="132"/>
      <c r="C1337" s="1" t="s">
        <v>1431</v>
      </c>
      <c r="D1337" s="81">
        <v>20000</v>
      </c>
      <c r="E1337" s="1" t="s">
        <v>3845</v>
      </c>
      <c r="F1337" s="136"/>
    </row>
    <row r="1338" spans="1:6">
      <c r="A1338" s="137">
        <f t="shared" si="39"/>
        <v>16</v>
      </c>
      <c r="B1338" s="132"/>
      <c r="C1338" s="1" t="s">
        <v>1433</v>
      </c>
      <c r="D1338" s="81">
        <v>20000</v>
      </c>
      <c r="E1338" s="1" t="s">
        <v>3846</v>
      </c>
      <c r="F1338" s="136"/>
    </row>
    <row r="1339" spans="1:6">
      <c r="A1339" s="137">
        <f t="shared" si="39"/>
        <v>16</v>
      </c>
      <c r="B1339" s="132"/>
      <c r="C1339" s="1" t="s">
        <v>1437</v>
      </c>
      <c r="D1339" s="81">
        <v>20000</v>
      </c>
      <c r="E1339" s="1" t="s">
        <v>3847</v>
      </c>
      <c r="F1339" s="136"/>
    </row>
    <row r="1340" spans="1:6">
      <c r="A1340" s="137">
        <f t="shared" si="39"/>
        <v>16</v>
      </c>
      <c r="B1340" s="132"/>
      <c r="C1340" s="1" t="s">
        <v>1441</v>
      </c>
      <c r="D1340" s="81">
        <v>20000</v>
      </c>
      <c r="E1340" s="1" t="s">
        <v>3848</v>
      </c>
      <c r="F1340" s="136"/>
    </row>
    <row r="1341" spans="1:6">
      <c r="A1341" s="137">
        <f t="shared" si="39"/>
        <v>16</v>
      </c>
      <c r="B1341" s="132"/>
      <c r="C1341" s="1" t="s">
        <v>1444</v>
      </c>
      <c r="D1341" s="81">
        <v>20000</v>
      </c>
      <c r="E1341" s="1" t="s">
        <v>3849</v>
      </c>
      <c r="F1341" s="136"/>
    </row>
    <row r="1342" spans="1:6">
      <c r="A1342" s="137">
        <f t="shared" si="39"/>
        <v>16</v>
      </c>
      <c r="B1342" s="132"/>
      <c r="C1342" s="1" t="s">
        <v>1346</v>
      </c>
      <c r="D1342" s="81">
        <v>20000</v>
      </c>
      <c r="E1342" s="1" t="s">
        <v>3850</v>
      </c>
      <c r="F1342" s="136"/>
    </row>
    <row r="1343" spans="1:6">
      <c r="A1343" s="137">
        <f t="shared" si="39"/>
        <v>16</v>
      </c>
      <c r="B1343" s="132"/>
      <c r="C1343" s="1" t="s">
        <v>1378</v>
      </c>
      <c r="D1343" s="81">
        <v>20000</v>
      </c>
      <c r="E1343" s="1" t="s">
        <v>3851</v>
      </c>
      <c r="F1343" s="136"/>
    </row>
    <row r="1344" spans="1:6">
      <c r="A1344" s="137">
        <f t="shared" si="39"/>
        <v>16</v>
      </c>
      <c r="B1344" s="132"/>
      <c r="C1344" s="1" t="s">
        <v>1587</v>
      </c>
      <c r="D1344" s="81">
        <v>20000</v>
      </c>
      <c r="E1344" s="1" t="s">
        <v>3852</v>
      </c>
      <c r="F1344" s="136"/>
    </row>
    <row r="1345" spans="1:6">
      <c r="A1345" s="137">
        <f t="shared" si="39"/>
        <v>16</v>
      </c>
      <c r="B1345" s="132"/>
      <c r="C1345" s="1" t="s">
        <v>1716</v>
      </c>
      <c r="D1345" s="81">
        <v>12400</v>
      </c>
      <c r="E1345" s="1" t="s">
        <v>3853</v>
      </c>
      <c r="F1345" s="136"/>
    </row>
    <row r="1346" spans="1:6">
      <c r="A1346" s="137">
        <f t="shared" si="39"/>
        <v>16</v>
      </c>
      <c r="B1346" s="132"/>
      <c r="C1346" s="1" t="s">
        <v>1386</v>
      </c>
      <c r="D1346" s="81">
        <v>5580</v>
      </c>
      <c r="E1346" s="1" t="s">
        <v>3854</v>
      </c>
      <c r="F1346" s="136"/>
    </row>
    <row r="1347" spans="1:6">
      <c r="A1347" s="137">
        <f t="shared" si="39"/>
        <v>16</v>
      </c>
      <c r="B1347" s="132"/>
      <c r="C1347" s="1" t="s">
        <v>1717</v>
      </c>
      <c r="D1347" s="81">
        <v>12850</v>
      </c>
      <c r="E1347" s="1" t="s">
        <v>3855</v>
      </c>
      <c r="F1347" s="136"/>
    </row>
    <row r="1348" spans="1:6" ht="16.8" thickBot="1">
      <c r="A1348" s="137">
        <f t="shared" si="39"/>
        <v>16</v>
      </c>
      <c r="B1348" s="132"/>
      <c r="C1348" s="1" t="s">
        <v>1372</v>
      </c>
      <c r="D1348" s="81">
        <v>20000</v>
      </c>
      <c r="E1348" s="1" t="s">
        <v>3856</v>
      </c>
      <c r="F1348" s="136" t="s">
        <v>1373</v>
      </c>
    </row>
    <row r="1349" spans="1:6" ht="16.8" thickBot="1">
      <c r="A1349" s="159">
        <f t="shared" si="39"/>
        <v>16</v>
      </c>
      <c r="B1349" s="160"/>
      <c r="C1349" s="160" t="s">
        <v>1759</v>
      </c>
      <c r="D1349" s="161">
        <f>SUM(D1336:D1348)</f>
        <v>228130</v>
      </c>
      <c r="E1349" s="160"/>
      <c r="F1349" s="162"/>
    </row>
    <row r="1350" spans="1:6">
      <c r="A1350" s="155">
        <v>17</v>
      </c>
      <c r="B1350" s="156" t="s">
        <v>1718</v>
      </c>
      <c r="C1350" s="148" t="s">
        <v>1719</v>
      </c>
      <c r="D1350" s="150">
        <v>2400</v>
      </c>
      <c r="E1350" s="148" t="s">
        <v>3857</v>
      </c>
      <c r="F1350" s="151"/>
    </row>
    <row r="1351" spans="1:6">
      <c r="A1351" s="137">
        <f t="shared" ref="A1351:A1367" si="40">A1350</f>
        <v>17</v>
      </c>
      <c r="B1351" s="132"/>
      <c r="C1351" s="1" t="s">
        <v>1513</v>
      </c>
      <c r="D1351" s="81">
        <v>1800</v>
      </c>
      <c r="E1351" s="1" t="s">
        <v>3858</v>
      </c>
      <c r="F1351" s="136"/>
    </row>
    <row r="1352" spans="1:6">
      <c r="A1352" s="137">
        <f t="shared" si="40"/>
        <v>17</v>
      </c>
      <c r="B1352" s="132"/>
      <c r="C1352" s="1" t="s">
        <v>1720</v>
      </c>
      <c r="D1352" s="81">
        <v>1000</v>
      </c>
      <c r="E1352" s="1" t="s">
        <v>3859</v>
      </c>
      <c r="F1352" s="136"/>
    </row>
    <row r="1353" spans="1:6">
      <c r="A1353" s="137">
        <f t="shared" si="40"/>
        <v>17</v>
      </c>
      <c r="B1353" s="132"/>
      <c r="C1353" s="1" t="s">
        <v>1721</v>
      </c>
      <c r="D1353" s="81">
        <v>3000</v>
      </c>
      <c r="E1353" s="1" t="s">
        <v>3860</v>
      </c>
      <c r="F1353" s="136"/>
    </row>
    <row r="1354" spans="1:6">
      <c r="A1354" s="137">
        <f t="shared" si="40"/>
        <v>17</v>
      </c>
      <c r="B1354" s="132"/>
      <c r="C1354" s="1" t="s">
        <v>1722</v>
      </c>
      <c r="D1354" s="81">
        <v>1250</v>
      </c>
      <c r="E1354" s="1" t="s">
        <v>3861</v>
      </c>
      <c r="F1354" s="136"/>
    </row>
    <row r="1355" spans="1:6">
      <c r="A1355" s="137">
        <f t="shared" si="40"/>
        <v>17</v>
      </c>
      <c r="B1355" s="132"/>
      <c r="C1355" s="1" t="s">
        <v>1722</v>
      </c>
      <c r="D1355" s="81">
        <v>2200</v>
      </c>
      <c r="E1355" s="1" t="s">
        <v>3862</v>
      </c>
      <c r="F1355" s="136"/>
    </row>
    <row r="1356" spans="1:6">
      <c r="A1356" s="137">
        <f t="shared" si="40"/>
        <v>17</v>
      </c>
      <c r="B1356" s="132"/>
      <c r="C1356" s="1" t="s">
        <v>1599</v>
      </c>
      <c r="D1356" s="81">
        <v>2400</v>
      </c>
      <c r="E1356" s="1" t="s">
        <v>3863</v>
      </c>
      <c r="F1356" s="136"/>
    </row>
    <row r="1357" spans="1:6">
      <c r="A1357" s="137">
        <f t="shared" si="40"/>
        <v>17</v>
      </c>
      <c r="B1357" s="132"/>
      <c r="C1357" s="1" t="s">
        <v>1599</v>
      </c>
      <c r="D1357" s="81">
        <v>250</v>
      </c>
      <c r="E1357" s="1" t="s">
        <v>3864</v>
      </c>
      <c r="F1357" s="136"/>
    </row>
    <row r="1358" spans="1:6">
      <c r="A1358" s="137">
        <f t="shared" si="40"/>
        <v>17</v>
      </c>
      <c r="B1358" s="132"/>
      <c r="C1358" s="1" t="s">
        <v>1600</v>
      </c>
      <c r="D1358" s="81">
        <v>1400</v>
      </c>
      <c r="E1358" s="1" t="s">
        <v>3865</v>
      </c>
      <c r="F1358" s="136"/>
    </row>
    <row r="1359" spans="1:6">
      <c r="A1359" s="137">
        <f t="shared" si="40"/>
        <v>17</v>
      </c>
      <c r="B1359" s="132"/>
      <c r="C1359" s="1" t="s">
        <v>1516</v>
      </c>
      <c r="D1359" s="81">
        <v>3000</v>
      </c>
      <c r="E1359" s="1" t="s">
        <v>3866</v>
      </c>
      <c r="F1359" s="136"/>
    </row>
    <row r="1360" spans="1:6">
      <c r="A1360" s="137">
        <f t="shared" si="40"/>
        <v>17</v>
      </c>
      <c r="B1360" s="132"/>
      <c r="C1360" s="1" t="s">
        <v>1517</v>
      </c>
      <c r="D1360" s="81">
        <v>1800</v>
      </c>
      <c r="E1360" s="1" t="s">
        <v>3867</v>
      </c>
      <c r="F1360" s="136"/>
    </row>
    <row r="1361" spans="1:6">
      <c r="A1361" s="137">
        <f t="shared" si="40"/>
        <v>17</v>
      </c>
      <c r="B1361" s="132"/>
      <c r="C1361" s="1" t="s">
        <v>1602</v>
      </c>
      <c r="D1361" s="81">
        <v>1800</v>
      </c>
      <c r="E1361" s="1" t="s">
        <v>3868</v>
      </c>
      <c r="F1361" s="136"/>
    </row>
    <row r="1362" spans="1:6">
      <c r="A1362" s="137">
        <f t="shared" si="40"/>
        <v>17</v>
      </c>
      <c r="B1362" s="132"/>
      <c r="C1362" s="1" t="s">
        <v>1723</v>
      </c>
      <c r="D1362" s="81">
        <v>1200</v>
      </c>
      <c r="E1362" s="1" t="s">
        <v>3869</v>
      </c>
      <c r="F1362" s="136"/>
    </row>
    <row r="1363" spans="1:6">
      <c r="A1363" s="137">
        <f t="shared" si="40"/>
        <v>17</v>
      </c>
      <c r="B1363" s="132"/>
      <c r="C1363" s="1" t="s">
        <v>1724</v>
      </c>
      <c r="D1363" s="81">
        <v>1200</v>
      </c>
      <c r="E1363" s="1" t="s">
        <v>3870</v>
      </c>
      <c r="F1363" s="136"/>
    </row>
    <row r="1364" spans="1:6">
      <c r="A1364" s="137">
        <f t="shared" si="40"/>
        <v>17</v>
      </c>
      <c r="B1364" s="132"/>
      <c r="C1364" s="1" t="s">
        <v>1529</v>
      </c>
      <c r="D1364" s="81">
        <v>500</v>
      </c>
      <c r="E1364" s="1" t="s">
        <v>3871</v>
      </c>
      <c r="F1364" s="136"/>
    </row>
    <row r="1365" spans="1:6">
      <c r="A1365" s="137">
        <f t="shared" si="40"/>
        <v>17</v>
      </c>
      <c r="B1365" s="132"/>
      <c r="C1365" s="1" t="s">
        <v>1529</v>
      </c>
      <c r="D1365" s="81">
        <v>2200</v>
      </c>
      <c r="E1365" s="1" t="s">
        <v>3872</v>
      </c>
      <c r="F1365" s="136"/>
    </row>
    <row r="1366" spans="1:6" ht="16.8" thickBot="1">
      <c r="A1366" s="137">
        <f t="shared" si="40"/>
        <v>17</v>
      </c>
      <c r="B1366" s="132"/>
      <c r="C1366" s="1" t="s">
        <v>1725</v>
      </c>
      <c r="D1366" s="81">
        <v>1600</v>
      </c>
      <c r="E1366" s="1" t="s">
        <v>3873</v>
      </c>
      <c r="F1366" s="136"/>
    </row>
    <row r="1367" spans="1:6" ht="16.8" thickBot="1">
      <c r="A1367" s="159">
        <f t="shared" si="40"/>
        <v>17</v>
      </c>
      <c r="B1367" s="160"/>
      <c r="C1367" s="160" t="s">
        <v>1759</v>
      </c>
      <c r="D1367" s="161">
        <f>SUM(D1350:D1366)</f>
        <v>29000</v>
      </c>
      <c r="E1367" s="160"/>
      <c r="F1367" s="162"/>
    </row>
    <row r="1368" spans="1:6">
      <c r="A1368" s="152">
        <v>18</v>
      </c>
      <c r="B1368" s="154" t="s">
        <v>1726</v>
      </c>
      <c r="C1368" s="118" t="s">
        <v>1727</v>
      </c>
      <c r="D1368" s="116">
        <v>2000</v>
      </c>
      <c r="E1368" s="118" t="s">
        <v>3874</v>
      </c>
      <c r="F1368" s="139"/>
    </row>
    <row r="1369" spans="1:6">
      <c r="A1369" s="137">
        <f t="shared" ref="A1369:A1380" si="41">A1368</f>
        <v>18</v>
      </c>
      <c r="B1369" s="132"/>
      <c r="C1369" s="1" t="s">
        <v>1728</v>
      </c>
      <c r="D1369" s="81">
        <v>2400</v>
      </c>
      <c r="E1369" s="1" t="s">
        <v>3875</v>
      </c>
      <c r="F1369" s="136"/>
    </row>
    <row r="1370" spans="1:6">
      <c r="A1370" s="137">
        <f t="shared" si="41"/>
        <v>18</v>
      </c>
      <c r="B1370" s="132"/>
      <c r="C1370" s="1" t="s">
        <v>1729</v>
      </c>
      <c r="D1370" s="81">
        <v>3000</v>
      </c>
      <c r="E1370" s="1" t="s">
        <v>3876</v>
      </c>
      <c r="F1370" s="136"/>
    </row>
    <row r="1371" spans="1:6">
      <c r="A1371" s="137">
        <f t="shared" si="41"/>
        <v>18</v>
      </c>
      <c r="B1371" s="132"/>
      <c r="C1371" s="1" t="s">
        <v>1730</v>
      </c>
      <c r="D1371" s="81">
        <v>1520</v>
      </c>
      <c r="E1371" s="1" t="s">
        <v>3877</v>
      </c>
      <c r="F1371" s="136" t="s">
        <v>1731</v>
      </c>
    </row>
    <row r="1372" spans="1:6">
      <c r="A1372" s="137">
        <f t="shared" si="41"/>
        <v>18</v>
      </c>
      <c r="B1372" s="132"/>
      <c r="C1372" s="1" t="s">
        <v>1732</v>
      </c>
      <c r="D1372" s="81">
        <v>15000</v>
      </c>
      <c r="E1372" s="1" t="s">
        <v>3878</v>
      </c>
      <c r="F1372" s="136"/>
    </row>
    <row r="1373" spans="1:6">
      <c r="A1373" s="137">
        <f t="shared" si="41"/>
        <v>18</v>
      </c>
      <c r="B1373" s="132"/>
      <c r="C1373" s="1" t="s">
        <v>1733</v>
      </c>
      <c r="D1373" s="81">
        <v>6000</v>
      </c>
      <c r="E1373" s="1" t="s">
        <v>3879</v>
      </c>
      <c r="F1373" s="136"/>
    </row>
    <row r="1374" spans="1:6">
      <c r="A1374" s="137">
        <f t="shared" si="41"/>
        <v>18</v>
      </c>
      <c r="B1374" s="132"/>
      <c r="C1374" s="1" t="s">
        <v>1734</v>
      </c>
      <c r="D1374" s="81">
        <v>3000</v>
      </c>
      <c r="E1374" s="1" t="s">
        <v>3880</v>
      </c>
      <c r="F1374" s="136"/>
    </row>
    <row r="1375" spans="1:6">
      <c r="A1375" s="137">
        <f t="shared" si="41"/>
        <v>18</v>
      </c>
      <c r="B1375" s="132"/>
      <c r="C1375" s="1" t="s">
        <v>1735</v>
      </c>
      <c r="D1375" s="81">
        <v>3000</v>
      </c>
      <c r="E1375" s="1" t="s">
        <v>3881</v>
      </c>
      <c r="F1375" s="136"/>
    </row>
    <row r="1376" spans="1:6">
      <c r="A1376" s="137">
        <f t="shared" si="41"/>
        <v>18</v>
      </c>
      <c r="B1376" s="132"/>
      <c r="C1376" s="1" t="s">
        <v>1736</v>
      </c>
      <c r="D1376" s="81">
        <v>3000</v>
      </c>
      <c r="E1376" s="1" t="s">
        <v>3882</v>
      </c>
      <c r="F1376" s="136"/>
    </row>
    <row r="1377" spans="1:6">
      <c r="A1377" s="137">
        <f t="shared" si="41"/>
        <v>18</v>
      </c>
      <c r="B1377" s="132"/>
      <c r="C1377" s="1" t="s">
        <v>1737</v>
      </c>
      <c r="D1377" s="81">
        <v>15000</v>
      </c>
      <c r="E1377" s="1" t="s">
        <v>3883</v>
      </c>
      <c r="F1377" s="136"/>
    </row>
    <row r="1378" spans="1:6">
      <c r="A1378" s="137">
        <f t="shared" si="41"/>
        <v>18</v>
      </c>
      <c r="B1378" s="132"/>
      <c r="C1378" s="1" t="s">
        <v>1738</v>
      </c>
      <c r="D1378" s="81">
        <v>6000</v>
      </c>
      <c r="E1378" s="1" t="s">
        <v>3884</v>
      </c>
      <c r="F1378" s="136"/>
    </row>
    <row r="1379" spans="1:6" ht="16.8" thickBot="1">
      <c r="A1379" s="137">
        <f t="shared" si="41"/>
        <v>18</v>
      </c>
      <c r="B1379" s="132"/>
      <c r="C1379" s="1" t="s">
        <v>1739</v>
      </c>
      <c r="D1379" s="81">
        <v>3000</v>
      </c>
      <c r="E1379" s="1" t="s">
        <v>3885</v>
      </c>
      <c r="F1379" s="136"/>
    </row>
    <row r="1380" spans="1:6" ht="16.8" thickBot="1">
      <c r="A1380" s="159">
        <f t="shared" si="41"/>
        <v>18</v>
      </c>
      <c r="B1380" s="160"/>
      <c r="C1380" s="160" t="s">
        <v>1760</v>
      </c>
      <c r="D1380" s="161">
        <f>SUM(D1368:D1379)</f>
        <v>62920</v>
      </c>
      <c r="E1380" s="160"/>
      <c r="F1380" s="162"/>
    </row>
    <row r="1381" spans="1:6">
      <c r="A1381" s="155">
        <v>19</v>
      </c>
      <c r="B1381" s="156" t="s">
        <v>1743</v>
      </c>
      <c r="C1381" s="148" t="s">
        <v>1740</v>
      </c>
      <c r="D1381" s="150">
        <v>21000</v>
      </c>
      <c r="E1381" s="148" t="s">
        <v>3886</v>
      </c>
      <c r="F1381" s="151"/>
    </row>
    <row r="1382" spans="1:6">
      <c r="A1382" s="137">
        <f t="shared" ref="A1382:A1384" si="42">A1381</f>
        <v>19</v>
      </c>
      <c r="B1382" s="132"/>
      <c r="C1382" s="1" t="s">
        <v>1741</v>
      </c>
      <c r="D1382" s="81">
        <v>21000</v>
      </c>
      <c r="E1382" s="1" t="s">
        <v>3887</v>
      </c>
      <c r="F1382" s="136"/>
    </row>
    <row r="1383" spans="1:6" ht="16.8" thickBot="1">
      <c r="A1383" s="137">
        <f t="shared" si="42"/>
        <v>19</v>
      </c>
      <c r="B1383" s="132"/>
      <c r="C1383" s="1" t="s">
        <v>1742</v>
      </c>
      <c r="D1383" s="81">
        <v>20000</v>
      </c>
      <c r="E1383" s="1" t="s">
        <v>3888</v>
      </c>
      <c r="F1383" s="136"/>
    </row>
    <row r="1384" spans="1:6" ht="16.8" thickBot="1">
      <c r="A1384" s="159">
        <f t="shared" si="42"/>
        <v>19</v>
      </c>
      <c r="B1384" s="160"/>
      <c r="C1384" s="160" t="s">
        <v>314</v>
      </c>
      <c r="D1384" s="161">
        <f>SUM(D1381:D1383)</f>
        <v>62000</v>
      </c>
      <c r="E1384" s="160"/>
      <c r="F1384" s="162"/>
    </row>
    <row r="1385" spans="1:6">
      <c r="A1385" s="152">
        <v>20</v>
      </c>
      <c r="B1385" s="154" t="s">
        <v>1744</v>
      </c>
      <c r="C1385" s="118" t="s">
        <v>1741</v>
      </c>
      <c r="D1385" s="116">
        <v>20000</v>
      </c>
      <c r="E1385" s="118" t="s">
        <v>3889</v>
      </c>
      <c r="F1385" s="139"/>
    </row>
    <row r="1386" spans="1:6">
      <c r="A1386" s="137">
        <f t="shared" ref="A1386:A1389" si="43">A1385</f>
        <v>20</v>
      </c>
      <c r="B1386" s="132"/>
      <c r="C1386" s="1" t="s">
        <v>1745</v>
      </c>
      <c r="D1386" s="81">
        <v>3000</v>
      </c>
      <c r="E1386" s="1" t="s">
        <v>3890</v>
      </c>
      <c r="F1386" s="136"/>
    </row>
    <row r="1387" spans="1:6">
      <c r="A1387" s="137">
        <f t="shared" si="43"/>
        <v>20</v>
      </c>
      <c r="B1387" s="132"/>
      <c r="C1387" s="1" t="s">
        <v>1742</v>
      </c>
      <c r="D1387" s="81">
        <v>74000</v>
      </c>
      <c r="E1387" s="1" t="s">
        <v>3891</v>
      </c>
      <c r="F1387" s="136"/>
    </row>
    <row r="1388" spans="1:6" ht="16.8" thickBot="1">
      <c r="A1388" s="137">
        <f t="shared" si="43"/>
        <v>20</v>
      </c>
      <c r="B1388" s="132"/>
      <c r="C1388" s="1" t="s">
        <v>1742</v>
      </c>
      <c r="D1388" s="81">
        <v>10000</v>
      </c>
      <c r="E1388" s="1" t="s">
        <v>3892</v>
      </c>
      <c r="F1388" s="136"/>
    </row>
    <row r="1389" spans="1:6" ht="16.8" thickBot="1">
      <c r="A1389" s="159">
        <f t="shared" si="43"/>
        <v>20</v>
      </c>
      <c r="B1389" s="160"/>
      <c r="C1389" s="160" t="s">
        <v>1759</v>
      </c>
      <c r="D1389" s="161">
        <f>SUM(D1385:D1388)</f>
        <v>107000</v>
      </c>
      <c r="E1389" s="160"/>
      <c r="F1389" s="162"/>
    </row>
    <row r="1390" spans="1:6">
      <c r="A1390" s="155">
        <v>21</v>
      </c>
      <c r="B1390" s="156" t="s">
        <v>1746</v>
      </c>
      <c r="C1390" s="148" t="s">
        <v>1747</v>
      </c>
      <c r="D1390" s="150">
        <v>12000</v>
      </c>
      <c r="E1390" s="148" t="s">
        <v>3893</v>
      </c>
      <c r="F1390" s="151"/>
    </row>
    <row r="1391" spans="1:6">
      <c r="A1391" s="137">
        <f t="shared" ref="A1391:A1393" si="44">A1390</f>
        <v>21</v>
      </c>
      <c r="B1391" s="132"/>
      <c r="C1391" s="1" t="s">
        <v>1748</v>
      </c>
      <c r="D1391" s="81">
        <v>20000</v>
      </c>
      <c r="E1391" s="1" t="s">
        <v>3894</v>
      </c>
      <c r="F1391" s="136"/>
    </row>
    <row r="1392" spans="1:6" ht="16.8" thickBot="1">
      <c r="A1392" s="137">
        <f t="shared" si="44"/>
        <v>21</v>
      </c>
      <c r="B1392" s="132"/>
      <c r="C1392" s="1" t="s">
        <v>1749</v>
      </c>
      <c r="D1392" s="81">
        <v>20000</v>
      </c>
      <c r="E1392" s="1" t="s">
        <v>3895</v>
      </c>
      <c r="F1392" s="136"/>
    </row>
    <row r="1393" spans="1:6" ht="16.8" thickBot="1">
      <c r="A1393" s="159">
        <f t="shared" si="44"/>
        <v>21</v>
      </c>
      <c r="B1393" s="160"/>
      <c r="C1393" s="160" t="s">
        <v>314</v>
      </c>
      <c r="D1393" s="161">
        <f>SUM(D1390:D1392)</f>
        <v>52000</v>
      </c>
      <c r="E1393" s="160"/>
      <c r="F1393" s="162"/>
    </row>
    <row r="1394" spans="1:6">
      <c r="A1394" s="152">
        <v>22</v>
      </c>
      <c r="B1394" s="154" t="s">
        <v>1750</v>
      </c>
      <c r="C1394" s="118" t="s">
        <v>1751</v>
      </c>
      <c r="D1394" s="116">
        <v>3000</v>
      </c>
      <c r="E1394" s="118" t="s">
        <v>3896</v>
      </c>
      <c r="F1394" s="139"/>
    </row>
    <row r="1395" spans="1:6" ht="16.8" thickBot="1">
      <c r="A1395" s="137">
        <f t="shared" ref="A1395:A1396" si="45">A1394</f>
        <v>22</v>
      </c>
      <c r="B1395" s="132"/>
      <c r="C1395" s="1" t="s">
        <v>1752</v>
      </c>
      <c r="D1395" s="81">
        <v>2800</v>
      </c>
      <c r="E1395" s="1" t="s">
        <v>3897</v>
      </c>
      <c r="F1395" s="136"/>
    </row>
    <row r="1396" spans="1:6" ht="16.8" thickBot="1">
      <c r="A1396" s="159">
        <f t="shared" si="45"/>
        <v>22</v>
      </c>
      <c r="B1396" s="160"/>
      <c r="C1396" s="160" t="s">
        <v>314</v>
      </c>
      <c r="D1396" s="161">
        <f>SUM(D1394:D1395)</f>
        <v>5800</v>
      </c>
      <c r="E1396" s="160"/>
      <c r="F1396" s="162"/>
    </row>
    <row r="1397" spans="1:6">
      <c r="A1397" s="155">
        <v>23</v>
      </c>
      <c r="B1397" s="156" t="s">
        <v>1754</v>
      </c>
      <c r="C1397" s="148" t="s">
        <v>1753</v>
      </c>
      <c r="D1397" s="150">
        <v>2400</v>
      </c>
      <c r="E1397" s="148" t="s">
        <v>3898</v>
      </c>
      <c r="F1397" s="151"/>
    </row>
    <row r="1398" spans="1:6">
      <c r="A1398" s="137">
        <f t="shared" ref="A1398:A1401" si="46">A1397</f>
        <v>23</v>
      </c>
      <c r="B1398" s="132"/>
      <c r="C1398" s="1" t="s">
        <v>1755</v>
      </c>
      <c r="D1398" s="81">
        <v>3000</v>
      </c>
      <c r="E1398" s="1" t="s">
        <v>3899</v>
      </c>
      <c r="F1398" s="136"/>
    </row>
    <row r="1399" spans="1:6">
      <c r="A1399" s="137">
        <f t="shared" si="46"/>
        <v>23</v>
      </c>
      <c r="B1399" s="132"/>
      <c r="C1399" s="1" t="s">
        <v>1756</v>
      </c>
      <c r="D1399" s="81">
        <v>1800</v>
      </c>
      <c r="E1399" s="1" t="s">
        <v>3900</v>
      </c>
      <c r="F1399" s="136"/>
    </row>
    <row r="1400" spans="1:6" ht="16.8" thickBot="1">
      <c r="A1400" s="137">
        <f t="shared" si="46"/>
        <v>23</v>
      </c>
      <c r="B1400" s="132"/>
      <c r="C1400" s="1" t="s">
        <v>1757</v>
      </c>
      <c r="D1400" s="81">
        <v>3000</v>
      </c>
      <c r="E1400" s="1" t="s">
        <v>3985</v>
      </c>
      <c r="F1400" s="136"/>
    </row>
    <row r="1401" spans="1:6" ht="16.8" thickBot="1">
      <c r="A1401" s="159">
        <f t="shared" si="46"/>
        <v>23</v>
      </c>
      <c r="B1401" s="160"/>
      <c r="C1401" s="160" t="s">
        <v>1761</v>
      </c>
      <c r="D1401" s="161">
        <f>SUM(D1397:D1400)</f>
        <v>10200</v>
      </c>
      <c r="E1401" s="160"/>
      <c r="F1401" s="162"/>
    </row>
    <row r="1402" spans="1:6" s="286" customFormat="1" ht="16.8" thickBot="1">
      <c r="A1402" s="282">
        <v>24</v>
      </c>
      <c r="B1402" s="283" t="s">
        <v>2173</v>
      </c>
      <c r="C1402" s="287" t="s">
        <v>2174</v>
      </c>
      <c r="D1402" s="293">
        <v>100000</v>
      </c>
      <c r="E1402" s="288" t="s">
        <v>3902</v>
      </c>
      <c r="F1402" s="285"/>
    </row>
    <row r="1403" spans="1:6" ht="16.8" thickBot="1">
      <c r="A1403" s="159">
        <v>24</v>
      </c>
      <c r="B1403" s="160"/>
      <c r="C1403" s="160" t="s">
        <v>1449</v>
      </c>
      <c r="D1403" s="161">
        <f>SUM(D1402)</f>
        <v>100000</v>
      </c>
      <c r="E1403" s="160"/>
      <c r="F1403" s="162"/>
    </row>
    <row r="1404" spans="1:6" s="286" customFormat="1" ht="50.4" customHeight="1" thickBot="1">
      <c r="A1404" s="282">
        <v>25</v>
      </c>
      <c r="B1404" s="283" t="s">
        <v>2165</v>
      </c>
      <c r="C1404" s="300" t="s">
        <v>2277</v>
      </c>
      <c r="D1404" s="284">
        <f>40000*125</f>
        <v>5000000</v>
      </c>
      <c r="E1404" s="301" t="s">
        <v>2278</v>
      </c>
      <c r="F1404" s="285"/>
    </row>
    <row r="1405" spans="1:6" s="286" customFormat="1" ht="16.8" thickBot="1">
      <c r="A1405" s="289"/>
      <c r="B1405" s="290"/>
      <c r="C1405" s="290" t="s">
        <v>1449</v>
      </c>
      <c r="D1405" s="161">
        <f>SUM(D1404)</f>
        <v>5000000</v>
      </c>
      <c r="E1405" s="291"/>
      <c r="F1405" s="292"/>
    </row>
    <row r="1406" spans="1:6" ht="16.8" thickBot="1">
      <c r="A1406" s="159"/>
      <c r="B1406" s="160"/>
      <c r="C1406" s="160" t="s">
        <v>1758</v>
      </c>
      <c r="D1406" s="161">
        <f>SUM(D3:D1405)/2</f>
        <v>82508485</v>
      </c>
      <c r="E1406" s="160"/>
      <c r="F1406" s="162"/>
    </row>
    <row r="1407" spans="1:6">
      <c r="E1407" s="135"/>
    </row>
    <row r="1408" spans="1:6">
      <c r="E1408" s="135"/>
    </row>
    <row r="1409" spans="5:5">
      <c r="E1409" s="135"/>
    </row>
    <row r="1410" spans="5:5">
      <c r="E1410" s="135"/>
    </row>
    <row r="1411" spans="5:5">
      <c r="E1411" s="135"/>
    </row>
    <row r="1412" spans="5:5">
      <c r="E1412" s="135"/>
    </row>
    <row r="1413" spans="5:5">
      <c r="E1413" s="135"/>
    </row>
    <row r="1414" spans="5:5">
      <c r="E1414" s="135"/>
    </row>
    <row r="1415" spans="5:5">
      <c r="E1415" s="135"/>
    </row>
    <row r="1416" spans="5:5">
      <c r="E1416" s="135"/>
    </row>
    <row r="1417" spans="5:5">
      <c r="E1417" s="135"/>
    </row>
    <row r="1418" spans="5:5">
      <c r="E1418" s="135"/>
    </row>
    <row r="1419" spans="5:5">
      <c r="E1419" s="135"/>
    </row>
    <row r="1420" spans="5:5">
      <c r="E1420" s="135"/>
    </row>
    <row r="1421" spans="5:5">
      <c r="E1421" s="135"/>
    </row>
    <row r="1422" spans="5:5">
      <c r="E1422" s="135"/>
    </row>
    <row r="1423" spans="5:5">
      <c r="E1423" s="135"/>
    </row>
    <row r="1424" spans="5:5">
      <c r="E1424" s="135"/>
    </row>
    <row r="1425" spans="5:5">
      <c r="E1425" s="135"/>
    </row>
    <row r="1426" spans="5:5">
      <c r="E1426" s="135"/>
    </row>
    <row r="1427" spans="5:5">
      <c r="E1427" s="135"/>
    </row>
    <row r="1428" spans="5:5">
      <c r="E1428" s="135"/>
    </row>
    <row r="1429" spans="5:5">
      <c r="E1429" s="135"/>
    </row>
    <row r="1430" spans="5:5">
      <c r="E1430" s="135"/>
    </row>
    <row r="1431" spans="5:5">
      <c r="E1431" s="135"/>
    </row>
    <row r="1432" spans="5:5">
      <c r="E1432" s="135"/>
    </row>
    <row r="1433" spans="5:5">
      <c r="E1433" s="135"/>
    </row>
    <row r="1434" spans="5:5">
      <c r="E1434" s="135"/>
    </row>
    <row r="1435" spans="5:5">
      <c r="E1435" s="135"/>
    </row>
    <row r="1436" spans="5:5">
      <c r="E1436" s="135"/>
    </row>
    <row r="1437" spans="5:5">
      <c r="E1437" s="135"/>
    </row>
    <row r="1438" spans="5:5">
      <c r="E1438" s="135"/>
    </row>
  </sheetData>
  <phoneticPr fontId="2" type="noConversion"/>
  <pageMargins left="0.47" right="0.36" top="0.59" bottom="0.54" header="0.31496062992125984" footer="0.31496062992125984"/>
  <pageSetup paperSize="9" scale="71" fitToHeight="1000" orientation="portrait"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29"/>
  <sheetViews>
    <sheetView topLeftCell="C115" zoomScale="80" zoomScaleNormal="80" workbookViewId="0">
      <selection activeCell="M100" sqref="M100"/>
    </sheetView>
  </sheetViews>
  <sheetFormatPr defaultRowHeight="15"/>
  <cols>
    <col min="1" max="1" width="5.77734375" style="399" bestFit="1" customWidth="1"/>
    <col min="2" max="2" width="10.5546875" style="399" bestFit="1" customWidth="1"/>
    <col min="3" max="3" width="10.6640625" style="395" bestFit="1" customWidth="1"/>
    <col min="4" max="4" width="10.6640625" style="399" bestFit="1" customWidth="1"/>
    <col min="5" max="5" width="10.5546875" style="399" bestFit="1" customWidth="1"/>
    <col min="6" max="6" width="7.33203125" style="399" customWidth="1"/>
    <col min="7" max="7" width="5.77734375" style="400" bestFit="1" customWidth="1"/>
    <col min="8" max="8" width="5.77734375" style="399" customWidth="1"/>
    <col min="9" max="9" width="11" style="405" bestFit="1" customWidth="1"/>
    <col min="10" max="10" width="7.88671875" style="399" bestFit="1" customWidth="1"/>
    <col min="11" max="11" width="47.88671875" style="404" customWidth="1"/>
    <col min="12" max="12" width="11" style="416" bestFit="1" customWidth="1"/>
    <col min="13" max="13" width="22.44140625" style="414" customWidth="1"/>
    <col min="14" max="14" width="12.21875" style="415" customWidth="1"/>
    <col min="15" max="15" width="8.88671875" style="474" bestFit="1" customWidth="1"/>
    <col min="16" max="16384" width="8.88671875" style="390"/>
  </cols>
  <sheetData>
    <row r="1" spans="1:15" ht="22.2" customHeight="1" thickBot="1">
      <c r="A1" s="408" t="s">
        <v>2525</v>
      </c>
      <c r="B1" s="403"/>
    </row>
    <row r="2" spans="1:15" ht="16.2" customHeight="1">
      <c r="A2" s="512" t="s">
        <v>2453</v>
      </c>
      <c r="B2" s="501" t="s">
        <v>2518</v>
      </c>
      <c r="C2" s="502"/>
      <c r="D2" s="502"/>
      <c r="E2" s="502"/>
      <c r="F2" s="502"/>
      <c r="G2" s="502"/>
      <c r="H2" s="502"/>
      <c r="I2" s="502"/>
      <c r="J2" s="502"/>
      <c r="K2" s="503"/>
      <c r="L2" s="504" t="s">
        <v>2515</v>
      </c>
      <c r="M2" s="505"/>
      <c r="N2" s="506" t="s">
        <v>2212</v>
      </c>
      <c r="O2" s="508" t="s">
        <v>1240</v>
      </c>
    </row>
    <row r="3" spans="1:15" s="399" customFormat="1" ht="30.6" thickBot="1">
      <c r="A3" s="513"/>
      <c r="B3" s="425" t="s">
        <v>2303</v>
      </c>
      <c r="C3" s="421" t="s">
        <v>2304</v>
      </c>
      <c r="D3" s="422" t="s">
        <v>10</v>
      </c>
      <c r="E3" s="423" t="s">
        <v>2519</v>
      </c>
      <c r="F3" s="423" t="s">
        <v>2523</v>
      </c>
      <c r="G3" s="454" t="s">
        <v>2522</v>
      </c>
      <c r="H3" s="423" t="s">
        <v>2520</v>
      </c>
      <c r="I3" s="453" t="s">
        <v>2521</v>
      </c>
      <c r="J3" s="455" t="s">
        <v>2524</v>
      </c>
      <c r="K3" s="424" t="s">
        <v>2449</v>
      </c>
      <c r="L3" s="420" t="s">
        <v>2456</v>
      </c>
      <c r="M3" s="449" t="s">
        <v>2516</v>
      </c>
      <c r="N3" s="507"/>
      <c r="O3" s="509"/>
    </row>
    <row r="4" spans="1:15">
      <c r="A4" s="426">
        <v>1</v>
      </c>
      <c r="B4" s="430" t="s">
        <v>2305</v>
      </c>
      <c r="C4" s="431">
        <v>27950</v>
      </c>
      <c r="D4" s="432" t="s">
        <v>2455</v>
      </c>
      <c r="E4" s="433"/>
      <c r="F4" s="433"/>
      <c r="G4" s="434">
        <v>28</v>
      </c>
      <c r="H4" s="435">
        <v>1</v>
      </c>
      <c r="I4" s="436">
        <f>G4*H4*1000</f>
        <v>28000</v>
      </c>
      <c r="J4" s="432" t="s">
        <v>2300</v>
      </c>
      <c r="K4" s="437" t="s">
        <v>3903</v>
      </c>
      <c r="L4" s="456">
        <v>0</v>
      </c>
      <c r="M4" s="457" t="s">
        <v>2457</v>
      </c>
      <c r="N4" s="450">
        <v>0</v>
      </c>
      <c r="O4" s="475" t="s">
        <v>2475</v>
      </c>
    </row>
    <row r="5" spans="1:15" ht="30">
      <c r="A5" s="515">
        <v>2</v>
      </c>
      <c r="B5" s="514" t="s">
        <v>2307</v>
      </c>
      <c r="C5" s="520">
        <v>135000</v>
      </c>
      <c r="D5" s="398" t="s">
        <v>2454</v>
      </c>
      <c r="E5" s="391" t="s">
        <v>2306</v>
      </c>
      <c r="F5" s="392">
        <v>1578</v>
      </c>
      <c r="G5" s="401">
        <v>29</v>
      </c>
      <c r="H5" s="392">
        <v>2</v>
      </c>
      <c r="I5" s="406">
        <f t="shared" ref="I5:I69" si="0">G5*H5*1000</f>
        <v>58000</v>
      </c>
      <c r="J5" s="518" t="s">
        <v>2301</v>
      </c>
      <c r="K5" s="519" t="s">
        <v>3904</v>
      </c>
      <c r="L5" s="429">
        <v>0</v>
      </c>
      <c r="M5" s="458" t="s">
        <v>2457</v>
      </c>
      <c r="N5" s="511">
        <v>0</v>
      </c>
      <c r="O5" s="500" t="s">
        <v>2213</v>
      </c>
    </row>
    <row r="6" spans="1:15" ht="30">
      <c r="A6" s="515"/>
      <c r="B6" s="514"/>
      <c r="C6" s="520"/>
      <c r="D6" s="398" t="s">
        <v>2454</v>
      </c>
      <c r="E6" s="391" t="s">
        <v>2308</v>
      </c>
      <c r="F6" s="392">
        <v>1578</v>
      </c>
      <c r="G6" s="401">
        <v>13</v>
      </c>
      <c r="H6" s="392">
        <v>2</v>
      </c>
      <c r="I6" s="406">
        <f t="shared" si="0"/>
        <v>26000</v>
      </c>
      <c r="J6" s="518"/>
      <c r="K6" s="519" t="s">
        <v>2450</v>
      </c>
      <c r="L6" s="429">
        <v>0</v>
      </c>
      <c r="M6" s="458">
        <v>0</v>
      </c>
      <c r="N6" s="511"/>
      <c r="O6" s="500"/>
    </row>
    <row r="7" spans="1:15" ht="30">
      <c r="A7" s="515"/>
      <c r="B7" s="514"/>
      <c r="C7" s="520"/>
      <c r="D7" s="398" t="s">
        <v>2454</v>
      </c>
      <c r="E7" s="391" t="s">
        <v>2309</v>
      </c>
      <c r="F7" s="392">
        <v>1578</v>
      </c>
      <c r="G7" s="401">
        <v>28</v>
      </c>
      <c r="H7" s="392">
        <v>2</v>
      </c>
      <c r="I7" s="406">
        <f t="shared" si="0"/>
        <v>56000</v>
      </c>
      <c r="J7" s="518"/>
      <c r="K7" s="519" t="s">
        <v>2450</v>
      </c>
      <c r="L7" s="429">
        <v>0</v>
      </c>
      <c r="M7" s="458">
        <v>0</v>
      </c>
      <c r="N7" s="511"/>
      <c r="O7" s="500"/>
    </row>
    <row r="8" spans="1:15">
      <c r="A8" s="427">
        <v>3</v>
      </c>
      <c r="B8" s="438" t="s">
        <v>2310</v>
      </c>
      <c r="C8" s="397">
        <v>198000</v>
      </c>
      <c r="D8" s="394" t="s">
        <v>2458</v>
      </c>
      <c r="E8" s="393"/>
      <c r="F8" s="393"/>
      <c r="G8" s="401">
        <v>28</v>
      </c>
      <c r="H8" s="392">
        <v>20</v>
      </c>
      <c r="I8" s="406">
        <f t="shared" si="0"/>
        <v>560000</v>
      </c>
      <c r="J8" s="394" t="s">
        <v>1762</v>
      </c>
      <c r="K8" s="439" t="s">
        <v>3905</v>
      </c>
      <c r="L8" s="429">
        <v>0</v>
      </c>
      <c r="M8" s="458" t="s">
        <v>2457</v>
      </c>
      <c r="N8" s="451">
        <v>0</v>
      </c>
      <c r="O8" s="476" t="s">
        <v>2475</v>
      </c>
    </row>
    <row r="9" spans="1:15">
      <c r="A9" s="427">
        <v>4</v>
      </c>
      <c r="B9" s="438" t="s">
        <v>2311</v>
      </c>
      <c r="C9" s="397">
        <v>200000</v>
      </c>
      <c r="D9" s="394" t="s">
        <v>230</v>
      </c>
      <c r="E9" s="391" t="s">
        <v>2312</v>
      </c>
      <c r="F9" s="392">
        <v>501</v>
      </c>
      <c r="G9" s="401">
        <v>28.5</v>
      </c>
      <c r="H9" s="392">
        <v>7</v>
      </c>
      <c r="I9" s="406">
        <f t="shared" si="0"/>
        <v>199500</v>
      </c>
      <c r="J9" s="394" t="s">
        <v>1762</v>
      </c>
      <c r="K9" s="439" t="s">
        <v>3906</v>
      </c>
      <c r="L9" s="521">
        <v>399000</v>
      </c>
      <c r="M9" s="522" t="s">
        <v>2459</v>
      </c>
      <c r="N9" s="511">
        <v>399000</v>
      </c>
      <c r="O9" s="500"/>
    </row>
    <row r="10" spans="1:15">
      <c r="A10" s="427">
        <v>5</v>
      </c>
      <c r="B10" s="438" t="s">
        <v>2313</v>
      </c>
      <c r="C10" s="397">
        <v>199000</v>
      </c>
      <c r="D10" s="394" t="s">
        <v>230</v>
      </c>
      <c r="E10" s="391" t="s">
        <v>2312</v>
      </c>
      <c r="F10" s="392">
        <v>501</v>
      </c>
      <c r="G10" s="401">
        <v>28.5</v>
      </c>
      <c r="H10" s="392">
        <v>7</v>
      </c>
      <c r="I10" s="406">
        <f t="shared" si="0"/>
        <v>199500</v>
      </c>
      <c r="J10" s="394" t="s">
        <v>1762</v>
      </c>
      <c r="K10" s="439" t="s">
        <v>3907</v>
      </c>
      <c r="L10" s="521"/>
      <c r="M10" s="522"/>
      <c r="N10" s="511"/>
      <c r="O10" s="500"/>
    </row>
    <row r="11" spans="1:15" ht="16.2" customHeight="1">
      <c r="A11" s="515">
        <v>6</v>
      </c>
      <c r="B11" s="514" t="s">
        <v>2315</v>
      </c>
      <c r="C11" s="520">
        <v>1526232</v>
      </c>
      <c r="D11" s="394" t="s">
        <v>285</v>
      </c>
      <c r="E11" s="391" t="s">
        <v>2314</v>
      </c>
      <c r="F11" s="392">
        <v>1208</v>
      </c>
      <c r="G11" s="401">
        <v>56</v>
      </c>
      <c r="H11" s="392">
        <v>13</v>
      </c>
      <c r="I11" s="406">
        <f t="shared" si="0"/>
        <v>728000</v>
      </c>
      <c r="J11" s="394" t="s">
        <v>2300</v>
      </c>
      <c r="K11" s="519" t="s">
        <v>3908</v>
      </c>
      <c r="L11" s="429">
        <v>0</v>
      </c>
      <c r="M11" s="458" t="s">
        <v>2457</v>
      </c>
      <c r="N11" s="511">
        <v>0</v>
      </c>
      <c r="O11" s="500" t="s">
        <v>2213</v>
      </c>
    </row>
    <row r="12" spans="1:15">
      <c r="A12" s="515"/>
      <c r="B12" s="514"/>
      <c r="C12" s="520"/>
      <c r="D12" s="394" t="s">
        <v>285</v>
      </c>
      <c r="E12" s="391" t="s">
        <v>2316</v>
      </c>
      <c r="F12" s="392">
        <v>1208</v>
      </c>
      <c r="G12" s="401">
        <v>56</v>
      </c>
      <c r="H12" s="392">
        <v>4</v>
      </c>
      <c r="I12" s="406">
        <f t="shared" si="0"/>
        <v>224000</v>
      </c>
      <c r="J12" s="394" t="s">
        <v>2300</v>
      </c>
      <c r="K12" s="519" t="s">
        <v>2450</v>
      </c>
      <c r="L12" s="429">
        <v>0</v>
      </c>
      <c r="M12" s="458">
        <v>0</v>
      </c>
      <c r="N12" s="511"/>
      <c r="O12" s="500"/>
    </row>
    <row r="13" spans="1:15">
      <c r="A13" s="515"/>
      <c r="B13" s="514"/>
      <c r="C13" s="520"/>
      <c r="D13" s="394" t="s">
        <v>285</v>
      </c>
      <c r="E13" s="391" t="s">
        <v>2317</v>
      </c>
      <c r="F13" s="392">
        <v>1208</v>
      </c>
      <c r="G13" s="401">
        <v>28</v>
      </c>
      <c r="H13" s="392">
        <v>17</v>
      </c>
      <c r="I13" s="406">
        <f t="shared" si="0"/>
        <v>476000</v>
      </c>
      <c r="J13" s="394" t="s">
        <v>2300</v>
      </c>
      <c r="K13" s="519" t="s">
        <v>2450</v>
      </c>
      <c r="L13" s="429">
        <v>0</v>
      </c>
      <c r="M13" s="458">
        <v>0</v>
      </c>
      <c r="N13" s="511"/>
      <c r="O13" s="500"/>
    </row>
    <row r="14" spans="1:15">
      <c r="A14" s="515"/>
      <c r="B14" s="514"/>
      <c r="C14" s="520"/>
      <c r="D14" s="394" t="s">
        <v>285</v>
      </c>
      <c r="E14" s="394" t="s">
        <v>2318</v>
      </c>
      <c r="F14" s="392">
        <v>1208</v>
      </c>
      <c r="G14" s="401">
        <v>28</v>
      </c>
      <c r="H14" s="392">
        <v>6</v>
      </c>
      <c r="I14" s="406">
        <f t="shared" si="0"/>
        <v>168000</v>
      </c>
      <c r="J14" s="394" t="s">
        <v>2300</v>
      </c>
      <c r="K14" s="519" t="s">
        <v>2450</v>
      </c>
      <c r="L14" s="429">
        <v>0</v>
      </c>
      <c r="M14" s="458">
        <v>0</v>
      </c>
      <c r="N14" s="511"/>
      <c r="O14" s="500"/>
    </row>
    <row r="15" spans="1:15" ht="16.2" customHeight="1">
      <c r="A15" s="515">
        <v>7</v>
      </c>
      <c r="B15" s="514" t="s">
        <v>2320</v>
      </c>
      <c r="C15" s="520">
        <v>568290</v>
      </c>
      <c r="D15" s="394" t="s">
        <v>285</v>
      </c>
      <c r="E15" s="391" t="s">
        <v>2319</v>
      </c>
      <c r="F15" s="392">
        <v>470</v>
      </c>
      <c r="G15" s="401">
        <v>28.5</v>
      </c>
      <c r="H15" s="392">
        <v>4</v>
      </c>
      <c r="I15" s="406">
        <f t="shared" si="0"/>
        <v>114000</v>
      </c>
      <c r="J15" s="394" t="s">
        <v>1762</v>
      </c>
      <c r="K15" s="519" t="s">
        <v>3908</v>
      </c>
      <c r="L15" s="429">
        <v>0</v>
      </c>
      <c r="M15" s="458"/>
      <c r="N15" s="511">
        <v>456000</v>
      </c>
      <c r="O15" s="500" t="s">
        <v>2475</v>
      </c>
    </row>
    <row r="16" spans="1:15" ht="16.2" customHeight="1">
      <c r="A16" s="515"/>
      <c r="B16" s="514"/>
      <c r="C16" s="520"/>
      <c r="D16" s="394" t="s">
        <v>285</v>
      </c>
      <c r="E16" s="407">
        <v>39698</v>
      </c>
      <c r="F16" s="392">
        <v>470</v>
      </c>
      <c r="G16" s="401">
        <v>28.5</v>
      </c>
      <c r="H16" s="392">
        <v>2</v>
      </c>
      <c r="I16" s="406">
        <f t="shared" si="0"/>
        <v>57000</v>
      </c>
      <c r="J16" s="394" t="s">
        <v>1762</v>
      </c>
      <c r="K16" s="519"/>
      <c r="L16" s="429">
        <v>57000</v>
      </c>
      <c r="M16" s="459" t="s">
        <v>2461</v>
      </c>
      <c r="N16" s="511"/>
      <c r="O16" s="500"/>
    </row>
    <row r="17" spans="1:15">
      <c r="A17" s="515"/>
      <c r="B17" s="514"/>
      <c r="C17" s="520"/>
      <c r="D17" s="394" t="s">
        <v>285</v>
      </c>
      <c r="E17" s="391" t="s">
        <v>2321</v>
      </c>
      <c r="F17" s="392">
        <v>470</v>
      </c>
      <c r="G17" s="401">
        <v>28.5</v>
      </c>
      <c r="H17" s="392">
        <v>4</v>
      </c>
      <c r="I17" s="406">
        <f t="shared" si="0"/>
        <v>114000</v>
      </c>
      <c r="J17" s="394" t="s">
        <v>1762</v>
      </c>
      <c r="K17" s="519" t="s">
        <v>2450</v>
      </c>
      <c r="L17" s="429">
        <v>114000</v>
      </c>
      <c r="M17" s="459" t="s">
        <v>2204</v>
      </c>
      <c r="N17" s="511"/>
      <c r="O17" s="500"/>
    </row>
    <row r="18" spans="1:15">
      <c r="A18" s="515"/>
      <c r="B18" s="514"/>
      <c r="C18" s="520"/>
      <c r="D18" s="394" t="s">
        <v>285</v>
      </c>
      <c r="E18" s="391" t="s">
        <v>2322</v>
      </c>
      <c r="F18" s="392">
        <v>470</v>
      </c>
      <c r="G18" s="401">
        <v>28.5</v>
      </c>
      <c r="H18" s="392">
        <v>10</v>
      </c>
      <c r="I18" s="406">
        <f t="shared" si="0"/>
        <v>285000</v>
      </c>
      <c r="J18" s="394" t="s">
        <v>1762</v>
      </c>
      <c r="K18" s="519" t="s">
        <v>2450</v>
      </c>
      <c r="L18" s="429">
        <v>285000</v>
      </c>
      <c r="M18" s="459" t="s">
        <v>2205</v>
      </c>
      <c r="N18" s="511"/>
      <c r="O18" s="500"/>
    </row>
    <row r="19" spans="1:15">
      <c r="A19" s="427">
        <v>8</v>
      </c>
      <c r="B19" s="438" t="s">
        <v>2323</v>
      </c>
      <c r="C19" s="397">
        <v>12105</v>
      </c>
      <c r="D19" s="394" t="s">
        <v>2462</v>
      </c>
      <c r="E19" s="391" t="s">
        <v>2318</v>
      </c>
      <c r="F19" s="392">
        <v>470</v>
      </c>
      <c r="G19" s="401">
        <v>28.5</v>
      </c>
      <c r="H19" s="392">
        <v>10</v>
      </c>
      <c r="I19" s="406">
        <f t="shared" si="0"/>
        <v>285000</v>
      </c>
      <c r="J19" s="394" t="s">
        <v>1762</v>
      </c>
      <c r="K19" s="439" t="s">
        <v>3909</v>
      </c>
      <c r="L19" s="429">
        <v>0</v>
      </c>
      <c r="M19" s="458">
        <v>0</v>
      </c>
      <c r="N19" s="451">
        <v>0</v>
      </c>
      <c r="O19" s="476" t="s">
        <v>2475</v>
      </c>
    </row>
    <row r="20" spans="1:15" ht="16.2" customHeight="1">
      <c r="A20" s="515">
        <v>9</v>
      </c>
      <c r="B20" s="514" t="s">
        <v>2324</v>
      </c>
      <c r="C20" s="520">
        <v>1684930</v>
      </c>
      <c r="D20" s="394" t="s">
        <v>2463</v>
      </c>
      <c r="E20" s="391" t="s">
        <v>2316</v>
      </c>
      <c r="F20" s="392">
        <v>1196</v>
      </c>
      <c r="G20" s="401">
        <v>56</v>
      </c>
      <c r="H20" s="392">
        <v>20</v>
      </c>
      <c r="I20" s="406">
        <f t="shared" si="0"/>
        <v>1120000</v>
      </c>
      <c r="J20" s="394" t="s">
        <v>2300</v>
      </c>
      <c r="K20" s="519" t="s">
        <v>3910</v>
      </c>
      <c r="L20" s="429">
        <v>0</v>
      </c>
      <c r="M20" s="458">
        <v>0</v>
      </c>
      <c r="N20" s="511">
        <v>570000</v>
      </c>
      <c r="O20" s="500" t="s">
        <v>2475</v>
      </c>
    </row>
    <row r="21" spans="1:15">
      <c r="A21" s="515"/>
      <c r="B21" s="514"/>
      <c r="C21" s="520"/>
      <c r="D21" s="394" t="s">
        <v>2463</v>
      </c>
      <c r="E21" s="391" t="s">
        <v>2325</v>
      </c>
      <c r="F21" s="392">
        <v>590</v>
      </c>
      <c r="G21" s="401">
        <v>28.5</v>
      </c>
      <c r="H21" s="392">
        <v>20</v>
      </c>
      <c r="I21" s="406">
        <f t="shared" si="0"/>
        <v>570000</v>
      </c>
      <c r="J21" s="394" t="s">
        <v>1762</v>
      </c>
      <c r="K21" s="519" t="s">
        <v>2450</v>
      </c>
      <c r="L21" s="429">
        <v>570000</v>
      </c>
      <c r="M21" s="460" t="s">
        <v>2176</v>
      </c>
      <c r="N21" s="511"/>
      <c r="O21" s="500"/>
    </row>
    <row r="22" spans="1:15">
      <c r="A22" s="427">
        <v>10</v>
      </c>
      <c r="B22" s="438" t="s">
        <v>2326</v>
      </c>
      <c r="C22" s="397">
        <v>87000</v>
      </c>
      <c r="D22" s="394" t="s">
        <v>2437</v>
      </c>
      <c r="E22" s="391" t="s">
        <v>2327</v>
      </c>
      <c r="F22" s="392">
        <v>1474</v>
      </c>
      <c r="G22" s="401">
        <v>43.5</v>
      </c>
      <c r="H22" s="392">
        <v>2</v>
      </c>
      <c r="I22" s="406">
        <f t="shared" si="0"/>
        <v>87000</v>
      </c>
      <c r="J22" s="394" t="s">
        <v>2300</v>
      </c>
      <c r="K22" s="439" t="s">
        <v>3911</v>
      </c>
      <c r="L22" s="429">
        <v>0</v>
      </c>
      <c r="M22" s="458">
        <v>0</v>
      </c>
      <c r="N22" s="451">
        <v>0</v>
      </c>
      <c r="O22" s="476" t="s">
        <v>2475</v>
      </c>
    </row>
    <row r="23" spans="1:15">
      <c r="A23" s="427">
        <v>11</v>
      </c>
      <c r="B23" s="438" t="s">
        <v>2328</v>
      </c>
      <c r="C23" s="397">
        <v>87000</v>
      </c>
      <c r="D23" s="394" t="s">
        <v>2464</v>
      </c>
      <c r="E23" s="391" t="s">
        <v>2329</v>
      </c>
      <c r="F23" s="392">
        <v>1802</v>
      </c>
      <c r="G23" s="401">
        <v>43.5</v>
      </c>
      <c r="H23" s="392">
        <v>2</v>
      </c>
      <c r="I23" s="406">
        <f t="shared" si="0"/>
        <v>87000</v>
      </c>
      <c r="J23" s="394" t="s">
        <v>2300</v>
      </c>
      <c r="K23" s="439" t="s">
        <v>3912</v>
      </c>
      <c r="L23" s="429">
        <v>0</v>
      </c>
      <c r="M23" s="458">
        <v>0</v>
      </c>
      <c r="N23" s="451">
        <v>0</v>
      </c>
      <c r="O23" s="476" t="s">
        <v>2475</v>
      </c>
    </row>
    <row r="24" spans="1:15">
      <c r="A24" s="427">
        <v>12</v>
      </c>
      <c r="B24" s="438" t="s">
        <v>2330</v>
      </c>
      <c r="C24" s="397">
        <v>870000</v>
      </c>
      <c r="D24" s="394" t="s">
        <v>2332</v>
      </c>
      <c r="E24" s="391" t="s">
        <v>2331</v>
      </c>
      <c r="F24" s="392">
        <v>2107</v>
      </c>
      <c r="G24" s="401">
        <v>43.5</v>
      </c>
      <c r="H24" s="392">
        <v>20</v>
      </c>
      <c r="I24" s="406">
        <f t="shared" si="0"/>
        <v>870000</v>
      </c>
      <c r="J24" s="394" t="s">
        <v>2300</v>
      </c>
      <c r="K24" s="439" t="s">
        <v>3913</v>
      </c>
      <c r="L24" s="429">
        <v>0</v>
      </c>
      <c r="M24" s="458">
        <v>0</v>
      </c>
      <c r="N24" s="451">
        <v>0</v>
      </c>
      <c r="O24" s="476" t="s">
        <v>2475</v>
      </c>
    </row>
    <row r="25" spans="1:15">
      <c r="A25" s="427">
        <v>13</v>
      </c>
      <c r="B25" s="438" t="s">
        <v>2333</v>
      </c>
      <c r="C25" s="397">
        <v>312000</v>
      </c>
      <c r="D25" s="394" t="s">
        <v>2465</v>
      </c>
      <c r="E25" s="393"/>
      <c r="F25" s="393"/>
      <c r="G25" s="401">
        <v>39</v>
      </c>
      <c r="H25" s="392">
        <v>8</v>
      </c>
      <c r="I25" s="406">
        <f t="shared" si="0"/>
        <v>312000</v>
      </c>
      <c r="J25" s="394" t="s">
        <v>1762</v>
      </c>
      <c r="K25" s="439" t="s">
        <v>3914</v>
      </c>
      <c r="L25" s="429">
        <v>0</v>
      </c>
      <c r="M25" s="458">
        <v>0</v>
      </c>
      <c r="N25" s="451">
        <v>0</v>
      </c>
      <c r="O25" s="476" t="s">
        <v>2475</v>
      </c>
    </row>
    <row r="26" spans="1:15">
      <c r="A26" s="427">
        <v>14</v>
      </c>
      <c r="B26" s="438" t="s">
        <v>2334</v>
      </c>
      <c r="C26" s="397">
        <v>20000</v>
      </c>
      <c r="D26" s="394" t="s">
        <v>2335</v>
      </c>
      <c r="E26" s="393"/>
      <c r="F26" s="393"/>
      <c r="G26" s="401">
        <v>28</v>
      </c>
      <c r="H26" s="392">
        <v>2</v>
      </c>
      <c r="I26" s="406">
        <f t="shared" si="0"/>
        <v>56000</v>
      </c>
      <c r="J26" s="394" t="s">
        <v>2302</v>
      </c>
      <c r="K26" s="439" t="s">
        <v>3915</v>
      </c>
      <c r="L26" s="429">
        <v>0</v>
      </c>
      <c r="M26" s="458">
        <v>0</v>
      </c>
      <c r="N26" s="451">
        <v>0</v>
      </c>
      <c r="O26" s="476" t="s">
        <v>2475</v>
      </c>
    </row>
    <row r="27" spans="1:15">
      <c r="A27" s="427">
        <v>15</v>
      </c>
      <c r="B27" s="438" t="s">
        <v>2336</v>
      </c>
      <c r="C27" s="397">
        <v>230000</v>
      </c>
      <c r="D27" s="394" t="s">
        <v>2338</v>
      </c>
      <c r="E27" s="391" t="s">
        <v>2337</v>
      </c>
      <c r="F27" s="392">
        <v>349</v>
      </c>
      <c r="G27" s="401">
        <v>23</v>
      </c>
      <c r="H27" s="392">
        <v>10</v>
      </c>
      <c r="I27" s="406">
        <f t="shared" si="0"/>
        <v>230000</v>
      </c>
      <c r="J27" s="394" t="s">
        <v>2302</v>
      </c>
      <c r="K27" s="439" t="s">
        <v>3916</v>
      </c>
      <c r="L27" s="429">
        <v>0</v>
      </c>
      <c r="M27" s="458">
        <v>0</v>
      </c>
      <c r="N27" s="451">
        <v>0</v>
      </c>
      <c r="O27" s="476" t="s">
        <v>2475</v>
      </c>
    </row>
    <row r="28" spans="1:15">
      <c r="A28" s="427">
        <v>16</v>
      </c>
      <c r="B28" s="438" t="s">
        <v>2339</v>
      </c>
      <c r="C28" s="397">
        <v>607173</v>
      </c>
      <c r="D28" s="394" t="s">
        <v>2466</v>
      </c>
      <c r="E28" s="391" t="s">
        <v>2340</v>
      </c>
      <c r="F28" s="392">
        <v>1394</v>
      </c>
      <c r="G28" s="401">
        <v>43.5</v>
      </c>
      <c r="H28" s="392">
        <v>14</v>
      </c>
      <c r="I28" s="406">
        <f t="shared" si="0"/>
        <v>609000</v>
      </c>
      <c r="J28" s="394" t="s">
        <v>2300</v>
      </c>
      <c r="K28" s="439" t="s">
        <v>3917</v>
      </c>
      <c r="L28" s="429">
        <v>0</v>
      </c>
      <c r="M28" s="458">
        <v>0</v>
      </c>
      <c r="N28" s="451">
        <v>0</v>
      </c>
      <c r="O28" s="476" t="s">
        <v>2475</v>
      </c>
    </row>
    <row r="29" spans="1:15">
      <c r="A29" s="427">
        <v>17</v>
      </c>
      <c r="B29" s="438" t="s">
        <v>2341</v>
      </c>
      <c r="C29" s="397">
        <v>371956</v>
      </c>
      <c r="D29" s="394" t="s">
        <v>289</v>
      </c>
      <c r="E29" s="391" t="s">
        <v>2342</v>
      </c>
      <c r="F29" s="392">
        <v>572</v>
      </c>
      <c r="G29" s="401">
        <v>28.5</v>
      </c>
      <c r="H29" s="392">
        <v>10</v>
      </c>
      <c r="I29" s="406">
        <f t="shared" si="0"/>
        <v>285000</v>
      </c>
      <c r="J29" s="394" t="s">
        <v>1762</v>
      </c>
      <c r="K29" s="439" t="s">
        <v>3918</v>
      </c>
      <c r="L29" s="429">
        <v>285000</v>
      </c>
      <c r="M29" s="460" t="s">
        <v>2181</v>
      </c>
      <c r="N29" s="451">
        <v>285000</v>
      </c>
      <c r="O29" s="476" t="s">
        <v>2475</v>
      </c>
    </row>
    <row r="30" spans="1:15">
      <c r="A30" s="427">
        <v>18</v>
      </c>
      <c r="B30" s="438" t="s">
        <v>2343</v>
      </c>
      <c r="C30" s="397">
        <v>87000</v>
      </c>
      <c r="D30" s="394" t="s">
        <v>2467</v>
      </c>
      <c r="E30" s="391" t="s">
        <v>2344</v>
      </c>
      <c r="F30" s="392">
        <v>2231</v>
      </c>
      <c r="G30" s="401">
        <v>43.5</v>
      </c>
      <c r="H30" s="392">
        <v>2</v>
      </c>
      <c r="I30" s="406">
        <f t="shared" si="0"/>
        <v>87000</v>
      </c>
      <c r="J30" s="394" t="s">
        <v>2300</v>
      </c>
      <c r="K30" s="439" t="s">
        <v>3919</v>
      </c>
      <c r="L30" s="429">
        <v>0</v>
      </c>
      <c r="M30" s="458">
        <v>0</v>
      </c>
      <c r="N30" s="451">
        <v>0</v>
      </c>
      <c r="O30" s="476" t="s">
        <v>2475</v>
      </c>
    </row>
    <row r="31" spans="1:15">
      <c r="A31" s="427">
        <v>19</v>
      </c>
      <c r="B31" s="438" t="s">
        <v>2345</v>
      </c>
      <c r="C31" s="397">
        <v>369500</v>
      </c>
      <c r="D31" s="394" t="s">
        <v>2346</v>
      </c>
      <c r="E31" s="393"/>
      <c r="F31" s="393"/>
      <c r="G31" s="402"/>
      <c r="H31" s="393"/>
      <c r="I31" s="406">
        <f t="shared" si="0"/>
        <v>0</v>
      </c>
      <c r="J31" s="394" t="s">
        <v>2300</v>
      </c>
      <c r="K31" s="439" t="s">
        <v>3920</v>
      </c>
      <c r="L31" s="429">
        <v>0</v>
      </c>
      <c r="M31" s="458">
        <v>0</v>
      </c>
      <c r="N31" s="451">
        <v>0</v>
      </c>
      <c r="O31" s="476" t="s">
        <v>2475</v>
      </c>
    </row>
    <row r="32" spans="1:15">
      <c r="A32" s="427">
        <v>20</v>
      </c>
      <c r="B32" s="438" t="s">
        <v>2347</v>
      </c>
      <c r="C32" s="397">
        <v>85000</v>
      </c>
      <c r="D32" s="394" t="s">
        <v>2346</v>
      </c>
      <c r="E32" s="393"/>
      <c r="F32" s="393"/>
      <c r="G32" s="402"/>
      <c r="H32" s="393"/>
      <c r="I32" s="406">
        <f t="shared" si="0"/>
        <v>0</v>
      </c>
      <c r="J32" s="394" t="s">
        <v>2300</v>
      </c>
      <c r="K32" s="439" t="s">
        <v>3920</v>
      </c>
      <c r="L32" s="429">
        <v>0</v>
      </c>
      <c r="M32" s="458">
        <v>0</v>
      </c>
      <c r="N32" s="451">
        <v>0</v>
      </c>
      <c r="O32" s="476" t="s">
        <v>2475</v>
      </c>
    </row>
    <row r="33" spans="1:15" ht="16.2" customHeight="1">
      <c r="A33" s="427">
        <v>21</v>
      </c>
      <c r="B33" s="440">
        <v>41019</v>
      </c>
      <c r="C33" s="520">
        <v>1600185</v>
      </c>
      <c r="D33" s="394" t="s">
        <v>2468</v>
      </c>
      <c r="E33" s="391" t="s">
        <v>2348</v>
      </c>
      <c r="F33" s="392">
        <v>339</v>
      </c>
      <c r="G33" s="401">
        <v>28.5</v>
      </c>
      <c r="H33" s="392">
        <v>10</v>
      </c>
      <c r="I33" s="406">
        <f t="shared" si="0"/>
        <v>285000</v>
      </c>
      <c r="J33" s="394" t="s">
        <v>1762</v>
      </c>
      <c r="K33" s="519" t="s">
        <v>3921</v>
      </c>
      <c r="L33" s="429">
        <v>285000</v>
      </c>
      <c r="M33" s="458" t="s">
        <v>2469</v>
      </c>
      <c r="N33" s="511">
        <v>1605000</v>
      </c>
      <c r="O33" s="500" t="s">
        <v>2474</v>
      </c>
    </row>
    <row r="34" spans="1:15">
      <c r="A34" s="427">
        <v>22</v>
      </c>
      <c r="B34" s="438" t="s">
        <v>2349</v>
      </c>
      <c r="C34" s="520"/>
      <c r="D34" s="394" t="s">
        <v>156</v>
      </c>
      <c r="E34" s="391" t="s">
        <v>2350</v>
      </c>
      <c r="F34" s="392">
        <v>339</v>
      </c>
      <c r="G34" s="401">
        <v>28.5</v>
      </c>
      <c r="H34" s="392">
        <v>10</v>
      </c>
      <c r="I34" s="406">
        <f t="shared" si="0"/>
        <v>285000</v>
      </c>
      <c r="J34" s="394" t="s">
        <v>1762</v>
      </c>
      <c r="K34" s="519" t="s">
        <v>2450</v>
      </c>
      <c r="L34" s="429">
        <v>285000</v>
      </c>
      <c r="M34" s="458" t="s">
        <v>2470</v>
      </c>
      <c r="N34" s="511"/>
      <c r="O34" s="500"/>
    </row>
    <row r="35" spans="1:15">
      <c r="A35" s="427">
        <v>23</v>
      </c>
      <c r="B35" s="440">
        <v>41019</v>
      </c>
      <c r="C35" s="520"/>
      <c r="D35" s="394" t="s">
        <v>2438</v>
      </c>
      <c r="E35" s="391" t="s">
        <v>2351</v>
      </c>
      <c r="F35" s="392">
        <v>1460</v>
      </c>
      <c r="G35" s="401">
        <v>43.5</v>
      </c>
      <c r="H35" s="392">
        <v>10</v>
      </c>
      <c r="I35" s="406">
        <f t="shared" si="0"/>
        <v>435000</v>
      </c>
      <c r="J35" s="394" t="s">
        <v>2300</v>
      </c>
      <c r="K35" s="519" t="s">
        <v>2450</v>
      </c>
      <c r="L35" s="429">
        <v>435000</v>
      </c>
      <c r="M35" s="458" t="s">
        <v>2471</v>
      </c>
      <c r="N35" s="511"/>
      <c r="O35" s="500"/>
    </row>
    <row r="36" spans="1:15">
      <c r="A36" s="427">
        <v>24</v>
      </c>
      <c r="B36" s="438" t="s">
        <v>2349</v>
      </c>
      <c r="C36" s="520"/>
      <c r="D36" s="394" t="s">
        <v>2438</v>
      </c>
      <c r="E36" s="391" t="s">
        <v>2352</v>
      </c>
      <c r="F36" s="392">
        <v>1460</v>
      </c>
      <c r="G36" s="401">
        <v>43.5</v>
      </c>
      <c r="H36" s="392">
        <v>8</v>
      </c>
      <c r="I36" s="406">
        <f t="shared" si="0"/>
        <v>348000</v>
      </c>
      <c r="J36" s="394" t="s">
        <v>2300</v>
      </c>
      <c r="K36" s="519" t="s">
        <v>2450</v>
      </c>
      <c r="L36" s="429">
        <v>348000</v>
      </c>
      <c r="M36" s="458" t="s">
        <v>2472</v>
      </c>
      <c r="N36" s="511"/>
      <c r="O36" s="500"/>
    </row>
    <row r="37" spans="1:15">
      <c r="A37" s="427">
        <v>25</v>
      </c>
      <c r="B37" s="438" t="s">
        <v>2349</v>
      </c>
      <c r="C37" s="520"/>
      <c r="D37" s="394" t="s">
        <v>2438</v>
      </c>
      <c r="E37" s="391" t="s">
        <v>2353</v>
      </c>
      <c r="F37" s="392">
        <v>1460</v>
      </c>
      <c r="G37" s="401">
        <v>28</v>
      </c>
      <c r="H37" s="392">
        <v>9</v>
      </c>
      <c r="I37" s="406">
        <f t="shared" si="0"/>
        <v>252000</v>
      </c>
      <c r="J37" s="394" t="s">
        <v>2300</v>
      </c>
      <c r="K37" s="519" t="s">
        <v>2450</v>
      </c>
      <c r="L37" s="429">
        <v>252000</v>
      </c>
      <c r="M37" s="458" t="s">
        <v>2473</v>
      </c>
      <c r="N37" s="511"/>
      <c r="O37" s="500"/>
    </row>
    <row r="38" spans="1:15">
      <c r="A38" s="427">
        <v>26</v>
      </c>
      <c r="B38" s="438" t="s">
        <v>2354</v>
      </c>
      <c r="C38" s="397">
        <v>56000</v>
      </c>
      <c r="D38" s="394" t="s">
        <v>2439</v>
      </c>
      <c r="E38" s="391" t="s">
        <v>2355</v>
      </c>
      <c r="F38" s="392">
        <v>456</v>
      </c>
      <c r="G38" s="401">
        <v>28</v>
      </c>
      <c r="H38" s="392">
        <v>2</v>
      </c>
      <c r="I38" s="406">
        <f t="shared" si="0"/>
        <v>56000</v>
      </c>
      <c r="J38" s="398" t="s">
        <v>2440</v>
      </c>
      <c r="K38" s="439" t="s">
        <v>3922</v>
      </c>
      <c r="L38" s="429">
        <v>0</v>
      </c>
      <c r="M38" s="458">
        <v>0</v>
      </c>
      <c r="N38" s="451">
        <v>0</v>
      </c>
      <c r="O38" s="476" t="s">
        <v>2475</v>
      </c>
    </row>
    <row r="39" spans="1:15">
      <c r="A39" s="427">
        <v>27</v>
      </c>
      <c r="B39" s="438" t="s">
        <v>2356</v>
      </c>
      <c r="C39" s="397">
        <v>87000</v>
      </c>
      <c r="D39" s="394" t="s">
        <v>2441</v>
      </c>
      <c r="E39" s="391" t="s">
        <v>2357</v>
      </c>
      <c r="F39" s="393"/>
      <c r="G39" s="401">
        <v>43.5</v>
      </c>
      <c r="H39" s="392">
        <v>2</v>
      </c>
      <c r="I39" s="406">
        <f t="shared" si="0"/>
        <v>87000</v>
      </c>
      <c r="J39" s="394" t="s">
        <v>2300</v>
      </c>
      <c r="K39" s="439" t="s">
        <v>3923</v>
      </c>
      <c r="L39" s="429">
        <v>0</v>
      </c>
      <c r="M39" s="458">
        <v>0</v>
      </c>
      <c r="N39" s="451">
        <v>0</v>
      </c>
      <c r="O39" s="476" t="s">
        <v>2475</v>
      </c>
    </row>
    <row r="40" spans="1:15" ht="30">
      <c r="A40" s="427">
        <v>28</v>
      </c>
      <c r="B40" s="438" t="s">
        <v>2356</v>
      </c>
      <c r="C40" s="397">
        <v>140000</v>
      </c>
      <c r="D40" s="398" t="s">
        <v>2476</v>
      </c>
      <c r="E40" s="393"/>
      <c r="F40" s="393"/>
      <c r="G40" s="401">
        <v>28</v>
      </c>
      <c r="H40" s="392">
        <v>5</v>
      </c>
      <c r="I40" s="406">
        <f t="shared" si="0"/>
        <v>140000</v>
      </c>
      <c r="J40" s="394" t="s">
        <v>2302</v>
      </c>
      <c r="K40" s="439" t="s">
        <v>3924</v>
      </c>
      <c r="L40" s="429">
        <v>0</v>
      </c>
      <c r="M40" s="458">
        <v>0</v>
      </c>
      <c r="N40" s="451">
        <v>0</v>
      </c>
      <c r="O40" s="476" t="s">
        <v>2475</v>
      </c>
    </row>
    <row r="41" spans="1:15">
      <c r="A41" s="427">
        <v>29</v>
      </c>
      <c r="B41" s="438" t="s">
        <v>2358</v>
      </c>
      <c r="C41" s="397">
        <v>173478</v>
      </c>
      <c r="D41" s="394" t="s">
        <v>770</v>
      </c>
      <c r="E41" s="391" t="s">
        <v>2359</v>
      </c>
      <c r="F41" s="392">
        <v>2389</v>
      </c>
      <c r="G41" s="401">
        <v>43.5</v>
      </c>
      <c r="H41" s="392">
        <v>4</v>
      </c>
      <c r="I41" s="406">
        <f t="shared" si="0"/>
        <v>174000</v>
      </c>
      <c r="J41" s="394" t="s">
        <v>2300</v>
      </c>
      <c r="K41" s="439" t="s">
        <v>3925</v>
      </c>
      <c r="L41" s="429">
        <v>174000</v>
      </c>
      <c r="M41" s="460" t="s">
        <v>2182</v>
      </c>
      <c r="N41" s="467">
        <v>174000</v>
      </c>
      <c r="O41" s="468" t="s">
        <v>2214</v>
      </c>
    </row>
    <row r="42" spans="1:15">
      <c r="A42" s="427">
        <v>30</v>
      </c>
      <c r="B42" s="438" t="s">
        <v>2360</v>
      </c>
      <c r="C42" s="397">
        <v>433695</v>
      </c>
      <c r="D42" s="394" t="s">
        <v>707</v>
      </c>
      <c r="E42" s="391" t="s">
        <v>2361</v>
      </c>
      <c r="F42" s="393"/>
      <c r="G42" s="401">
        <v>43.5</v>
      </c>
      <c r="H42" s="392">
        <v>10</v>
      </c>
      <c r="I42" s="406">
        <f t="shared" si="0"/>
        <v>435000</v>
      </c>
      <c r="J42" s="394" t="s">
        <v>2300</v>
      </c>
      <c r="K42" s="439" t="s">
        <v>3926</v>
      </c>
      <c r="L42" s="429">
        <v>435000</v>
      </c>
      <c r="M42" s="460" t="s">
        <v>2183</v>
      </c>
      <c r="N42" s="467">
        <v>435000</v>
      </c>
      <c r="O42" s="468" t="s">
        <v>2214</v>
      </c>
    </row>
    <row r="43" spans="1:15">
      <c r="A43" s="427">
        <v>31</v>
      </c>
      <c r="B43" s="438" t="s">
        <v>2362</v>
      </c>
      <c r="C43" s="397">
        <v>82500</v>
      </c>
      <c r="D43" s="394" t="s">
        <v>2477</v>
      </c>
      <c r="E43" s="391" t="s">
        <v>2363</v>
      </c>
      <c r="F43" s="392">
        <v>531</v>
      </c>
      <c r="G43" s="401">
        <v>28</v>
      </c>
      <c r="H43" s="392">
        <v>3</v>
      </c>
      <c r="I43" s="406">
        <f t="shared" si="0"/>
        <v>84000</v>
      </c>
      <c r="J43" s="394" t="s">
        <v>2302</v>
      </c>
      <c r="K43" s="439" t="s">
        <v>3927</v>
      </c>
      <c r="L43" s="429">
        <v>0</v>
      </c>
      <c r="M43" s="458">
        <v>0</v>
      </c>
      <c r="N43" s="451">
        <v>0</v>
      </c>
      <c r="O43" s="476" t="s">
        <v>2475</v>
      </c>
    </row>
    <row r="44" spans="1:15">
      <c r="A44" s="427">
        <v>32</v>
      </c>
      <c r="B44" s="438" t="s">
        <v>2364</v>
      </c>
      <c r="C44" s="397">
        <v>69000</v>
      </c>
      <c r="D44" s="394" t="s">
        <v>2478</v>
      </c>
      <c r="E44" s="393"/>
      <c r="F44" s="393"/>
      <c r="G44" s="401">
        <v>34.5</v>
      </c>
      <c r="H44" s="392">
        <v>2</v>
      </c>
      <c r="I44" s="406">
        <f t="shared" si="0"/>
        <v>69000</v>
      </c>
      <c r="J44" s="394" t="s">
        <v>2365</v>
      </c>
      <c r="K44" s="439" t="s">
        <v>3928</v>
      </c>
      <c r="L44" s="429">
        <v>0</v>
      </c>
      <c r="M44" s="458">
        <v>0</v>
      </c>
      <c r="N44" s="451">
        <v>0</v>
      </c>
      <c r="O44" s="476" t="s">
        <v>2475</v>
      </c>
    </row>
    <row r="45" spans="1:15">
      <c r="A45" s="427">
        <v>33</v>
      </c>
      <c r="B45" s="438" t="s">
        <v>2366</v>
      </c>
      <c r="C45" s="397">
        <v>56000</v>
      </c>
      <c r="D45" s="394" t="s">
        <v>2479</v>
      </c>
      <c r="E45" s="391" t="s">
        <v>2367</v>
      </c>
      <c r="F45" s="392">
        <v>385</v>
      </c>
      <c r="G45" s="401">
        <v>23</v>
      </c>
      <c r="H45" s="392">
        <v>2</v>
      </c>
      <c r="I45" s="406">
        <f t="shared" si="0"/>
        <v>46000</v>
      </c>
      <c r="J45" s="394" t="s">
        <v>2302</v>
      </c>
      <c r="K45" s="439" t="s">
        <v>3929</v>
      </c>
      <c r="L45" s="429">
        <v>0</v>
      </c>
      <c r="M45" s="458">
        <v>0</v>
      </c>
      <c r="N45" s="451">
        <v>0</v>
      </c>
      <c r="O45" s="476" t="s">
        <v>2475</v>
      </c>
    </row>
    <row r="46" spans="1:15">
      <c r="A46" s="427">
        <v>34</v>
      </c>
      <c r="B46" s="438" t="s">
        <v>2366</v>
      </c>
      <c r="C46" s="397">
        <v>30000</v>
      </c>
      <c r="D46" s="394" t="s">
        <v>101</v>
      </c>
      <c r="E46" s="391" t="s">
        <v>2368</v>
      </c>
      <c r="F46" s="393"/>
      <c r="G46" s="401">
        <v>34.5</v>
      </c>
      <c r="H46" s="392">
        <v>10</v>
      </c>
      <c r="I46" s="406">
        <f t="shared" si="0"/>
        <v>345000</v>
      </c>
      <c r="J46" s="394" t="s">
        <v>2442</v>
      </c>
      <c r="K46" s="439" t="s">
        <v>3930</v>
      </c>
      <c r="L46" s="429">
        <v>345000</v>
      </c>
      <c r="M46" s="460" t="s">
        <v>2480</v>
      </c>
      <c r="N46" s="451">
        <v>30000</v>
      </c>
      <c r="O46" s="476" t="s">
        <v>2475</v>
      </c>
    </row>
    <row r="47" spans="1:15" ht="30">
      <c r="A47" s="427">
        <v>35</v>
      </c>
      <c r="B47" s="438" t="s">
        <v>2369</v>
      </c>
      <c r="C47" s="397">
        <v>278500</v>
      </c>
      <c r="D47" s="398" t="s">
        <v>2511</v>
      </c>
      <c r="E47" s="391" t="s">
        <v>2356</v>
      </c>
      <c r="F47" s="392">
        <v>440</v>
      </c>
      <c r="G47" s="401">
        <v>28</v>
      </c>
      <c r="H47" s="392">
        <v>10</v>
      </c>
      <c r="I47" s="406">
        <f t="shared" si="0"/>
        <v>280000</v>
      </c>
      <c r="J47" s="394" t="s">
        <v>2302</v>
      </c>
      <c r="K47" s="439" t="s">
        <v>3931</v>
      </c>
      <c r="L47" s="429">
        <v>0</v>
      </c>
      <c r="M47" s="458">
        <v>0</v>
      </c>
      <c r="N47" s="451">
        <v>0</v>
      </c>
      <c r="O47" s="476" t="s">
        <v>2475</v>
      </c>
    </row>
    <row r="48" spans="1:15" ht="30">
      <c r="A48" s="427">
        <v>36</v>
      </c>
      <c r="B48" s="438" t="s">
        <v>2370</v>
      </c>
      <c r="C48" s="397">
        <v>251500</v>
      </c>
      <c r="D48" s="398" t="s">
        <v>2511</v>
      </c>
      <c r="E48" s="391" t="s">
        <v>2371</v>
      </c>
      <c r="F48" s="392">
        <v>440</v>
      </c>
      <c r="G48" s="401">
        <v>23</v>
      </c>
      <c r="H48" s="392">
        <v>11</v>
      </c>
      <c r="I48" s="406">
        <f t="shared" si="0"/>
        <v>253000</v>
      </c>
      <c r="J48" s="394" t="s">
        <v>2302</v>
      </c>
      <c r="K48" s="439" t="s">
        <v>3931</v>
      </c>
      <c r="L48" s="429">
        <v>0</v>
      </c>
      <c r="M48" s="458">
        <v>0</v>
      </c>
      <c r="N48" s="451">
        <v>0</v>
      </c>
      <c r="O48" s="476" t="s">
        <v>2475</v>
      </c>
    </row>
    <row r="49" spans="1:15">
      <c r="A49" s="427">
        <v>37</v>
      </c>
      <c r="B49" s="438" t="s">
        <v>2369</v>
      </c>
      <c r="C49" s="397">
        <v>54500</v>
      </c>
      <c r="D49" s="394" t="s">
        <v>2372</v>
      </c>
      <c r="E49" s="391" t="s">
        <v>2355</v>
      </c>
      <c r="F49" s="392">
        <v>462</v>
      </c>
      <c r="G49" s="401">
        <v>28</v>
      </c>
      <c r="H49" s="392">
        <v>2</v>
      </c>
      <c r="I49" s="406">
        <f t="shared" si="0"/>
        <v>56000</v>
      </c>
      <c r="J49" s="394" t="s">
        <v>2302</v>
      </c>
      <c r="K49" s="439" t="s">
        <v>3932</v>
      </c>
      <c r="L49" s="429">
        <v>0</v>
      </c>
      <c r="M49" s="458">
        <v>0</v>
      </c>
      <c r="N49" s="451">
        <v>0</v>
      </c>
      <c r="O49" s="476" t="s">
        <v>2475</v>
      </c>
    </row>
    <row r="50" spans="1:15">
      <c r="A50" s="427">
        <v>38</v>
      </c>
      <c r="B50" s="438" t="s">
        <v>2373</v>
      </c>
      <c r="C50" s="397">
        <v>711500</v>
      </c>
      <c r="D50" s="394" t="s">
        <v>2375</v>
      </c>
      <c r="E50" s="391" t="s">
        <v>2374</v>
      </c>
      <c r="F50" s="392">
        <v>495</v>
      </c>
      <c r="G50" s="401">
        <v>23</v>
      </c>
      <c r="H50" s="392">
        <v>31</v>
      </c>
      <c r="I50" s="406">
        <f t="shared" si="0"/>
        <v>713000</v>
      </c>
      <c r="J50" s="394" t="s">
        <v>2302</v>
      </c>
      <c r="K50" s="439" t="s">
        <v>3933</v>
      </c>
      <c r="L50" s="429">
        <v>0</v>
      </c>
      <c r="M50" s="458">
        <v>0</v>
      </c>
      <c r="N50" s="451">
        <v>0</v>
      </c>
      <c r="O50" s="476" t="s">
        <v>2475</v>
      </c>
    </row>
    <row r="51" spans="1:15">
      <c r="A51" s="427">
        <v>39</v>
      </c>
      <c r="B51" s="438" t="s">
        <v>2376</v>
      </c>
      <c r="C51" s="397">
        <v>400000</v>
      </c>
      <c r="D51" s="394" t="s">
        <v>2481</v>
      </c>
      <c r="E51" s="391" t="s">
        <v>2377</v>
      </c>
      <c r="F51" s="393"/>
      <c r="G51" s="401">
        <v>25</v>
      </c>
      <c r="H51" s="392">
        <v>16</v>
      </c>
      <c r="I51" s="406">
        <f t="shared" si="0"/>
        <v>400000</v>
      </c>
      <c r="J51" s="394" t="s">
        <v>2300</v>
      </c>
      <c r="K51" s="439" t="s">
        <v>3934</v>
      </c>
      <c r="L51" s="429">
        <v>0</v>
      </c>
      <c r="M51" s="458">
        <v>0</v>
      </c>
      <c r="N51" s="451">
        <v>0</v>
      </c>
      <c r="O51" s="476" t="s">
        <v>2475</v>
      </c>
    </row>
    <row r="52" spans="1:15">
      <c r="A52" s="427">
        <v>40</v>
      </c>
      <c r="B52" s="438" t="s">
        <v>2373</v>
      </c>
      <c r="C52" s="397">
        <v>113500</v>
      </c>
      <c r="D52" s="394" t="s">
        <v>2379</v>
      </c>
      <c r="E52" s="391" t="s">
        <v>2378</v>
      </c>
      <c r="F52" s="392">
        <v>396</v>
      </c>
      <c r="G52" s="401">
        <v>23</v>
      </c>
      <c r="H52" s="392">
        <v>5</v>
      </c>
      <c r="I52" s="406">
        <f t="shared" si="0"/>
        <v>115000</v>
      </c>
      <c r="J52" s="394" t="s">
        <v>2302</v>
      </c>
      <c r="K52" s="439" t="s">
        <v>3935</v>
      </c>
      <c r="L52" s="429">
        <v>0</v>
      </c>
      <c r="M52" s="458">
        <v>0</v>
      </c>
      <c r="N52" s="451">
        <v>0</v>
      </c>
      <c r="O52" s="476" t="s">
        <v>2475</v>
      </c>
    </row>
    <row r="53" spans="1:15">
      <c r="A53" s="427">
        <v>41</v>
      </c>
      <c r="B53" s="438" t="s">
        <v>2370</v>
      </c>
      <c r="C53" s="397">
        <v>274500</v>
      </c>
      <c r="D53" s="394" t="s">
        <v>2380</v>
      </c>
      <c r="E53" s="391" t="s">
        <v>2371</v>
      </c>
      <c r="F53" s="392">
        <v>410</v>
      </c>
      <c r="G53" s="401">
        <v>23</v>
      </c>
      <c r="H53" s="392">
        <v>12</v>
      </c>
      <c r="I53" s="406">
        <f t="shared" si="0"/>
        <v>276000</v>
      </c>
      <c r="J53" s="394" t="s">
        <v>2302</v>
      </c>
      <c r="K53" s="439" t="s">
        <v>3936</v>
      </c>
      <c r="L53" s="429">
        <v>0</v>
      </c>
      <c r="M53" s="458">
        <v>0</v>
      </c>
      <c r="N53" s="451">
        <v>0</v>
      </c>
      <c r="O53" s="476" t="s">
        <v>2475</v>
      </c>
    </row>
    <row r="54" spans="1:15">
      <c r="A54" s="427">
        <v>42</v>
      </c>
      <c r="B54" s="440">
        <v>41197</v>
      </c>
      <c r="C54" s="397">
        <v>56000</v>
      </c>
      <c r="D54" s="394" t="s">
        <v>2382</v>
      </c>
      <c r="E54" s="391" t="s">
        <v>2381</v>
      </c>
      <c r="F54" s="393"/>
      <c r="G54" s="401">
        <v>28</v>
      </c>
      <c r="H54" s="392">
        <v>2</v>
      </c>
      <c r="I54" s="406">
        <f t="shared" si="0"/>
        <v>56000</v>
      </c>
      <c r="J54" s="394" t="s">
        <v>2302</v>
      </c>
      <c r="K54" s="439" t="s">
        <v>3937</v>
      </c>
      <c r="L54" s="429">
        <v>0</v>
      </c>
      <c r="M54" s="458">
        <v>0</v>
      </c>
      <c r="N54" s="451">
        <v>0</v>
      </c>
      <c r="O54" s="476" t="s">
        <v>2475</v>
      </c>
    </row>
    <row r="55" spans="1:15">
      <c r="A55" s="515">
        <v>43</v>
      </c>
      <c r="B55" s="514" t="s">
        <v>2383</v>
      </c>
      <c r="C55" s="520">
        <v>3216063</v>
      </c>
      <c r="D55" s="394" t="s">
        <v>2482</v>
      </c>
      <c r="E55" s="393"/>
      <c r="F55" s="393"/>
      <c r="G55" s="401">
        <v>28</v>
      </c>
      <c r="H55" s="392">
        <v>78</v>
      </c>
      <c r="I55" s="406">
        <f t="shared" si="0"/>
        <v>2184000</v>
      </c>
      <c r="J55" s="394" t="s">
        <v>2302</v>
      </c>
      <c r="K55" s="519" t="s">
        <v>3938</v>
      </c>
      <c r="L55" s="429">
        <v>0</v>
      </c>
      <c r="M55" s="458">
        <v>0</v>
      </c>
      <c r="N55" s="511">
        <v>1479000</v>
      </c>
      <c r="O55" s="500" t="s">
        <v>2475</v>
      </c>
    </row>
    <row r="56" spans="1:15">
      <c r="A56" s="515"/>
      <c r="B56" s="514"/>
      <c r="C56" s="520"/>
      <c r="D56" s="394" t="s">
        <v>708</v>
      </c>
      <c r="E56" s="393"/>
      <c r="F56" s="393"/>
      <c r="G56" s="401">
        <v>43.5</v>
      </c>
      <c r="H56" s="392">
        <v>34</v>
      </c>
      <c r="I56" s="406">
        <f t="shared" si="0"/>
        <v>1479000</v>
      </c>
      <c r="J56" s="394" t="s">
        <v>2300</v>
      </c>
      <c r="K56" s="519" t="s">
        <v>2451</v>
      </c>
      <c r="L56" s="429">
        <v>1479000</v>
      </c>
      <c r="M56" s="458" t="s">
        <v>2483</v>
      </c>
      <c r="N56" s="511"/>
      <c r="O56" s="500"/>
    </row>
    <row r="57" spans="1:15">
      <c r="A57" s="427">
        <v>44</v>
      </c>
      <c r="B57" s="440">
        <v>41282</v>
      </c>
      <c r="C57" s="397">
        <v>18000</v>
      </c>
      <c r="D57" s="394" t="s">
        <v>2484</v>
      </c>
      <c r="E57" s="391" t="s">
        <v>2384</v>
      </c>
      <c r="F57" s="392">
        <v>2352</v>
      </c>
      <c r="G57" s="401">
        <v>43.5</v>
      </c>
      <c r="H57" s="392">
        <v>10</v>
      </c>
      <c r="I57" s="406">
        <f t="shared" si="0"/>
        <v>435000</v>
      </c>
      <c r="J57" s="394" t="s">
        <v>2300</v>
      </c>
      <c r="K57" s="439" t="s">
        <v>3939</v>
      </c>
      <c r="L57" s="429">
        <v>435000</v>
      </c>
      <c r="M57" s="458" t="s">
        <v>2485</v>
      </c>
      <c r="N57" s="451">
        <v>18000</v>
      </c>
      <c r="O57" s="476" t="s">
        <v>2475</v>
      </c>
    </row>
    <row r="58" spans="1:15">
      <c r="A58" s="427">
        <v>45</v>
      </c>
      <c r="B58" s="438" t="s">
        <v>2385</v>
      </c>
      <c r="C58" s="397">
        <v>250000</v>
      </c>
      <c r="D58" s="394" t="s">
        <v>2486</v>
      </c>
      <c r="E58" s="393"/>
      <c r="F58" s="393"/>
      <c r="G58" s="401">
        <v>25</v>
      </c>
      <c r="H58" s="392">
        <v>10</v>
      </c>
      <c r="I58" s="406">
        <f t="shared" si="0"/>
        <v>250000</v>
      </c>
      <c r="J58" s="394" t="s">
        <v>2300</v>
      </c>
      <c r="K58" s="439" t="s">
        <v>3940</v>
      </c>
      <c r="L58" s="429">
        <v>0</v>
      </c>
      <c r="M58" s="458">
        <v>0</v>
      </c>
      <c r="N58" s="451">
        <v>0</v>
      </c>
      <c r="O58" s="476" t="s">
        <v>2475</v>
      </c>
    </row>
    <row r="59" spans="1:15">
      <c r="A59" s="427">
        <v>46</v>
      </c>
      <c r="B59" s="440">
        <v>41331</v>
      </c>
      <c r="C59" s="397">
        <v>30000</v>
      </c>
      <c r="D59" s="394" t="s">
        <v>2487</v>
      </c>
      <c r="E59" s="391" t="s">
        <v>2386</v>
      </c>
      <c r="F59" s="392">
        <v>1306</v>
      </c>
      <c r="G59" s="401">
        <v>43</v>
      </c>
      <c r="H59" s="392">
        <v>2</v>
      </c>
      <c r="I59" s="406">
        <f t="shared" si="0"/>
        <v>86000</v>
      </c>
      <c r="J59" s="394" t="s">
        <v>2302</v>
      </c>
      <c r="K59" s="439" t="s">
        <v>3941</v>
      </c>
      <c r="L59" s="429">
        <v>0</v>
      </c>
      <c r="M59" s="458">
        <v>0</v>
      </c>
      <c r="N59" s="451">
        <v>0</v>
      </c>
      <c r="O59" s="476" t="s">
        <v>2475</v>
      </c>
    </row>
    <row r="60" spans="1:15">
      <c r="A60" s="427">
        <v>47</v>
      </c>
      <c r="B60" s="438" t="s">
        <v>2387</v>
      </c>
      <c r="C60" s="397">
        <v>1404000</v>
      </c>
      <c r="D60" s="394" t="s">
        <v>2488</v>
      </c>
      <c r="E60" s="391" t="s">
        <v>2388</v>
      </c>
      <c r="F60" s="392">
        <v>884</v>
      </c>
      <c r="G60" s="401">
        <v>39</v>
      </c>
      <c r="H60" s="392">
        <v>36</v>
      </c>
      <c r="I60" s="406">
        <f t="shared" si="0"/>
        <v>1404000</v>
      </c>
      <c r="J60" s="394" t="s">
        <v>1762</v>
      </c>
      <c r="K60" s="439" t="s">
        <v>3942</v>
      </c>
      <c r="L60" s="429">
        <v>0</v>
      </c>
      <c r="M60" s="458">
        <v>0</v>
      </c>
      <c r="N60" s="451">
        <v>0</v>
      </c>
      <c r="O60" s="476" t="s">
        <v>2475</v>
      </c>
    </row>
    <row r="61" spans="1:15">
      <c r="A61" s="427">
        <v>48</v>
      </c>
      <c r="B61" s="438" t="s">
        <v>2389</v>
      </c>
      <c r="C61" s="397">
        <v>867390</v>
      </c>
      <c r="D61" s="394" t="s">
        <v>2489</v>
      </c>
      <c r="E61" s="391" t="s">
        <v>2390</v>
      </c>
      <c r="F61" s="392">
        <v>2330</v>
      </c>
      <c r="G61" s="401">
        <v>43.5</v>
      </c>
      <c r="H61" s="392">
        <v>20</v>
      </c>
      <c r="I61" s="406">
        <f t="shared" si="0"/>
        <v>870000</v>
      </c>
      <c r="J61" s="394" t="s">
        <v>2300</v>
      </c>
      <c r="K61" s="439" t="s">
        <v>3943</v>
      </c>
      <c r="L61" s="429">
        <v>870000</v>
      </c>
      <c r="M61" s="460" t="s">
        <v>2184</v>
      </c>
      <c r="N61" s="451">
        <v>870000</v>
      </c>
      <c r="O61" s="468" t="s">
        <v>2214</v>
      </c>
    </row>
    <row r="62" spans="1:15">
      <c r="A62" s="427">
        <v>49</v>
      </c>
      <c r="B62" s="438" t="s">
        <v>2023</v>
      </c>
      <c r="C62" s="397">
        <v>156000</v>
      </c>
      <c r="D62" s="394" t="s">
        <v>2490</v>
      </c>
      <c r="E62" s="391" t="s">
        <v>2391</v>
      </c>
      <c r="F62" s="393"/>
      <c r="G62" s="401">
        <v>39</v>
      </c>
      <c r="H62" s="392">
        <v>4</v>
      </c>
      <c r="I62" s="406">
        <f t="shared" si="0"/>
        <v>156000</v>
      </c>
      <c r="J62" s="394" t="s">
        <v>2365</v>
      </c>
      <c r="K62" s="439" t="s">
        <v>3944</v>
      </c>
      <c r="L62" s="429">
        <v>0</v>
      </c>
      <c r="M62" s="458">
        <v>0</v>
      </c>
      <c r="N62" s="451">
        <v>0</v>
      </c>
      <c r="O62" s="476" t="s">
        <v>2475</v>
      </c>
    </row>
    <row r="63" spans="1:15">
      <c r="A63" s="427">
        <v>50</v>
      </c>
      <c r="B63" s="438" t="s">
        <v>1810</v>
      </c>
      <c r="C63" s="397">
        <v>78000</v>
      </c>
      <c r="D63" s="394" t="s">
        <v>2392</v>
      </c>
      <c r="E63" s="391" t="s">
        <v>1809</v>
      </c>
      <c r="F63" s="393"/>
      <c r="G63" s="401">
        <v>39</v>
      </c>
      <c r="H63" s="392">
        <v>2</v>
      </c>
      <c r="I63" s="406">
        <f t="shared" si="0"/>
        <v>78000</v>
      </c>
      <c r="J63" s="394" t="s">
        <v>2365</v>
      </c>
      <c r="K63" s="439" t="s">
        <v>3945</v>
      </c>
      <c r="L63" s="429">
        <v>78000</v>
      </c>
      <c r="M63" s="460" t="s">
        <v>2248</v>
      </c>
      <c r="N63" s="451">
        <v>78000</v>
      </c>
      <c r="O63" s="476"/>
    </row>
    <row r="64" spans="1:15">
      <c r="A64" s="427">
        <v>51</v>
      </c>
      <c r="B64" s="438" t="s">
        <v>1810</v>
      </c>
      <c r="C64" s="397">
        <v>78000</v>
      </c>
      <c r="D64" s="394" t="s">
        <v>835</v>
      </c>
      <c r="E64" s="391" t="s">
        <v>2368</v>
      </c>
      <c r="F64" s="393"/>
      <c r="G64" s="401">
        <v>39</v>
      </c>
      <c r="H64" s="392">
        <v>2</v>
      </c>
      <c r="I64" s="406">
        <f t="shared" si="0"/>
        <v>78000</v>
      </c>
      <c r="J64" s="394" t="s">
        <v>2365</v>
      </c>
      <c r="K64" s="439" t="s">
        <v>3946</v>
      </c>
      <c r="L64" s="429">
        <v>69000</v>
      </c>
      <c r="M64" s="461" t="s">
        <v>2185</v>
      </c>
      <c r="N64" s="451">
        <v>69000</v>
      </c>
      <c r="O64" s="476" t="s">
        <v>2475</v>
      </c>
    </row>
    <row r="65" spans="1:15">
      <c r="A65" s="427">
        <v>52</v>
      </c>
      <c r="B65" s="438" t="s">
        <v>1764</v>
      </c>
      <c r="C65" s="397">
        <v>234000</v>
      </c>
      <c r="D65" s="394" t="s">
        <v>2491</v>
      </c>
      <c r="E65" s="391" t="s">
        <v>2391</v>
      </c>
      <c r="F65" s="393"/>
      <c r="G65" s="401">
        <v>39</v>
      </c>
      <c r="H65" s="392">
        <v>6</v>
      </c>
      <c r="I65" s="406">
        <f t="shared" si="0"/>
        <v>234000</v>
      </c>
      <c r="J65" s="394" t="s">
        <v>2365</v>
      </c>
      <c r="K65" s="439" t="s">
        <v>3947</v>
      </c>
      <c r="L65" s="429">
        <v>0</v>
      </c>
      <c r="M65" s="458">
        <v>0</v>
      </c>
      <c r="N65" s="451">
        <v>0</v>
      </c>
      <c r="O65" s="476" t="s">
        <v>2475</v>
      </c>
    </row>
    <row r="66" spans="1:15">
      <c r="A66" s="427">
        <v>53</v>
      </c>
      <c r="B66" s="438" t="s">
        <v>2320</v>
      </c>
      <c r="C66" s="397">
        <v>155532</v>
      </c>
      <c r="D66" s="394" t="s">
        <v>872</v>
      </c>
      <c r="E66" s="391" t="s">
        <v>2393</v>
      </c>
      <c r="F66" s="393"/>
      <c r="G66" s="401">
        <v>39</v>
      </c>
      <c r="H66" s="392">
        <v>4</v>
      </c>
      <c r="I66" s="406">
        <f t="shared" si="0"/>
        <v>156000</v>
      </c>
      <c r="J66" s="394" t="s">
        <v>2365</v>
      </c>
      <c r="K66" s="439" t="s">
        <v>3947</v>
      </c>
      <c r="L66" s="429">
        <v>156000</v>
      </c>
      <c r="M66" s="461" t="s">
        <v>2492</v>
      </c>
      <c r="N66" s="451">
        <v>156000</v>
      </c>
      <c r="O66" s="468" t="s">
        <v>2214</v>
      </c>
    </row>
    <row r="67" spans="1:15">
      <c r="A67" s="427">
        <v>54</v>
      </c>
      <c r="B67" s="438" t="s">
        <v>1765</v>
      </c>
      <c r="C67" s="397">
        <v>977060</v>
      </c>
      <c r="D67" s="394" t="s">
        <v>329</v>
      </c>
      <c r="E67" s="391" t="s">
        <v>2394</v>
      </c>
      <c r="F67" s="392">
        <v>926</v>
      </c>
      <c r="G67" s="401">
        <v>49</v>
      </c>
      <c r="H67" s="392">
        <v>20</v>
      </c>
      <c r="I67" s="406">
        <f t="shared" si="0"/>
        <v>980000</v>
      </c>
      <c r="J67" s="394" t="s">
        <v>1762</v>
      </c>
      <c r="K67" s="439" t="s">
        <v>3948</v>
      </c>
      <c r="L67" s="429">
        <v>980000</v>
      </c>
      <c r="M67" s="461" t="s">
        <v>2186</v>
      </c>
      <c r="N67" s="451">
        <v>980000</v>
      </c>
      <c r="O67" s="469" t="s">
        <v>2214</v>
      </c>
    </row>
    <row r="68" spans="1:15">
      <c r="A68" s="427">
        <v>55</v>
      </c>
      <c r="B68" s="438" t="s">
        <v>1812</v>
      </c>
      <c r="C68" s="397">
        <v>390000</v>
      </c>
      <c r="D68" s="394" t="s">
        <v>1813</v>
      </c>
      <c r="E68" s="391" t="s">
        <v>1811</v>
      </c>
      <c r="F68" s="393"/>
      <c r="G68" s="401">
        <v>39</v>
      </c>
      <c r="H68" s="392">
        <v>10</v>
      </c>
      <c r="I68" s="406">
        <f t="shared" si="0"/>
        <v>390000</v>
      </c>
      <c r="J68" s="394" t="s">
        <v>2365</v>
      </c>
      <c r="K68" s="439" t="s">
        <v>3949</v>
      </c>
      <c r="L68" s="429">
        <v>390000</v>
      </c>
      <c r="M68" s="461" t="s">
        <v>2283</v>
      </c>
      <c r="N68" s="451">
        <v>390000</v>
      </c>
      <c r="O68" s="476"/>
    </row>
    <row r="69" spans="1:15" ht="16.2" customHeight="1">
      <c r="A69" s="515">
        <v>56</v>
      </c>
      <c r="B69" s="514" t="s">
        <v>2025</v>
      </c>
      <c r="C69" s="520">
        <v>1301787</v>
      </c>
      <c r="D69" s="394" t="s">
        <v>458</v>
      </c>
      <c r="E69" s="391" t="s">
        <v>2395</v>
      </c>
      <c r="F69" s="392">
        <v>1318</v>
      </c>
      <c r="G69" s="401">
        <v>49</v>
      </c>
      <c r="H69" s="392">
        <v>5</v>
      </c>
      <c r="I69" s="406">
        <f t="shared" si="0"/>
        <v>245000</v>
      </c>
      <c r="J69" s="394" t="s">
        <v>1762</v>
      </c>
      <c r="K69" s="519" t="s">
        <v>3950</v>
      </c>
      <c r="L69" s="429">
        <v>245000</v>
      </c>
      <c r="M69" s="461" t="s">
        <v>2187</v>
      </c>
      <c r="N69" s="511">
        <v>969000</v>
      </c>
      <c r="O69" s="500" t="s">
        <v>2475</v>
      </c>
    </row>
    <row r="70" spans="1:15">
      <c r="A70" s="515"/>
      <c r="B70" s="514"/>
      <c r="C70" s="520"/>
      <c r="D70" s="394" t="s">
        <v>458</v>
      </c>
      <c r="E70" s="391" t="s">
        <v>2396</v>
      </c>
      <c r="F70" s="392">
        <v>1318</v>
      </c>
      <c r="G70" s="401">
        <v>49</v>
      </c>
      <c r="H70" s="392">
        <v>10</v>
      </c>
      <c r="I70" s="406">
        <f t="shared" ref="I70:I119" si="1">G70*H70*1000</f>
        <v>490000</v>
      </c>
      <c r="J70" s="394" t="s">
        <v>1762</v>
      </c>
      <c r="K70" s="519" t="s">
        <v>2451</v>
      </c>
      <c r="L70" s="429">
        <v>490000</v>
      </c>
      <c r="M70" s="461" t="s">
        <v>2188</v>
      </c>
      <c r="N70" s="511"/>
      <c r="O70" s="500"/>
    </row>
    <row r="71" spans="1:15">
      <c r="A71" s="515"/>
      <c r="B71" s="514"/>
      <c r="C71" s="520"/>
      <c r="D71" s="394" t="s">
        <v>2493</v>
      </c>
      <c r="E71" s="391" t="s">
        <v>2397</v>
      </c>
      <c r="F71" s="392">
        <v>1159</v>
      </c>
      <c r="G71" s="401">
        <v>28</v>
      </c>
      <c r="H71" s="392">
        <v>4</v>
      </c>
      <c r="I71" s="406">
        <f t="shared" si="1"/>
        <v>112000</v>
      </c>
      <c r="J71" s="394" t="s">
        <v>2300</v>
      </c>
      <c r="K71" s="519" t="s">
        <v>2451</v>
      </c>
      <c r="L71" s="429">
        <v>0</v>
      </c>
      <c r="M71" s="458">
        <v>0</v>
      </c>
      <c r="N71" s="511"/>
      <c r="O71" s="500"/>
    </row>
    <row r="72" spans="1:15">
      <c r="A72" s="515"/>
      <c r="B72" s="514"/>
      <c r="C72" s="520"/>
      <c r="D72" s="394" t="s">
        <v>458</v>
      </c>
      <c r="E72" s="391" t="s">
        <v>2398</v>
      </c>
      <c r="F72" s="392">
        <v>1159</v>
      </c>
      <c r="G72" s="401">
        <v>56</v>
      </c>
      <c r="H72" s="392">
        <v>2</v>
      </c>
      <c r="I72" s="406">
        <f t="shared" si="1"/>
        <v>112000</v>
      </c>
      <c r="J72" s="394" t="s">
        <v>2300</v>
      </c>
      <c r="K72" s="519" t="s">
        <v>2451</v>
      </c>
      <c r="L72" s="429">
        <v>0</v>
      </c>
      <c r="M72" s="458">
        <v>0</v>
      </c>
      <c r="N72" s="511"/>
      <c r="O72" s="500"/>
    </row>
    <row r="73" spans="1:15">
      <c r="A73" s="515"/>
      <c r="B73" s="514"/>
      <c r="C73" s="520"/>
      <c r="D73" s="394" t="s">
        <v>458</v>
      </c>
      <c r="E73" s="391" t="s">
        <v>2399</v>
      </c>
      <c r="F73" s="392">
        <v>1159</v>
      </c>
      <c r="G73" s="401">
        <v>56</v>
      </c>
      <c r="H73" s="392">
        <v>2</v>
      </c>
      <c r="I73" s="406">
        <f t="shared" si="1"/>
        <v>112000</v>
      </c>
      <c r="J73" s="394" t="s">
        <v>2300</v>
      </c>
      <c r="K73" s="519" t="s">
        <v>2451</v>
      </c>
      <c r="L73" s="429">
        <v>0</v>
      </c>
      <c r="M73" s="458">
        <v>0</v>
      </c>
      <c r="N73" s="511"/>
      <c r="O73" s="500"/>
    </row>
    <row r="74" spans="1:15">
      <c r="A74" s="515"/>
      <c r="B74" s="514"/>
      <c r="C74" s="520"/>
      <c r="D74" s="394" t="s">
        <v>458</v>
      </c>
      <c r="E74" s="391" t="s">
        <v>1984</v>
      </c>
      <c r="F74" s="393"/>
      <c r="G74" s="401">
        <v>39</v>
      </c>
      <c r="H74" s="392">
        <v>6</v>
      </c>
      <c r="I74" s="406">
        <f t="shared" si="1"/>
        <v>234000</v>
      </c>
      <c r="J74" s="394" t="s">
        <v>2365</v>
      </c>
      <c r="K74" s="519" t="s">
        <v>2451</v>
      </c>
      <c r="L74" s="429">
        <v>234000</v>
      </c>
      <c r="M74" s="461" t="s">
        <v>2249</v>
      </c>
      <c r="N74" s="511"/>
      <c r="O74" s="500"/>
    </row>
    <row r="75" spans="1:15">
      <c r="A75" s="427">
        <v>57</v>
      </c>
      <c r="B75" s="440">
        <v>41750</v>
      </c>
      <c r="C75" s="397">
        <v>488530</v>
      </c>
      <c r="D75" s="394" t="s">
        <v>321</v>
      </c>
      <c r="E75" s="391" t="s">
        <v>2400</v>
      </c>
      <c r="F75" s="392">
        <v>1368</v>
      </c>
      <c r="G75" s="401">
        <v>49</v>
      </c>
      <c r="H75" s="392">
        <v>10</v>
      </c>
      <c r="I75" s="406">
        <f t="shared" si="1"/>
        <v>490000</v>
      </c>
      <c r="J75" s="394" t="s">
        <v>1762</v>
      </c>
      <c r="K75" s="439" t="s">
        <v>3951</v>
      </c>
      <c r="L75" s="429">
        <v>490000</v>
      </c>
      <c r="M75" s="461" t="s">
        <v>2189</v>
      </c>
      <c r="N75" s="451">
        <v>490000</v>
      </c>
      <c r="O75" s="469" t="s">
        <v>2214</v>
      </c>
    </row>
    <row r="76" spans="1:15">
      <c r="A76" s="515">
        <v>58</v>
      </c>
      <c r="B76" s="514" t="s">
        <v>1831</v>
      </c>
      <c r="C76" s="520">
        <v>1170000</v>
      </c>
      <c r="D76" s="394" t="s">
        <v>2494</v>
      </c>
      <c r="E76" s="391" t="s">
        <v>2401</v>
      </c>
      <c r="F76" s="392">
        <v>644</v>
      </c>
      <c r="G76" s="401">
        <v>39</v>
      </c>
      <c r="H76" s="392">
        <v>20</v>
      </c>
      <c r="I76" s="406">
        <f t="shared" si="1"/>
        <v>780000</v>
      </c>
      <c r="J76" s="394" t="s">
        <v>2365</v>
      </c>
      <c r="K76" s="519" t="s">
        <v>3952</v>
      </c>
      <c r="L76" s="429">
        <v>780000</v>
      </c>
      <c r="M76" s="461" t="s">
        <v>2166</v>
      </c>
      <c r="N76" s="511">
        <v>780000</v>
      </c>
      <c r="O76" s="500" t="s">
        <v>2475</v>
      </c>
    </row>
    <row r="77" spans="1:15">
      <c r="A77" s="515"/>
      <c r="B77" s="514"/>
      <c r="C77" s="520"/>
      <c r="D77" s="394" t="s">
        <v>885</v>
      </c>
      <c r="E77" s="391" t="s">
        <v>2023</v>
      </c>
      <c r="F77" s="392">
        <v>644</v>
      </c>
      <c r="G77" s="401">
        <v>39</v>
      </c>
      <c r="H77" s="392">
        <v>10</v>
      </c>
      <c r="I77" s="406">
        <f t="shared" si="1"/>
        <v>390000</v>
      </c>
      <c r="J77" s="394" t="s">
        <v>2365</v>
      </c>
      <c r="K77" s="519" t="s">
        <v>2451</v>
      </c>
      <c r="L77" s="429">
        <v>0</v>
      </c>
      <c r="M77" s="458">
        <v>0</v>
      </c>
      <c r="N77" s="511"/>
      <c r="O77" s="500"/>
    </row>
    <row r="78" spans="1:15">
      <c r="A78" s="427">
        <v>59</v>
      </c>
      <c r="B78" s="440">
        <v>41767</v>
      </c>
      <c r="C78" s="397">
        <v>390000</v>
      </c>
      <c r="D78" s="394" t="s">
        <v>2495</v>
      </c>
      <c r="E78" s="391" t="s">
        <v>2041</v>
      </c>
      <c r="F78" s="393"/>
      <c r="G78" s="401">
        <v>39</v>
      </c>
      <c r="H78" s="392">
        <v>10</v>
      </c>
      <c r="I78" s="406">
        <f t="shared" si="1"/>
        <v>390000</v>
      </c>
      <c r="J78" s="394" t="s">
        <v>2365</v>
      </c>
      <c r="K78" s="439" t="s">
        <v>3953</v>
      </c>
      <c r="L78" s="429">
        <v>0</v>
      </c>
      <c r="M78" s="458">
        <v>0</v>
      </c>
      <c r="N78" s="451">
        <v>0</v>
      </c>
      <c r="O78" s="476" t="s">
        <v>2475</v>
      </c>
    </row>
    <row r="79" spans="1:15">
      <c r="A79" s="427">
        <v>60</v>
      </c>
      <c r="B79" s="440">
        <v>41771</v>
      </c>
      <c r="C79" s="397">
        <v>195412</v>
      </c>
      <c r="D79" s="394" t="s">
        <v>2443</v>
      </c>
      <c r="E79" s="391" t="s">
        <v>2402</v>
      </c>
      <c r="F79" s="392">
        <v>1113</v>
      </c>
      <c r="G79" s="401">
        <v>49</v>
      </c>
      <c r="H79" s="392">
        <v>4</v>
      </c>
      <c r="I79" s="406">
        <f t="shared" si="1"/>
        <v>196000</v>
      </c>
      <c r="J79" s="394" t="s">
        <v>1762</v>
      </c>
      <c r="K79" s="439" t="s">
        <v>3954</v>
      </c>
      <c r="L79" s="429">
        <v>196000</v>
      </c>
      <c r="M79" s="461" t="s">
        <v>2190</v>
      </c>
      <c r="N79" s="451">
        <v>196000</v>
      </c>
      <c r="O79" s="469" t="s">
        <v>2214</v>
      </c>
    </row>
    <row r="80" spans="1:15">
      <c r="A80" s="427">
        <v>61</v>
      </c>
      <c r="B80" s="438" t="s">
        <v>2059</v>
      </c>
      <c r="C80" s="397">
        <v>343965</v>
      </c>
      <c r="D80" s="394" t="s">
        <v>2444</v>
      </c>
      <c r="E80" s="391" t="s">
        <v>2403</v>
      </c>
      <c r="F80" s="392">
        <v>504</v>
      </c>
      <c r="G80" s="401">
        <v>34.5</v>
      </c>
      <c r="H80" s="392">
        <v>10</v>
      </c>
      <c r="I80" s="406">
        <f t="shared" si="1"/>
        <v>345000</v>
      </c>
      <c r="J80" s="394" t="s">
        <v>2365</v>
      </c>
      <c r="K80" s="439" t="s">
        <v>3955</v>
      </c>
      <c r="L80" s="429">
        <v>345000</v>
      </c>
      <c r="M80" s="461" t="s">
        <v>2191</v>
      </c>
      <c r="N80" s="451">
        <v>345000</v>
      </c>
      <c r="O80" s="469" t="s">
        <v>2214</v>
      </c>
    </row>
    <row r="81" spans="1:15">
      <c r="A81" s="427">
        <v>62</v>
      </c>
      <c r="B81" s="438" t="s">
        <v>1844</v>
      </c>
      <c r="C81" s="397">
        <v>777660</v>
      </c>
      <c r="D81" s="394" t="s">
        <v>2496</v>
      </c>
      <c r="E81" s="393"/>
      <c r="F81" s="393"/>
      <c r="G81" s="401">
        <v>39</v>
      </c>
      <c r="H81" s="392">
        <v>20</v>
      </c>
      <c r="I81" s="406">
        <f t="shared" si="1"/>
        <v>780000</v>
      </c>
      <c r="J81" s="394" t="s">
        <v>2365</v>
      </c>
      <c r="K81" s="439" t="s">
        <v>3956</v>
      </c>
      <c r="L81" s="429">
        <v>0</v>
      </c>
      <c r="M81" s="458">
        <v>0</v>
      </c>
      <c r="N81" s="451">
        <v>0</v>
      </c>
      <c r="O81" s="476" t="s">
        <v>2475</v>
      </c>
    </row>
    <row r="82" spans="1:15">
      <c r="A82" s="427">
        <v>63</v>
      </c>
      <c r="B82" s="438" t="s">
        <v>1848</v>
      </c>
      <c r="C82" s="397">
        <v>925760</v>
      </c>
      <c r="D82" s="394" t="s">
        <v>2445</v>
      </c>
      <c r="E82" s="391" t="s">
        <v>2404</v>
      </c>
      <c r="F82" s="392">
        <v>925</v>
      </c>
      <c r="G82" s="401">
        <v>49</v>
      </c>
      <c r="H82" s="392">
        <v>20</v>
      </c>
      <c r="I82" s="406">
        <f t="shared" si="1"/>
        <v>980000</v>
      </c>
      <c r="J82" s="394" t="s">
        <v>1762</v>
      </c>
      <c r="K82" s="439" t="s">
        <v>3957</v>
      </c>
      <c r="L82" s="429">
        <v>980000</v>
      </c>
      <c r="M82" s="461" t="s">
        <v>2192</v>
      </c>
      <c r="N82" s="451">
        <v>925760</v>
      </c>
      <c r="O82" s="476" t="s">
        <v>2475</v>
      </c>
    </row>
    <row r="83" spans="1:15">
      <c r="A83" s="427">
        <v>64</v>
      </c>
      <c r="B83" s="438" t="s">
        <v>2072</v>
      </c>
      <c r="C83" s="397">
        <v>77766</v>
      </c>
      <c r="D83" s="394" t="s">
        <v>2497</v>
      </c>
      <c r="E83" s="391" t="s">
        <v>2044</v>
      </c>
      <c r="F83" s="392">
        <v>774</v>
      </c>
      <c r="G83" s="401">
        <v>39</v>
      </c>
      <c r="H83" s="392">
        <v>2</v>
      </c>
      <c r="I83" s="406">
        <f t="shared" si="1"/>
        <v>78000</v>
      </c>
      <c r="J83" s="394" t="s">
        <v>2365</v>
      </c>
      <c r="K83" s="439" t="s">
        <v>3958</v>
      </c>
      <c r="L83" s="429">
        <v>0</v>
      </c>
      <c r="M83" s="458">
        <v>0</v>
      </c>
      <c r="N83" s="451">
        <v>0</v>
      </c>
      <c r="O83" s="476" t="s">
        <v>2475</v>
      </c>
    </row>
    <row r="84" spans="1:15">
      <c r="A84" s="427">
        <v>65</v>
      </c>
      <c r="B84" s="438" t="s">
        <v>1769</v>
      </c>
      <c r="C84" s="397">
        <v>1944150</v>
      </c>
      <c r="D84" s="394" t="s">
        <v>2498</v>
      </c>
      <c r="E84" s="391" t="s">
        <v>1831</v>
      </c>
      <c r="F84" s="392">
        <v>796</v>
      </c>
      <c r="G84" s="401">
        <v>39</v>
      </c>
      <c r="H84" s="392">
        <v>50</v>
      </c>
      <c r="I84" s="406">
        <f t="shared" si="1"/>
        <v>1950000</v>
      </c>
      <c r="J84" s="394" t="s">
        <v>2365</v>
      </c>
      <c r="K84" s="439" t="s">
        <v>3959</v>
      </c>
      <c r="L84" s="429">
        <v>0</v>
      </c>
      <c r="M84" s="458">
        <v>0</v>
      </c>
      <c r="N84" s="451">
        <v>0</v>
      </c>
      <c r="O84" s="476" t="s">
        <v>2475</v>
      </c>
    </row>
    <row r="85" spans="1:15">
      <c r="A85" s="427">
        <v>66</v>
      </c>
      <c r="B85" s="438" t="s">
        <v>2405</v>
      </c>
      <c r="C85" s="397">
        <v>954129</v>
      </c>
      <c r="D85" s="394" t="s">
        <v>722</v>
      </c>
      <c r="E85" s="391" t="s">
        <v>2406</v>
      </c>
      <c r="F85" s="392">
        <v>2152</v>
      </c>
      <c r="G85" s="401">
        <v>43.5</v>
      </c>
      <c r="H85" s="392">
        <v>22</v>
      </c>
      <c r="I85" s="406">
        <f t="shared" si="1"/>
        <v>957000</v>
      </c>
      <c r="J85" s="394" t="s">
        <v>2300</v>
      </c>
      <c r="K85" s="439" t="s">
        <v>3960</v>
      </c>
      <c r="L85" s="429">
        <v>957000</v>
      </c>
      <c r="M85" s="458" t="s">
        <v>2499</v>
      </c>
      <c r="N85" s="451">
        <v>957000</v>
      </c>
      <c r="O85" s="469" t="s">
        <v>2214</v>
      </c>
    </row>
    <row r="86" spans="1:15">
      <c r="A86" s="427">
        <v>67</v>
      </c>
      <c r="B86" s="438" t="s">
        <v>2407</v>
      </c>
      <c r="C86" s="397">
        <v>388830</v>
      </c>
      <c r="D86" s="394" t="s">
        <v>359</v>
      </c>
      <c r="E86" s="391" t="s">
        <v>2388</v>
      </c>
      <c r="F86" s="392">
        <v>814</v>
      </c>
      <c r="G86" s="401">
        <v>39</v>
      </c>
      <c r="H86" s="392">
        <v>10</v>
      </c>
      <c r="I86" s="406">
        <f t="shared" si="1"/>
        <v>390000</v>
      </c>
      <c r="J86" s="394" t="s">
        <v>1762</v>
      </c>
      <c r="K86" s="439" t="s">
        <v>3961</v>
      </c>
      <c r="L86" s="429">
        <v>390000</v>
      </c>
      <c r="M86" s="461" t="s">
        <v>2193</v>
      </c>
      <c r="N86" s="451">
        <v>390000</v>
      </c>
      <c r="O86" s="469" t="s">
        <v>2214</v>
      </c>
    </row>
    <row r="87" spans="1:15">
      <c r="A87" s="427">
        <v>68</v>
      </c>
      <c r="B87" s="438" t="s">
        <v>2407</v>
      </c>
      <c r="C87" s="397">
        <v>1555320</v>
      </c>
      <c r="D87" s="394" t="s">
        <v>326</v>
      </c>
      <c r="E87" s="391" t="s">
        <v>2408</v>
      </c>
      <c r="F87" s="392">
        <v>813</v>
      </c>
      <c r="G87" s="401">
        <v>39</v>
      </c>
      <c r="H87" s="392">
        <v>40</v>
      </c>
      <c r="I87" s="406">
        <f t="shared" si="1"/>
        <v>1560000</v>
      </c>
      <c r="J87" s="394" t="s">
        <v>1762</v>
      </c>
      <c r="K87" s="439" t="s">
        <v>3962</v>
      </c>
      <c r="L87" s="429">
        <v>1560000</v>
      </c>
      <c r="M87" s="461" t="s">
        <v>2194</v>
      </c>
      <c r="N87" s="470">
        <v>1560000</v>
      </c>
      <c r="O87" s="469" t="s">
        <v>2214</v>
      </c>
    </row>
    <row r="88" spans="1:15">
      <c r="A88" s="427">
        <v>69</v>
      </c>
      <c r="B88" s="438" t="s">
        <v>2407</v>
      </c>
      <c r="C88" s="397">
        <v>3110640</v>
      </c>
      <c r="D88" s="394" t="s">
        <v>327</v>
      </c>
      <c r="E88" s="391" t="s">
        <v>2409</v>
      </c>
      <c r="F88" s="392">
        <v>864</v>
      </c>
      <c r="G88" s="401">
        <v>39</v>
      </c>
      <c r="H88" s="392">
        <v>80</v>
      </c>
      <c r="I88" s="406">
        <f t="shared" si="1"/>
        <v>3120000</v>
      </c>
      <c r="J88" s="394" t="s">
        <v>1762</v>
      </c>
      <c r="K88" s="439" t="s">
        <v>3963</v>
      </c>
      <c r="L88" s="429">
        <v>3120000</v>
      </c>
      <c r="M88" s="461" t="s">
        <v>2195</v>
      </c>
      <c r="N88" s="470">
        <v>3120000</v>
      </c>
      <c r="O88" s="469" t="s">
        <v>2214</v>
      </c>
    </row>
    <row r="89" spans="1:15">
      <c r="A89" s="427">
        <v>70</v>
      </c>
      <c r="B89" s="438" t="s">
        <v>2407</v>
      </c>
      <c r="C89" s="397">
        <v>2332980</v>
      </c>
      <c r="D89" s="394" t="s">
        <v>325</v>
      </c>
      <c r="E89" s="391" t="s">
        <v>2410</v>
      </c>
      <c r="F89" s="392">
        <v>886</v>
      </c>
      <c r="G89" s="401">
        <v>39</v>
      </c>
      <c r="H89" s="392">
        <v>60</v>
      </c>
      <c r="I89" s="406">
        <f t="shared" si="1"/>
        <v>2340000</v>
      </c>
      <c r="J89" s="394" t="s">
        <v>1762</v>
      </c>
      <c r="K89" s="439" t="s">
        <v>3964</v>
      </c>
      <c r="L89" s="429">
        <v>2340000</v>
      </c>
      <c r="M89" s="461" t="s">
        <v>2196</v>
      </c>
      <c r="N89" s="470">
        <v>2340000</v>
      </c>
      <c r="O89" s="469" t="s">
        <v>2214</v>
      </c>
    </row>
    <row r="90" spans="1:15">
      <c r="A90" s="427">
        <v>71</v>
      </c>
      <c r="B90" s="438" t="s">
        <v>1874</v>
      </c>
      <c r="C90" s="397">
        <v>388830</v>
      </c>
      <c r="D90" s="394" t="s">
        <v>2500</v>
      </c>
      <c r="E90" s="391" t="s">
        <v>2401</v>
      </c>
      <c r="F90" s="392">
        <v>503</v>
      </c>
      <c r="G90" s="401">
        <v>39</v>
      </c>
      <c r="H90" s="392">
        <v>10</v>
      </c>
      <c r="I90" s="406">
        <f t="shared" si="1"/>
        <v>390000</v>
      </c>
      <c r="J90" s="394" t="s">
        <v>2365</v>
      </c>
      <c r="K90" s="439" t="s">
        <v>3965</v>
      </c>
      <c r="L90" s="429">
        <v>0</v>
      </c>
      <c r="M90" s="462">
        <v>0</v>
      </c>
      <c r="N90" s="451">
        <v>0</v>
      </c>
      <c r="O90" s="476" t="s">
        <v>2475</v>
      </c>
    </row>
    <row r="91" spans="1:15">
      <c r="A91" s="427">
        <v>72</v>
      </c>
      <c r="B91" s="438" t="s">
        <v>1771</v>
      </c>
      <c r="C91" s="397">
        <v>520434</v>
      </c>
      <c r="D91" s="394" t="s">
        <v>2501</v>
      </c>
      <c r="E91" s="391" t="s">
        <v>2411</v>
      </c>
      <c r="F91" s="392">
        <v>2237</v>
      </c>
      <c r="G91" s="401">
        <v>43.5</v>
      </c>
      <c r="H91" s="392">
        <v>12</v>
      </c>
      <c r="I91" s="406">
        <f t="shared" si="1"/>
        <v>522000</v>
      </c>
      <c r="J91" s="394" t="s">
        <v>2300</v>
      </c>
      <c r="K91" s="439" t="s">
        <v>3966</v>
      </c>
      <c r="L91" s="429">
        <v>522000</v>
      </c>
      <c r="M91" s="461" t="s">
        <v>2503</v>
      </c>
      <c r="N91" s="451">
        <v>522000</v>
      </c>
      <c r="O91" s="469" t="s">
        <v>2214</v>
      </c>
    </row>
    <row r="92" spans="1:15">
      <c r="A92" s="427">
        <v>73</v>
      </c>
      <c r="B92" s="438" t="s">
        <v>1771</v>
      </c>
      <c r="C92" s="397">
        <v>97706</v>
      </c>
      <c r="D92" s="394" t="s">
        <v>2502</v>
      </c>
      <c r="E92" s="391" t="s">
        <v>2412</v>
      </c>
      <c r="F92" s="392">
        <v>1121</v>
      </c>
      <c r="G92" s="401">
        <v>49</v>
      </c>
      <c r="H92" s="392">
        <v>2</v>
      </c>
      <c r="I92" s="406">
        <f t="shared" si="1"/>
        <v>98000</v>
      </c>
      <c r="J92" s="394" t="s">
        <v>1762</v>
      </c>
      <c r="K92" s="439" t="s">
        <v>3967</v>
      </c>
      <c r="L92" s="429">
        <v>98000</v>
      </c>
      <c r="M92" s="461" t="s">
        <v>2504</v>
      </c>
      <c r="N92" s="451">
        <v>98000</v>
      </c>
      <c r="O92" s="469" t="s">
        <v>2214</v>
      </c>
    </row>
    <row r="93" spans="1:15" ht="16.2" customHeight="1">
      <c r="A93" s="515">
        <v>74</v>
      </c>
      <c r="B93" s="514" t="s">
        <v>1771</v>
      </c>
      <c r="C93" s="520">
        <v>227316</v>
      </c>
      <c r="D93" s="394" t="s">
        <v>274</v>
      </c>
      <c r="E93" s="391" t="s">
        <v>2413</v>
      </c>
      <c r="F93" s="392">
        <v>416</v>
      </c>
      <c r="G93" s="401">
        <v>28.5</v>
      </c>
      <c r="H93" s="392">
        <v>4</v>
      </c>
      <c r="I93" s="406">
        <f t="shared" si="1"/>
        <v>114000</v>
      </c>
      <c r="J93" s="394" t="s">
        <v>1762</v>
      </c>
      <c r="K93" s="519" t="s">
        <v>3968</v>
      </c>
      <c r="L93" s="429">
        <v>114000</v>
      </c>
      <c r="M93" s="461" t="s">
        <v>2199</v>
      </c>
      <c r="N93" s="511">
        <v>228000</v>
      </c>
      <c r="O93" s="500" t="s">
        <v>2214</v>
      </c>
    </row>
    <row r="94" spans="1:15">
      <c r="A94" s="515"/>
      <c r="B94" s="514"/>
      <c r="C94" s="520"/>
      <c r="D94" s="394" t="s">
        <v>2505</v>
      </c>
      <c r="E94" s="391" t="s">
        <v>2414</v>
      </c>
      <c r="F94" s="392">
        <v>416</v>
      </c>
      <c r="G94" s="401">
        <v>28.5</v>
      </c>
      <c r="H94" s="392">
        <v>2</v>
      </c>
      <c r="I94" s="406">
        <f t="shared" si="1"/>
        <v>57000</v>
      </c>
      <c r="J94" s="394" t="s">
        <v>1762</v>
      </c>
      <c r="K94" s="519" t="s">
        <v>2452</v>
      </c>
      <c r="L94" s="429">
        <v>57000</v>
      </c>
      <c r="M94" s="461" t="s">
        <v>2198</v>
      </c>
      <c r="N94" s="511"/>
      <c r="O94" s="500"/>
    </row>
    <row r="95" spans="1:15">
      <c r="A95" s="515"/>
      <c r="B95" s="514"/>
      <c r="C95" s="520"/>
      <c r="D95" s="394" t="s">
        <v>274</v>
      </c>
      <c r="E95" s="391" t="s">
        <v>2415</v>
      </c>
      <c r="F95" s="392">
        <v>416</v>
      </c>
      <c r="G95" s="401">
        <v>28.5</v>
      </c>
      <c r="H95" s="392">
        <v>2</v>
      </c>
      <c r="I95" s="406">
        <f t="shared" si="1"/>
        <v>57000</v>
      </c>
      <c r="J95" s="394" t="s">
        <v>1762</v>
      </c>
      <c r="K95" s="519" t="s">
        <v>2452</v>
      </c>
      <c r="L95" s="429">
        <v>57000</v>
      </c>
      <c r="M95" s="461" t="s">
        <v>2197</v>
      </c>
      <c r="N95" s="511"/>
      <c r="O95" s="500"/>
    </row>
    <row r="96" spans="1:15">
      <c r="A96" s="427">
        <v>75</v>
      </c>
      <c r="B96" s="438" t="s">
        <v>2320</v>
      </c>
      <c r="C96" s="397">
        <v>275172</v>
      </c>
      <c r="D96" s="394" t="s">
        <v>817</v>
      </c>
      <c r="E96" s="391" t="s">
        <v>2416</v>
      </c>
      <c r="F96" s="392">
        <v>512</v>
      </c>
      <c r="G96" s="401">
        <v>34.5</v>
      </c>
      <c r="H96" s="392">
        <v>8</v>
      </c>
      <c r="I96" s="406">
        <f t="shared" si="1"/>
        <v>276000</v>
      </c>
      <c r="J96" s="394" t="s">
        <v>2365</v>
      </c>
      <c r="K96" s="439" t="s">
        <v>3969</v>
      </c>
      <c r="L96" s="429">
        <v>276000</v>
      </c>
      <c r="M96" s="461" t="s">
        <v>2200</v>
      </c>
      <c r="N96" s="451">
        <v>276000</v>
      </c>
      <c r="O96" s="469" t="s">
        <v>2214</v>
      </c>
    </row>
    <row r="97" spans="1:15" ht="16.2" customHeight="1">
      <c r="A97" s="427">
        <v>76</v>
      </c>
      <c r="B97" s="438" t="s">
        <v>2320</v>
      </c>
      <c r="C97" s="520">
        <v>171484</v>
      </c>
      <c r="D97" s="394" t="s">
        <v>495</v>
      </c>
      <c r="E97" s="391" t="s">
        <v>2417</v>
      </c>
      <c r="F97" s="392">
        <v>1861</v>
      </c>
      <c r="G97" s="401">
        <v>43.5</v>
      </c>
      <c r="H97" s="392">
        <v>2</v>
      </c>
      <c r="I97" s="406">
        <f t="shared" si="1"/>
        <v>87000</v>
      </c>
      <c r="J97" s="394" t="s">
        <v>2300</v>
      </c>
      <c r="K97" s="519" t="s">
        <v>3970</v>
      </c>
      <c r="L97" s="429">
        <v>87000</v>
      </c>
      <c r="M97" s="461" t="s">
        <v>2202</v>
      </c>
      <c r="N97" s="511">
        <v>172000</v>
      </c>
      <c r="O97" s="500" t="s">
        <v>2214</v>
      </c>
    </row>
    <row r="98" spans="1:15">
      <c r="A98" s="427">
        <v>77</v>
      </c>
      <c r="B98" s="438" t="s">
        <v>2320</v>
      </c>
      <c r="C98" s="520"/>
      <c r="D98" s="394" t="s">
        <v>495</v>
      </c>
      <c r="E98" s="391" t="s">
        <v>2345</v>
      </c>
      <c r="F98" s="392">
        <v>1861</v>
      </c>
      <c r="G98" s="401">
        <v>28</v>
      </c>
      <c r="H98" s="392">
        <v>1</v>
      </c>
      <c r="I98" s="406">
        <f t="shared" si="1"/>
        <v>28000</v>
      </c>
      <c r="J98" s="394" t="s">
        <v>2300</v>
      </c>
      <c r="K98" s="519" t="s">
        <v>2452</v>
      </c>
      <c r="L98" s="429">
        <v>28000</v>
      </c>
      <c r="M98" s="461" t="s">
        <v>2203</v>
      </c>
      <c r="N98" s="511"/>
      <c r="O98" s="500"/>
    </row>
    <row r="99" spans="1:15">
      <c r="A99" s="427">
        <v>78</v>
      </c>
      <c r="B99" s="438" t="s">
        <v>2320</v>
      </c>
      <c r="C99" s="520"/>
      <c r="D99" s="394" t="s">
        <v>495</v>
      </c>
      <c r="E99" s="391" t="s">
        <v>2418</v>
      </c>
      <c r="F99" s="392">
        <v>577</v>
      </c>
      <c r="G99" s="401">
        <v>28.5</v>
      </c>
      <c r="H99" s="392">
        <v>2</v>
      </c>
      <c r="I99" s="406">
        <f t="shared" si="1"/>
        <v>57000</v>
      </c>
      <c r="J99" s="394" t="s">
        <v>1762</v>
      </c>
      <c r="K99" s="519" t="s">
        <v>2452</v>
      </c>
      <c r="L99" s="429">
        <v>57000</v>
      </c>
      <c r="M99" s="461" t="s">
        <v>2201</v>
      </c>
      <c r="N99" s="511"/>
      <c r="O99" s="500"/>
    </row>
    <row r="100" spans="1:15" ht="45">
      <c r="A100" s="427">
        <v>79</v>
      </c>
      <c r="B100" s="438" t="s">
        <v>1825</v>
      </c>
      <c r="C100" s="397">
        <v>155532</v>
      </c>
      <c r="D100" s="394" t="s">
        <v>2506</v>
      </c>
      <c r="E100" s="391"/>
      <c r="F100" s="393"/>
      <c r="G100" s="401"/>
      <c r="H100" s="392"/>
      <c r="I100" s="406"/>
      <c r="J100" s="394" t="s">
        <v>2365</v>
      </c>
      <c r="K100" s="441" t="s">
        <v>3971</v>
      </c>
      <c r="L100" s="429">
        <v>78000</v>
      </c>
      <c r="M100" s="461" t="s">
        <v>2250</v>
      </c>
      <c r="N100" s="451">
        <v>78000</v>
      </c>
      <c r="O100" s="476" t="s">
        <v>2475</v>
      </c>
    </row>
    <row r="101" spans="1:15">
      <c r="A101" s="427">
        <v>80</v>
      </c>
      <c r="B101" s="440">
        <v>42023</v>
      </c>
      <c r="C101" s="397">
        <v>200000</v>
      </c>
      <c r="D101" s="394" t="s">
        <v>2507</v>
      </c>
      <c r="E101" s="391" t="s">
        <v>2419</v>
      </c>
      <c r="F101" s="393"/>
      <c r="G101" s="401">
        <v>39</v>
      </c>
      <c r="H101" s="392">
        <v>10</v>
      </c>
      <c r="I101" s="406">
        <f t="shared" si="1"/>
        <v>390000</v>
      </c>
      <c r="J101" s="394" t="s">
        <v>2365</v>
      </c>
      <c r="K101" s="439" t="s">
        <v>3972</v>
      </c>
      <c r="L101" s="429">
        <v>0</v>
      </c>
      <c r="M101" s="458">
        <v>0</v>
      </c>
      <c r="N101" s="451">
        <v>0</v>
      </c>
      <c r="O101" s="476" t="s">
        <v>2475</v>
      </c>
    </row>
    <row r="102" spans="1:15">
      <c r="A102" s="427">
        <v>81</v>
      </c>
      <c r="B102" s="438" t="s">
        <v>2420</v>
      </c>
      <c r="C102" s="397">
        <v>200000</v>
      </c>
      <c r="D102" s="394" t="s">
        <v>2422</v>
      </c>
      <c r="E102" s="391" t="s">
        <v>2421</v>
      </c>
      <c r="F102" s="393"/>
      <c r="G102" s="401">
        <v>39</v>
      </c>
      <c r="H102" s="392">
        <v>10</v>
      </c>
      <c r="I102" s="406">
        <f t="shared" si="1"/>
        <v>390000</v>
      </c>
      <c r="J102" s="394" t="s">
        <v>2365</v>
      </c>
      <c r="K102" s="439" t="s">
        <v>3973</v>
      </c>
      <c r="L102" s="429">
        <v>0</v>
      </c>
      <c r="M102" s="458">
        <v>0</v>
      </c>
      <c r="N102" s="451">
        <v>0</v>
      </c>
      <c r="O102" s="476" t="s">
        <v>2475</v>
      </c>
    </row>
    <row r="103" spans="1:15">
      <c r="A103" s="515">
        <v>82</v>
      </c>
      <c r="B103" s="514" t="s">
        <v>2420</v>
      </c>
      <c r="C103" s="520">
        <v>284298</v>
      </c>
      <c r="D103" s="518" t="s">
        <v>811</v>
      </c>
      <c r="E103" s="391" t="s">
        <v>2423</v>
      </c>
      <c r="F103" s="392">
        <v>376</v>
      </c>
      <c r="G103" s="401">
        <v>34.5</v>
      </c>
      <c r="H103" s="392">
        <v>4</v>
      </c>
      <c r="I103" s="406">
        <f t="shared" si="1"/>
        <v>138000</v>
      </c>
      <c r="J103" s="394" t="s">
        <v>2365</v>
      </c>
      <c r="K103" s="519" t="s">
        <v>3974</v>
      </c>
      <c r="L103" s="429">
        <v>138000</v>
      </c>
      <c r="M103" s="461" t="s">
        <v>2206</v>
      </c>
      <c r="N103" s="511">
        <f>C103</f>
        <v>284298</v>
      </c>
      <c r="O103" s="500" t="s">
        <v>2213</v>
      </c>
    </row>
    <row r="104" spans="1:15">
      <c r="A104" s="515"/>
      <c r="B104" s="514"/>
      <c r="C104" s="520"/>
      <c r="D104" s="518"/>
      <c r="E104" s="391"/>
      <c r="F104" s="392"/>
      <c r="G104" s="401"/>
      <c r="H104" s="392"/>
      <c r="I104" s="406"/>
      <c r="J104" s="394"/>
      <c r="K104" s="519"/>
      <c r="L104" s="463">
        <v>78000</v>
      </c>
      <c r="M104" s="461" t="s">
        <v>2251</v>
      </c>
      <c r="N104" s="511"/>
      <c r="O104" s="500"/>
    </row>
    <row r="105" spans="1:15">
      <c r="A105" s="515"/>
      <c r="B105" s="514"/>
      <c r="C105" s="520"/>
      <c r="D105" s="518"/>
      <c r="E105" s="391"/>
      <c r="F105" s="392"/>
      <c r="G105" s="401"/>
      <c r="H105" s="392"/>
      <c r="I105" s="406"/>
      <c r="J105" s="394"/>
      <c r="K105" s="519"/>
      <c r="L105" s="463">
        <v>78000</v>
      </c>
      <c r="M105" s="461" t="s">
        <v>2252</v>
      </c>
      <c r="N105" s="511"/>
      <c r="O105" s="500"/>
    </row>
    <row r="106" spans="1:15" ht="16.2" customHeight="1">
      <c r="A106" s="427">
        <v>83</v>
      </c>
      <c r="B106" s="438" t="s">
        <v>2420</v>
      </c>
      <c r="C106" s="520">
        <v>997000</v>
      </c>
      <c r="D106" s="394" t="s">
        <v>2446</v>
      </c>
      <c r="E106" s="391" t="s">
        <v>2424</v>
      </c>
      <c r="F106" s="392">
        <v>1922</v>
      </c>
      <c r="G106" s="401">
        <v>25</v>
      </c>
      <c r="H106" s="392">
        <v>10</v>
      </c>
      <c r="I106" s="406">
        <f t="shared" si="1"/>
        <v>250000</v>
      </c>
      <c r="J106" s="394" t="s">
        <v>2300</v>
      </c>
      <c r="K106" s="519" t="s">
        <v>3975</v>
      </c>
      <c r="L106" s="429">
        <v>0</v>
      </c>
      <c r="M106" s="458">
        <v>0</v>
      </c>
      <c r="N106" s="511">
        <v>0</v>
      </c>
      <c r="O106" s="500" t="s">
        <v>2213</v>
      </c>
    </row>
    <row r="107" spans="1:15">
      <c r="A107" s="427">
        <v>84</v>
      </c>
      <c r="B107" s="438" t="s">
        <v>2420</v>
      </c>
      <c r="C107" s="520"/>
      <c r="D107" s="394" t="s">
        <v>2446</v>
      </c>
      <c r="E107" s="391" t="s">
        <v>2425</v>
      </c>
      <c r="F107" s="392">
        <v>1922</v>
      </c>
      <c r="G107" s="401">
        <v>25</v>
      </c>
      <c r="H107" s="392">
        <v>20</v>
      </c>
      <c r="I107" s="406">
        <f t="shared" si="1"/>
        <v>500000</v>
      </c>
      <c r="J107" s="394" t="s">
        <v>2300</v>
      </c>
      <c r="K107" s="519" t="s">
        <v>2452</v>
      </c>
      <c r="L107" s="429">
        <v>0</v>
      </c>
      <c r="M107" s="458">
        <v>0</v>
      </c>
      <c r="N107" s="511"/>
      <c r="O107" s="500"/>
    </row>
    <row r="108" spans="1:15">
      <c r="A108" s="427">
        <v>85</v>
      </c>
      <c r="B108" s="438" t="s">
        <v>2420</v>
      </c>
      <c r="C108" s="520"/>
      <c r="D108" s="394" t="s">
        <v>2446</v>
      </c>
      <c r="E108" s="391" t="s">
        <v>2425</v>
      </c>
      <c r="F108" s="392">
        <v>1922</v>
      </c>
      <c r="G108" s="401">
        <v>25</v>
      </c>
      <c r="H108" s="392">
        <v>10</v>
      </c>
      <c r="I108" s="406">
        <f t="shared" si="1"/>
        <v>250000</v>
      </c>
      <c r="J108" s="394" t="s">
        <v>2300</v>
      </c>
      <c r="K108" s="519" t="s">
        <v>2452</v>
      </c>
      <c r="L108" s="429">
        <v>0</v>
      </c>
      <c r="M108" s="458">
        <v>0</v>
      </c>
      <c r="N108" s="511"/>
      <c r="O108" s="500"/>
    </row>
    <row r="109" spans="1:15">
      <c r="A109" s="427">
        <v>86</v>
      </c>
      <c r="B109" s="438" t="s">
        <v>2426</v>
      </c>
      <c r="C109" s="397">
        <v>66723</v>
      </c>
      <c r="D109" s="394" t="s">
        <v>845</v>
      </c>
      <c r="E109" s="391" t="s">
        <v>2368</v>
      </c>
      <c r="F109" s="393"/>
      <c r="G109" s="401">
        <v>34.5</v>
      </c>
      <c r="H109" s="392">
        <v>2</v>
      </c>
      <c r="I109" s="406">
        <f t="shared" si="1"/>
        <v>69000</v>
      </c>
      <c r="J109" s="394" t="s">
        <v>2365</v>
      </c>
      <c r="K109" s="439" t="s">
        <v>3976</v>
      </c>
      <c r="L109" s="429">
        <v>69000</v>
      </c>
      <c r="M109" s="461" t="s">
        <v>2171</v>
      </c>
      <c r="N109" s="451">
        <f>C109</f>
        <v>66723</v>
      </c>
      <c r="O109" s="476" t="s">
        <v>2475</v>
      </c>
    </row>
    <row r="110" spans="1:15">
      <c r="A110" s="427">
        <v>87</v>
      </c>
      <c r="B110" s="438" t="s">
        <v>2426</v>
      </c>
      <c r="C110" s="397">
        <v>66723</v>
      </c>
      <c r="D110" s="398" t="s">
        <v>2447</v>
      </c>
      <c r="E110" s="391" t="s">
        <v>2427</v>
      </c>
      <c r="F110" s="392">
        <v>566</v>
      </c>
      <c r="G110" s="401">
        <v>34.5</v>
      </c>
      <c r="H110" s="392">
        <v>2</v>
      </c>
      <c r="I110" s="406">
        <f t="shared" si="1"/>
        <v>69000</v>
      </c>
      <c r="J110" s="394" t="s">
        <v>2365</v>
      </c>
      <c r="K110" s="439" t="s">
        <v>3977</v>
      </c>
      <c r="L110" s="429">
        <v>69000</v>
      </c>
      <c r="M110" s="461" t="s">
        <v>2208</v>
      </c>
      <c r="N110" s="451">
        <f>C110</f>
        <v>66723</v>
      </c>
      <c r="O110" s="476" t="s">
        <v>2475</v>
      </c>
    </row>
    <row r="111" spans="1:15">
      <c r="A111" s="427">
        <v>88</v>
      </c>
      <c r="B111" s="438" t="s">
        <v>2426</v>
      </c>
      <c r="C111" s="397">
        <v>66723</v>
      </c>
      <c r="D111" s="394" t="s">
        <v>854</v>
      </c>
      <c r="E111" s="391" t="s">
        <v>2368</v>
      </c>
      <c r="F111" s="392">
        <v>560</v>
      </c>
      <c r="G111" s="401">
        <v>34.5</v>
      </c>
      <c r="H111" s="392">
        <v>2</v>
      </c>
      <c r="I111" s="406">
        <f t="shared" si="1"/>
        <v>69000</v>
      </c>
      <c r="J111" s="394" t="s">
        <v>2365</v>
      </c>
      <c r="K111" s="439" t="s">
        <v>3978</v>
      </c>
      <c r="L111" s="429">
        <v>69000</v>
      </c>
      <c r="M111" s="461" t="s">
        <v>2209</v>
      </c>
      <c r="N111" s="451">
        <f>C111</f>
        <v>66723</v>
      </c>
      <c r="O111" s="476" t="s">
        <v>2475</v>
      </c>
    </row>
    <row r="112" spans="1:15">
      <c r="A112" s="427">
        <v>89</v>
      </c>
      <c r="B112" s="438" t="s">
        <v>2426</v>
      </c>
      <c r="C112" s="397">
        <v>377130</v>
      </c>
      <c r="D112" s="394" t="s">
        <v>2508</v>
      </c>
      <c r="E112" s="391" t="s">
        <v>2000</v>
      </c>
      <c r="F112" s="392">
        <v>842</v>
      </c>
      <c r="G112" s="401">
        <v>39</v>
      </c>
      <c r="H112" s="392">
        <v>10</v>
      </c>
      <c r="I112" s="406">
        <f t="shared" si="1"/>
        <v>390000</v>
      </c>
      <c r="J112" s="394" t="s">
        <v>2365</v>
      </c>
      <c r="K112" s="439" t="s">
        <v>3979</v>
      </c>
      <c r="L112" s="429">
        <v>0</v>
      </c>
      <c r="M112" s="458">
        <v>0</v>
      </c>
      <c r="N112" s="451">
        <v>0</v>
      </c>
      <c r="O112" s="476" t="s">
        <v>2475</v>
      </c>
    </row>
    <row r="113" spans="1:15">
      <c r="A113" s="427">
        <v>90</v>
      </c>
      <c r="B113" s="438" t="s">
        <v>2426</v>
      </c>
      <c r="C113" s="397">
        <v>1131390</v>
      </c>
      <c r="D113" s="394" t="s">
        <v>2509</v>
      </c>
      <c r="E113" s="391" t="s">
        <v>2086</v>
      </c>
      <c r="F113" s="392">
        <v>968</v>
      </c>
      <c r="G113" s="401">
        <v>39</v>
      </c>
      <c r="H113" s="392">
        <v>30</v>
      </c>
      <c r="I113" s="406">
        <f t="shared" si="1"/>
        <v>1170000</v>
      </c>
      <c r="J113" s="394" t="s">
        <v>2365</v>
      </c>
      <c r="K113" s="439" t="s">
        <v>3980</v>
      </c>
      <c r="L113" s="429">
        <v>0</v>
      </c>
      <c r="M113" s="458">
        <v>0</v>
      </c>
      <c r="N113" s="451">
        <v>0</v>
      </c>
      <c r="O113" s="476" t="s">
        <v>2475</v>
      </c>
    </row>
    <row r="114" spans="1:15">
      <c r="A114" s="515">
        <v>91</v>
      </c>
      <c r="B114" s="514" t="s">
        <v>2428</v>
      </c>
      <c r="C114" s="520">
        <v>1131390</v>
      </c>
      <c r="D114" s="394" t="s">
        <v>2430</v>
      </c>
      <c r="E114" s="391" t="s">
        <v>2429</v>
      </c>
      <c r="F114" s="392">
        <v>944</v>
      </c>
      <c r="G114" s="401">
        <v>39</v>
      </c>
      <c r="H114" s="392">
        <v>20</v>
      </c>
      <c r="I114" s="406">
        <f t="shared" si="1"/>
        <v>780000</v>
      </c>
      <c r="J114" s="394" t="s">
        <v>2365</v>
      </c>
      <c r="K114" s="519" t="s">
        <v>3981</v>
      </c>
      <c r="L114" s="429">
        <v>0</v>
      </c>
      <c r="M114" s="458">
        <v>0</v>
      </c>
      <c r="N114" s="511">
        <v>0</v>
      </c>
      <c r="O114" s="500" t="s">
        <v>2213</v>
      </c>
    </row>
    <row r="115" spans="1:15">
      <c r="A115" s="515"/>
      <c r="B115" s="514"/>
      <c r="C115" s="520"/>
      <c r="D115" s="394" t="s">
        <v>2510</v>
      </c>
      <c r="E115" s="391" t="s">
        <v>2431</v>
      </c>
      <c r="F115" s="392">
        <v>944</v>
      </c>
      <c r="G115" s="401">
        <v>39</v>
      </c>
      <c r="H115" s="392">
        <v>10</v>
      </c>
      <c r="I115" s="406">
        <f t="shared" si="1"/>
        <v>390000</v>
      </c>
      <c r="J115" s="394" t="s">
        <v>2365</v>
      </c>
      <c r="K115" s="519" t="s">
        <v>2452</v>
      </c>
      <c r="L115" s="429">
        <v>0</v>
      </c>
      <c r="M115" s="458">
        <v>0</v>
      </c>
      <c r="N115" s="511"/>
      <c r="O115" s="500"/>
    </row>
    <row r="116" spans="1:15">
      <c r="A116" s="427">
        <v>92</v>
      </c>
      <c r="B116" s="438" t="s">
        <v>2432</v>
      </c>
      <c r="C116" s="397">
        <v>35100</v>
      </c>
      <c r="D116" s="394" t="s">
        <v>2430</v>
      </c>
      <c r="E116" s="391" t="s">
        <v>1843</v>
      </c>
      <c r="F116" s="392">
        <v>944</v>
      </c>
      <c r="G116" s="401">
        <v>39</v>
      </c>
      <c r="H116" s="392">
        <v>2</v>
      </c>
      <c r="I116" s="406">
        <f t="shared" si="1"/>
        <v>78000</v>
      </c>
      <c r="J116" s="394" t="s">
        <v>2365</v>
      </c>
      <c r="K116" s="439" t="s">
        <v>3981</v>
      </c>
      <c r="L116" s="429">
        <v>0</v>
      </c>
      <c r="M116" s="458">
        <v>0</v>
      </c>
      <c r="N116" s="451">
        <v>0</v>
      </c>
      <c r="O116" s="476" t="s">
        <v>2475</v>
      </c>
    </row>
    <row r="117" spans="1:15">
      <c r="A117" s="427">
        <v>93</v>
      </c>
      <c r="B117" s="438" t="s">
        <v>2433</v>
      </c>
      <c r="C117" s="397">
        <v>388830</v>
      </c>
      <c r="D117" s="394" t="s">
        <v>2434</v>
      </c>
      <c r="E117" s="391" t="s">
        <v>1898</v>
      </c>
      <c r="F117" s="391">
        <v>737</v>
      </c>
      <c r="G117" s="401">
        <v>39</v>
      </c>
      <c r="H117" s="392">
        <v>10</v>
      </c>
      <c r="I117" s="406">
        <f t="shared" si="1"/>
        <v>390000</v>
      </c>
      <c r="J117" s="394" t="s">
        <v>2365</v>
      </c>
      <c r="K117" s="439" t="s">
        <v>3982</v>
      </c>
      <c r="L117" s="429">
        <v>0</v>
      </c>
      <c r="M117" s="458">
        <v>0</v>
      </c>
      <c r="N117" s="451">
        <v>0</v>
      </c>
      <c r="O117" s="476" t="s">
        <v>2475</v>
      </c>
    </row>
    <row r="118" spans="1:15">
      <c r="A118" s="427">
        <v>94</v>
      </c>
      <c r="B118" s="438" t="s">
        <v>2435</v>
      </c>
      <c r="C118" s="397">
        <v>38883</v>
      </c>
      <c r="D118" s="394" t="s">
        <v>360</v>
      </c>
      <c r="E118" s="391" t="s">
        <v>2409</v>
      </c>
      <c r="F118" s="392">
        <v>841</v>
      </c>
      <c r="G118" s="401">
        <v>39</v>
      </c>
      <c r="H118" s="392">
        <v>1</v>
      </c>
      <c r="I118" s="406">
        <f t="shared" si="1"/>
        <v>39000</v>
      </c>
      <c r="J118" s="394" t="s">
        <v>1762</v>
      </c>
      <c r="K118" s="439" t="s">
        <v>3983</v>
      </c>
      <c r="L118" s="429">
        <v>39000</v>
      </c>
      <c r="M118" s="461" t="s">
        <v>2210</v>
      </c>
      <c r="N118" s="451">
        <v>39000</v>
      </c>
      <c r="O118" s="469" t="s">
        <v>2214</v>
      </c>
    </row>
    <row r="119" spans="1:15">
      <c r="A119" s="427">
        <v>95</v>
      </c>
      <c r="B119" s="440">
        <v>42198</v>
      </c>
      <c r="C119" s="397">
        <v>56829</v>
      </c>
      <c r="D119" s="394" t="s">
        <v>2448</v>
      </c>
      <c r="E119" s="391" t="s">
        <v>2436</v>
      </c>
      <c r="F119" s="393"/>
      <c r="G119" s="401">
        <v>28.5</v>
      </c>
      <c r="H119" s="392">
        <v>2</v>
      </c>
      <c r="I119" s="406">
        <f t="shared" si="1"/>
        <v>57000</v>
      </c>
      <c r="J119" s="394" t="s">
        <v>1762</v>
      </c>
      <c r="K119" s="439" t="s">
        <v>3984</v>
      </c>
      <c r="L119" s="429">
        <v>4040</v>
      </c>
      <c r="M119" s="460" t="s">
        <v>2294</v>
      </c>
      <c r="N119" s="451">
        <v>4040</v>
      </c>
      <c r="O119" s="476" t="s">
        <v>2475</v>
      </c>
    </row>
    <row r="120" spans="1:15">
      <c r="A120" s="427">
        <v>96</v>
      </c>
      <c r="B120" s="412" t="s">
        <v>2279</v>
      </c>
      <c r="C120" s="410">
        <v>1380000</v>
      </c>
      <c r="D120" s="409" t="s">
        <v>2280</v>
      </c>
      <c r="E120" s="394"/>
      <c r="F120" s="394"/>
      <c r="G120" s="417"/>
      <c r="H120" s="394"/>
      <c r="I120" s="418"/>
      <c r="J120" s="394" t="s">
        <v>2365</v>
      </c>
      <c r="K120" s="411" t="s">
        <v>2514</v>
      </c>
      <c r="L120" s="429">
        <v>1380000</v>
      </c>
      <c r="M120" s="461" t="s">
        <v>2460</v>
      </c>
      <c r="N120" s="452">
        <f>L120</f>
        <v>1380000</v>
      </c>
      <c r="O120" s="477"/>
    </row>
    <row r="121" spans="1:15">
      <c r="A121" s="427">
        <v>97</v>
      </c>
      <c r="B121" s="412" t="s">
        <v>2282</v>
      </c>
      <c r="C121" s="410">
        <v>200000</v>
      </c>
      <c r="D121" s="409" t="s">
        <v>2280</v>
      </c>
      <c r="E121" s="394"/>
      <c r="F121" s="394"/>
      <c r="G121" s="417"/>
      <c r="H121" s="394"/>
      <c r="I121" s="418"/>
      <c r="J121" s="518" t="s">
        <v>2512</v>
      </c>
      <c r="K121" s="411" t="s">
        <v>2514</v>
      </c>
      <c r="L121" s="516">
        <v>570000</v>
      </c>
      <c r="M121" s="517" t="s">
        <v>2513</v>
      </c>
      <c r="N121" s="510">
        <v>570000</v>
      </c>
      <c r="O121" s="500" t="s">
        <v>2475</v>
      </c>
    </row>
    <row r="122" spans="1:15">
      <c r="A122" s="427">
        <v>98</v>
      </c>
      <c r="B122" s="412" t="s">
        <v>2281</v>
      </c>
      <c r="C122" s="410">
        <v>514000</v>
      </c>
      <c r="D122" s="409" t="s">
        <v>2280</v>
      </c>
      <c r="E122" s="394"/>
      <c r="F122" s="394"/>
      <c r="G122" s="417"/>
      <c r="H122" s="394"/>
      <c r="I122" s="418"/>
      <c r="J122" s="518"/>
      <c r="K122" s="411" t="s">
        <v>2514</v>
      </c>
      <c r="L122" s="516"/>
      <c r="M122" s="517"/>
      <c r="N122" s="510"/>
      <c r="O122" s="500"/>
    </row>
    <row r="123" spans="1:15">
      <c r="A123" s="427">
        <v>99</v>
      </c>
      <c r="B123" s="244"/>
      <c r="C123" s="394"/>
      <c r="D123" s="225"/>
      <c r="E123" s="394"/>
      <c r="F123" s="394"/>
      <c r="G123" s="417"/>
      <c r="H123" s="394"/>
      <c r="I123" s="418"/>
      <c r="J123" s="394"/>
      <c r="K123" s="442"/>
      <c r="L123" s="464">
        <v>390000</v>
      </c>
      <c r="M123" s="461" t="s">
        <v>2253</v>
      </c>
      <c r="N123" s="471">
        <f>L123</f>
        <v>390000</v>
      </c>
      <c r="O123" s="469" t="s">
        <v>2218</v>
      </c>
    </row>
    <row r="124" spans="1:15">
      <c r="A124" s="427">
        <v>100</v>
      </c>
      <c r="B124" s="244"/>
      <c r="C124" s="396"/>
      <c r="D124" s="225"/>
      <c r="E124" s="394"/>
      <c r="F124" s="394"/>
      <c r="G124" s="417"/>
      <c r="H124" s="394"/>
      <c r="I124" s="418"/>
      <c r="J124" s="394"/>
      <c r="K124" s="442"/>
      <c r="L124" s="464">
        <v>390000</v>
      </c>
      <c r="M124" s="461" t="s">
        <v>2254</v>
      </c>
      <c r="N124" s="471">
        <f t="shared" ref="N124:N125" si="2">L124</f>
        <v>390000</v>
      </c>
      <c r="O124" s="469" t="s">
        <v>2218</v>
      </c>
    </row>
    <row r="125" spans="1:15" ht="15.6" thickBot="1">
      <c r="A125" s="428">
        <v>101</v>
      </c>
      <c r="B125" s="443"/>
      <c r="C125" s="444"/>
      <c r="D125" s="445"/>
      <c r="E125" s="422"/>
      <c r="F125" s="422"/>
      <c r="G125" s="446"/>
      <c r="H125" s="422"/>
      <c r="I125" s="447"/>
      <c r="J125" s="422"/>
      <c r="K125" s="448"/>
      <c r="L125" s="465">
        <v>936000</v>
      </c>
      <c r="M125" s="466" t="s">
        <v>2255</v>
      </c>
      <c r="N125" s="472">
        <f t="shared" si="2"/>
        <v>936000</v>
      </c>
      <c r="O125" s="473" t="s">
        <v>2218</v>
      </c>
    </row>
    <row r="126" spans="1:15" ht="15.6" thickBot="1">
      <c r="A126" s="428"/>
      <c r="B126" s="443" t="s">
        <v>2517</v>
      </c>
      <c r="C126" s="444"/>
      <c r="D126" s="445"/>
      <c r="E126" s="422"/>
      <c r="F126" s="422"/>
      <c r="G126" s="446"/>
      <c r="H126" s="422"/>
      <c r="I126" s="447"/>
      <c r="J126" s="422"/>
      <c r="K126" s="448"/>
      <c r="L126" s="465"/>
      <c r="M126" s="466"/>
      <c r="N126" s="472">
        <f>SUM(N4:N125)</f>
        <v>25634267</v>
      </c>
      <c r="O126" s="473"/>
    </row>
    <row r="127" spans="1:15" ht="30.6" customHeight="1">
      <c r="B127" s="419" t="s">
        <v>2215</v>
      </c>
      <c r="C127" s="499" t="s">
        <v>2526</v>
      </c>
      <c r="D127" s="499"/>
      <c r="E127" s="499"/>
      <c r="F127" s="499"/>
      <c r="G127" s="499"/>
      <c r="H127" s="499"/>
      <c r="I127" s="499"/>
      <c r="J127" s="499"/>
      <c r="K127" s="499"/>
      <c r="L127" s="499"/>
      <c r="M127" s="499"/>
      <c r="N127" s="499"/>
      <c r="O127" s="499"/>
    </row>
    <row r="128" spans="1:15">
      <c r="B128" s="419" t="s">
        <v>2216</v>
      </c>
      <c r="C128" s="413" t="s">
        <v>2217</v>
      </c>
    </row>
    <row r="129" spans="2:3">
      <c r="B129" s="419" t="s">
        <v>2219</v>
      </c>
      <c r="C129" s="413" t="s">
        <v>2256</v>
      </c>
    </row>
  </sheetData>
  <mergeCells count="89">
    <mergeCell ref="C33:C37"/>
    <mergeCell ref="B76:B77"/>
    <mergeCell ref="C76:C77"/>
    <mergeCell ref="K76:K77"/>
    <mergeCell ref="C69:C74"/>
    <mergeCell ref="B69:B74"/>
    <mergeCell ref="K15:K18"/>
    <mergeCell ref="K20:K21"/>
    <mergeCell ref="K33:K37"/>
    <mergeCell ref="K69:K74"/>
    <mergeCell ref="B5:B7"/>
    <mergeCell ref="J5:J7"/>
    <mergeCell ref="C5:C7"/>
    <mergeCell ref="B11:B14"/>
    <mergeCell ref="C11:C14"/>
    <mergeCell ref="B15:B18"/>
    <mergeCell ref="C15:C18"/>
    <mergeCell ref="K55:K56"/>
    <mergeCell ref="B20:B21"/>
    <mergeCell ref="C20:C21"/>
    <mergeCell ref="B55:B56"/>
    <mergeCell ref="C55:C56"/>
    <mergeCell ref="O106:O108"/>
    <mergeCell ref="O114:O115"/>
    <mergeCell ref="A69:A74"/>
    <mergeCell ref="A76:A77"/>
    <mergeCell ref="A93:A95"/>
    <mergeCell ref="A114:A115"/>
    <mergeCell ref="K93:K95"/>
    <mergeCell ref="K97:K99"/>
    <mergeCell ref="K106:K108"/>
    <mergeCell ref="B114:B115"/>
    <mergeCell ref="C114:C115"/>
    <mergeCell ref="K114:K115"/>
    <mergeCell ref="C93:C95"/>
    <mergeCell ref="B93:B95"/>
    <mergeCell ref="C97:C99"/>
    <mergeCell ref="C106:C108"/>
    <mergeCell ref="O76:O77"/>
    <mergeCell ref="O9:O10"/>
    <mergeCell ref="L9:L10"/>
    <mergeCell ref="N103:N105"/>
    <mergeCell ref="O33:O37"/>
    <mergeCell ref="O20:O21"/>
    <mergeCell ref="O93:O95"/>
    <mergeCell ref="M9:M10"/>
    <mergeCell ref="O97:O99"/>
    <mergeCell ref="O15:O18"/>
    <mergeCell ref="O5:O7"/>
    <mergeCell ref="O11:O14"/>
    <mergeCell ref="O55:O56"/>
    <mergeCell ref="O69:O74"/>
    <mergeCell ref="N9:N10"/>
    <mergeCell ref="N11:N14"/>
    <mergeCell ref="N15:N18"/>
    <mergeCell ref="N20:N21"/>
    <mergeCell ref="N33:N37"/>
    <mergeCell ref="A2:A3"/>
    <mergeCell ref="B103:B105"/>
    <mergeCell ref="A103:A105"/>
    <mergeCell ref="L121:L122"/>
    <mergeCell ref="M121:M122"/>
    <mergeCell ref="J121:J122"/>
    <mergeCell ref="K103:K105"/>
    <mergeCell ref="D103:D105"/>
    <mergeCell ref="C103:C105"/>
    <mergeCell ref="A5:A7"/>
    <mergeCell ref="A11:A14"/>
    <mergeCell ref="A15:A18"/>
    <mergeCell ref="A20:A21"/>
    <mergeCell ref="A55:A56"/>
    <mergeCell ref="K5:K7"/>
    <mergeCell ref="K11:K14"/>
    <mergeCell ref="C127:O127"/>
    <mergeCell ref="O121:O122"/>
    <mergeCell ref="B2:K2"/>
    <mergeCell ref="L2:M2"/>
    <mergeCell ref="N2:N3"/>
    <mergeCell ref="O2:O3"/>
    <mergeCell ref="N121:N122"/>
    <mergeCell ref="N114:N115"/>
    <mergeCell ref="O103:O105"/>
    <mergeCell ref="N55:N56"/>
    <mergeCell ref="N69:N74"/>
    <mergeCell ref="N76:N77"/>
    <mergeCell ref="N93:N95"/>
    <mergeCell ref="N97:N99"/>
    <mergeCell ref="N106:N108"/>
    <mergeCell ref="N5:N7"/>
  </mergeCells>
  <phoneticPr fontId="2" type="noConversion"/>
  <pageMargins left="0.37" right="0.31" top="0.57999999999999996" bottom="0.53" header="0.31496062992125984" footer="0.31496062992125984"/>
  <pageSetup paperSize="9" scale="74" fitToHeight="10" orientation="landscape" r:id="rId1"/>
  <headerFoot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
  <sheetViews>
    <sheetView tabSelected="1" zoomScale="80" zoomScaleNormal="80" workbookViewId="0">
      <selection activeCell="E8" sqref="E8"/>
    </sheetView>
  </sheetViews>
  <sheetFormatPr defaultRowHeight="16.2"/>
  <cols>
    <col min="1" max="1" width="5.6640625" customWidth="1"/>
    <col min="2" max="2" width="14.77734375" customWidth="1"/>
    <col min="3" max="3" width="10.5546875" bestFit="1" customWidth="1"/>
    <col min="4" max="4" width="12.109375" style="30" bestFit="1" customWidth="1"/>
    <col min="5" max="5" width="48" customWidth="1"/>
  </cols>
  <sheetData>
    <row r="1" spans="1:12" s="166" customFormat="1">
      <c r="A1" s="367" t="s">
        <v>3998</v>
      </c>
      <c r="B1" s="368"/>
      <c r="C1" s="369"/>
      <c r="D1" s="370"/>
      <c r="E1" s="371"/>
      <c r="F1" s="168"/>
      <c r="G1" s="167"/>
      <c r="H1" s="165"/>
      <c r="L1" s="165"/>
    </row>
    <row r="2" spans="1:12" s="166" customFormat="1" ht="16.8" thickBot="1">
      <c r="A2" s="368"/>
      <c r="B2" s="367"/>
      <c r="C2" s="369"/>
      <c r="D2" s="370"/>
      <c r="E2" s="371"/>
      <c r="F2" s="168"/>
      <c r="G2" s="167"/>
      <c r="H2" s="165"/>
      <c r="L2" s="165"/>
    </row>
    <row r="3" spans="1:12" ht="16.8" thickBot="1">
      <c r="A3" s="372" t="s">
        <v>1780</v>
      </c>
      <c r="B3" s="373" t="s">
        <v>1773</v>
      </c>
      <c r="C3" s="346" t="s">
        <v>1775</v>
      </c>
      <c r="D3" s="374" t="s">
        <v>1777</v>
      </c>
      <c r="E3" s="375" t="s">
        <v>1781</v>
      </c>
    </row>
    <row r="4" spans="1:12">
      <c r="A4" s="376">
        <v>1</v>
      </c>
      <c r="B4" s="377" t="s">
        <v>1774</v>
      </c>
      <c r="C4" s="348" t="s">
        <v>1776</v>
      </c>
      <c r="D4" s="378">
        <v>200000</v>
      </c>
      <c r="E4" s="379" t="s">
        <v>3986</v>
      </c>
    </row>
    <row r="5" spans="1:12" ht="30.6" thickBot="1">
      <c r="A5" s="380">
        <v>2</v>
      </c>
      <c r="B5" s="381" t="s">
        <v>1778</v>
      </c>
      <c r="C5" s="382" t="s">
        <v>1779</v>
      </c>
      <c r="D5" s="383">
        <v>400000</v>
      </c>
      <c r="E5" s="384" t="s">
        <v>3987</v>
      </c>
    </row>
    <row r="6" spans="1:12" s="131" customFormat="1" ht="16.8" thickBot="1">
      <c r="A6" s="385"/>
      <c r="B6" s="386" t="s">
        <v>1772</v>
      </c>
      <c r="C6" s="387"/>
      <c r="D6" s="388">
        <f>SUM(D4:D5)</f>
        <v>600000</v>
      </c>
      <c r="E6" s="389"/>
    </row>
  </sheetData>
  <phoneticPr fontId="2" type="noConversion"/>
  <pageMargins left="0.56999999999999995" right="0.43" top="0.74803149606299213" bottom="0.74803149606299213" header="0.31496062992125984" footer="0.31496062992125984"/>
  <pageSetup paperSize="9"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13</vt:i4>
      </vt:variant>
      <vt:variant>
        <vt:lpstr>已命名的範圍</vt:lpstr>
      </vt:variant>
      <vt:variant>
        <vt:i4>11</vt:i4>
      </vt:variant>
    </vt:vector>
  </HeadingPairs>
  <TitlesOfParts>
    <vt:vector size="24" baseType="lpstr">
      <vt:lpstr>犯罪所得 </vt:lpstr>
      <vt:lpstr>附表二台灣神隆</vt:lpstr>
      <vt:lpstr>附表三華聯</vt:lpstr>
      <vt:lpstr>附表三之一華聯</vt:lpstr>
      <vt:lpstr>附表四聯相</vt:lpstr>
      <vt:lpstr>附表四之一聯相</vt:lpstr>
      <vt:lpstr>附表五台固</vt:lpstr>
      <vt:lpstr>附表五之一台固</vt:lpstr>
      <vt:lpstr>附表六太景</vt:lpstr>
      <vt:lpstr>附表七顧問費</vt:lpstr>
      <vt:lpstr>附表八員工獎金</vt:lpstr>
      <vt:lpstr>附表九退款</vt:lpstr>
      <vt:lpstr>附表十和解</vt:lpstr>
      <vt:lpstr>'犯罪所得 '!Print_Area</vt:lpstr>
      <vt:lpstr>附表八員工獎金!Print_Area</vt:lpstr>
      <vt:lpstr>附表九退款!Print_Titles</vt:lpstr>
      <vt:lpstr>附表二台灣神隆!Print_Titles</vt:lpstr>
      <vt:lpstr>附表八員工獎金!Print_Titles</vt:lpstr>
      <vt:lpstr>附表三華聯!Print_Titles</vt:lpstr>
      <vt:lpstr>附表五之一台固!Print_Titles</vt:lpstr>
      <vt:lpstr>附表五台固!Print_Titles</vt:lpstr>
      <vt:lpstr>附表六太景!Print_Titles</vt:lpstr>
      <vt:lpstr>附表四聯相!Print_Titles</vt:lpstr>
      <vt:lpstr>台灣神隆成交客戶99年</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TpdUser</dc:creator>
  <cp:lastModifiedBy>tpduser</cp:lastModifiedBy>
  <cp:lastPrinted>2018-06-27T10:17:25Z</cp:lastPrinted>
  <dcterms:created xsi:type="dcterms:W3CDTF">2018-05-09T01:53:57Z</dcterms:created>
  <dcterms:modified xsi:type="dcterms:W3CDTF">2018-06-29T03:58:55Z</dcterms:modified>
</cp:coreProperties>
</file>