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1" sheetId="1" r:id="rId1"/>
    <sheet name="工作表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1" l="1"/>
  <c r="M19" i="1"/>
  <c r="L19" i="1"/>
  <c r="K19" i="1"/>
  <c r="J19" i="1"/>
  <c r="I19" i="1"/>
  <c r="H19" i="1"/>
  <c r="G19" i="1"/>
  <c r="F19" i="1"/>
  <c r="E19" i="1"/>
  <c r="D19" i="1"/>
  <c r="C19" i="1"/>
  <c r="B19" i="1"/>
  <c r="F17" i="2"/>
  <c r="C17" i="2"/>
  <c r="F16" i="2"/>
  <c r="C16" i="2"/>
  <c r="F15" i="2"/>
  <c r="C15" i="2"/>
  <c r="F14" i="2"/>
  <c r="C14" i="2"/>
  <c r="F13" i="2"/>
  <c r="C13" i="2"/>
  <c r="F12" i="2"/>
  <c r="C12" i="2"/>
  <c r="F11" i="2"/>
  <c r="C11" i="2"/>
  <c r="F10" i="2"/>
  <c r="C10" i="2"/>
  <c r="F9" i="2"/>
  <c r="C9" i="2"/>
  <c r="F8" i="2"/>
  <c r="C8" i="2"/>
  <c r="F7" i="2"/>
  <c r="C7" i="2"/>
  <c r="F6" i="2"/>
  <c r="C6" i="2"/>
  <c r="F4" i="2"/>
  <c r="F19" i="2" s="1"/>
  <c r="C4" i="2"/>
</calcChain>
</file>

<file path=xl/sharedStrings.xml><?xml version="1.0" encoding="utf-8"?>
<sst xmlns="http://schemas.openxmlformats.org/spreadsheetml/2006/main" count="21" uniqueCount="19">
  <si>
    <t>附件二：勞退提撥差額(小數點後四捨五入)</t>
    <phoneticPr fontId="3" type="noConversion"/>
  </si>
  <si>
    <t>年度</t>
    <phoneticPr fontId="3" type="noConversion"/>
  </si>
  <si>
    <t>年度薪資總額</t>
    <phoneticPr fontId="3" type="noConversion"/>
  </si>
  <si>
    <t>月平均薪資</t>
    <phoneticPr fontId="3" type="noConversion"/>
  </si>
  <si>
    <t>應投保級距</t>
    <phoneticPr fontId="3" type="noConversion"/>
  </si>
  <si>
    <t>實際投保級距</t>
    <phoneticPr fontId="3" type="noConversion"/>
  </si>
  <si>
    <t xml:space="preserve">提撥差額
(差額×0.06×12)單位：元
</t>
    <phoneticPr fontId="3" type="noConversion"/>
  </si>
  <si>
    <r>
      <t>(7-12</t>
    </r>
    <r>
      <rPr>
        <sz val="11"/>
        <color theme="1"/>
        <rFont val="細明體"/>
        <family val="3"/>
        <charset val="136"/>
      </rPr>
      <t>月</t>
    </r>
    <r>
      <rPr>
        <sz val="11"/>
        <color theme="1"/>
        <rFont val="Calibri"/>
        <family val="2"/>
      </rPr>
      <t>)</t>
    </r>
    <phoneticPr fontId="3" type="noConversion"/>
  </si>
  <si>
    <r>
      <t>(</t>
    </r>
    <r>
      <rPr>
        <sz val="10"/>
        <color theme="1"/>
        <rFont val="細明體"/>
        <family val="3"/>
        <charset val="136"/>
      </rPr>
      <t>此年度除以</t>
    </r>
    <r>
      <rPr>
        <sz val="10"/>
        <color theme="1"/>
        <rFont val="Calibri"/>
        <family val="2"/>
      </rPr>
      <t>6)</t>
    </r>
    <phoneticPr fontId="3" type="noConversion"/>
  </si>
  <si>
    <r>
      <t>(</t>
    </r>
    <r>
      <rPr>
        <sz val="10"/>
        <color theme="1"/>
        <rFont val="細明體"/>
        <family val="3"/>
        <charset val="136"/>
      </rPr>
      <t>此年度乘以</t>
    </r>
    <r>
      <rPr>
        <sz val="10"/>
        <color theme="1"/>
        <rFont val="Calibri"/>
        <family val="2"/>
      </rPr>
      <t>6)</t>
    </r>
    <phoneticPr fontId="3" type="noConversion"/>
  </si>
  <si>
    <r>
      <t>(1-10</t>
    </r>
    <r>
      <rPr>
        <sz val="11"/>
        <color theme="1"/>
        <rFont val="細明體"/>
        <family val="3"/>
        <charset val="136"/>
      </rPr>
      <t>月</t>
    </r>
    <r>
      <rPr>
        <sz val="11"/>
        <color theme="1"/>
        <rFont val="Calibri"/>
        <family val="2"/>
      </rPr>
      <t>)</t>
    </r>
    <phoneticPr fontId="3" type="noConversion"/>
  </si>
  <si>
    <r>
      <t>(</t>
    </r>
    <r>
      <rPr>
        <sz val="10"/>
        <color theme="1"/>
        <rFont val="細明體"/>
        <family val="3"/>
        <charset val="136"/>
      </rPr>
      <t>此年度除以</t>
    </r>
    <r>
      <rPr>
        <sz val="10"/>
        <color theme="1"/>
        <rFont val="Calibri"/>
        <family val="2"/>
      </rPr>
      <t>10)</t>
    </r>
    <phoneticPr fontId="3" type="noConversion"/>
  </si>
  <si>
    <r>
      <t>(</t>
    </r>
    <r>
      <rPr>
        <sz val="10"/>
        <color theme="1"/>
        <rFont val="細明體"/>
        <family val="3"/>
        <charset val="136"/>
      </rPr>
      <t>此年度乘以</t>
    </r>
    <r>
      <rPr>
        <sz val="10"/>
        <color theme="1"/>
        <rFont val="Calibri"/>
        <family val="2"/>
      </rPr>
      <t>10)</t>
    </r>
    <phoneticPr fontId="3" type="noConversion"/>
  </si>
  <si>
    <t>加總</t>
    <phoneticPr fontId="3" type="noConversion"/>
  </si>
  <si>
    <t>附件一</t>
    <phoneticPr fontId="3" type="noConversion"/>
  </si>
  <si>
    <t>獎金</t>
    <phoneticPr fontId="3" type="noConversion"/>
  </si>
  <si>
    <t>獎金</t>
    <phoneticPr fontId="3" type="noConversion"/>
  </si>
  <si>
    <t>年薪</t>
    <phoneticPr fontId="3" type="noConversion"/>
  </si>
  <si>
    <t>歷年薪資和獎金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</si>
</sst>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9" x14ac:knownFonts="1">
    <font>
      <sz val="11"/>
      <color theme="1"/>
      <name val="新細明體"/>
      <family val="2"/>
      <scheme val="minor"/>
    </font>
    <font>
      <sz val="11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Calibri"/>
      <family val="2"/>
    </font>
    <font>
      <sz val="11"/>
      <color theme="1"/>
      <name val="細明體"/>
      <family val="3"/>
      <charset val="136"/>
    </font>
    <font>
      <sz val="10"/>
      <color theme="1"/>
      <name val="Calibri"/>
      <family val="2"/>
    </font>
    <font>
      <sz val="10"/>
      <color theme="1"/>
      <name val="細明體"/>
      <family val="3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22" xfId="0" applyNumberFormat="1" applyFont="1" applyFill="1" applyBorder="1" applyAlignment="1">
      <alignment horizontal="center" vertical="center"/>
    </xf>
    <xf numFmtId="176" fontId="4" fillId="0" borderId="23" xfId="0" applyNumberFormat="1" applyFont="1" applyFill="1" applyBorder="1" applyAlignment="1">
      <alignment horizontal="center" vertical="center"/>
    </xf>
    <xf numFmtId="176" fontId="4" fillId="0" borderId="24" xfId="0" applyNumberFormat="1" applyFont="1" applyFill="1" applyBorder="1" applyAlignment="1">
      <alignment horizontal="center" vertical="center"/>
    </xf>
    <xf numFmtId="176" fontId="4" fillId="0" borderId="2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B1" sqref="B1"/>
    </sheetView>
  </sheetViews>
  <sheetFormatPr defaultRowHeight="15" x14ac:dyDescent="0.3"/>
  <sheetData>
    <row r="1" spans="1:14" x14ac:dyDescent="0.3">
      <c r="A1" s="2" t="s">
        <v>14</v>
      </c>
      <c r="B1" s="2" t="s">
        <v>18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">
      <c r="A2" s="60"/>
      <c r="B2" s="62">
        <v>94</v>
      </c>
      <c r="C2" s="62">
        <v>95</v>
      </c>
      <c r="D2" s="63">
        <v>96</v>
      </c>
      <c r="E2" s="63">
        <v>97</v>
      </c>
      <c r="F2" s="63">
        <v>98</v>
      </c>
      <c r="G2" s="63">
        <v>99</v>
      </c>
      <c r="H2" s="63">
        <v>100</v>
      </c>
      <c r="I2" s="63">
        <v>101</v>
      </c>
      <c r="J2" s="63">
        <v>102</v>
      </c>
      <c r="K2" s="63">
        <v>103</v>
      </c>
      <c r="L2" s="63">
        <v>104</v>
      </c>
      <c r="M2" s="63">
        <v>105</v>
      </c>
      <c r="N2" s="63">
        <v>106</v>
      </c>
    </row>
    <row r="3" spans="1:14" x14ac:dyDescent="0.3">
      <c r="A3" s="62">
        <v>1</v>
      </c>
      <c r="B3" s="22"/>
      <c r="C3" s="22">
        <v>26204</v>
      </c>
      <c r="D3" s="22">
        <v>26172</v>
      </c>
      <c r="E3" s="22">
        <v>44360</v>
      </c>
      <c r="F3" s="22">
        <v>42926</v>
      </c>
      <c r="G3" s="22">
        <v>25759</v>
      </c>
      <c r="H3" s="22">
        <v>20372</v>
      </c>
      <c r="I3" s="22">
        <v>51570</v>
      </c>
      <c r="J3" s="22">
        <v>20233</v>
      </c>
      <c r="K3" s="22">
        <v>20206</v>
      </c>
      <c r="L3" s="22">
        <v>20180</v>
      </c>
      <c r="M3" s="64">
        <v>20234</v>
      </c>
      <c r="N3" s="64">
        <v>20207</v>
      </c>
    </row>
    <row r="4" spans="1:14" x14ac:dyDescent="0.3">
      <c r="A4" s="62">
        <v>2</v>
      </c>
      <c r="B4" s="22"/>
      <c r="C4" s="22">
        <v>26204</v>
      </c>
      <c r="D4" s="22">
        <v>26172</v>
      </c>
      <c r="E4" s="22">
        <v>25812</v>
      </c>
      <c r="F4" s="22">
        <v>25759</v>
      </c>
      <c r="G4" s="22">
        <v>43207</v>
      </c>
      <c r="H4" s="22">
        <v>20372</v>
      </c>
      <c r="I4" s="22">
        <v>20346</v>
      </c>
      <c r="J4" s="22">
        <v>20233</v>
      </c>
      <c r="K4" s="22">
        <v>20206</v>
      </c>
      <c r="L4" s="22">
        <v>20180</v>
      </c>
      <c r="M4" s="64">
        <v>20234</v>
      </c>
      <c r="N4" s="64">
        <v>20207</v>
      </c>
    </row>
    <row r="5" spans="1:14" x14ac:dyDescent="0.3">
      <c r="A5" s="62">
        <v>3</v>
      </c>
      <c r="B5" s="22"/>
      <c r="C5" s="22">
        <v>26204</v>
      </c>
      <c r="D5" s="22">
        <v>38931</v>
      </c>
      <c r="E5" s="22">
        <v>30200</v>
      </c>
      <c r="F5" s="22">
        <v>25759</v>
      </c>
      <c r="G5" s="22">
        <v>25759</v>
      </c>
      <c r="H5" s="22">
        <v>20372</v>
      </c>
      <c r="I5" s="22">
        <v>20346</v>
      </c>
      <c r="J5" s="22">
        <v>20233</v>
      </c>
      <c r="K5" s="22">
        <v>20206</v>
      </c>
      <c r="L5" s="26">
        <v>19791</v>
      </c>
      <c r="M5" s="64">
        <v>20234</v>
      </c>
      <c r="N5" s="64">
        <v>20207</v>
      </c>
    </row>
    <row r="6" spans="1:14" x14ac:dyDescent="0.3">
      <c r="A6" s="62" t="s">
        <v>15</v>
      </c>
      <c r="B6" s="22"/>
      <c r="C6" s="22">
        <v>354759</v>
      </c>
      <c r="D6" s="22">
        <v>329581</v>
      </c>
      <c r="E6" s="22">
        <v>429290</v>
      </c>
      <c r="F6" s="22">
        <v>277189</v>
      </c>
      <c r="G6" s="22">
        <v>229429</v>
      </c>
      <c r="H6" s="22">
        <v>248672</v>
      </c>
      <c r="I6" s="22">
        <v>291738</v>
      </c>
      <c r="J6" s="22">
        <v>220533</v>
      </c>
      <c r="K6" s="22">
        <v>137390</v>
      </c>
      <c r="L6" s="22">
        <v>98694</v>
      </c>
      <c r="M6" s="64">
        <v>87439</v>
      </c>
      <c r="N6" s="64">
        <v>74372</v>
      </c>
    </row>
    <row r="7" spans="1:14" x14ac:dyDescent="0.3">
      <c r="A7" s="62">
        <v>4</v>
      </c>
      <c r="B7" s="22"/>
      <c r="C7" s="22">
        <v>26204</v>
      </c>
      <c r="D7" s="22">
        <v>41695</v>
      </c>
      <c r="E7" s="26">
        <v>39062</v>
      </c>
      <c r="F7" s="22">
        <v>25759</v>
      </c>
      <c r="G7" s="22">
        <v>20759</v>
      </c>
      <c r="H7" s="22">
        <v>20372</v>
      </c>
      <c r="I7" s="22">
        <v>20346</v>
      </c>
      <c r="J7" s="22">
        <v>20233</v>
      </c>
      <c r="K7" s="22">
        <v>20206</v>
      </c>
      <c r="L7" s="22">
        <v>19791</v>
      </c>
      <c r="M7" s="64">
        <v>20234</v>
      </c>
      <c r="N7" s="64">
        <v>20207</v>
      </c>
    </row>
    <row r="8" spans="1:14" x14ac:dyDescent="0.3">
      <c r="A8" s="62">
        <v>5</v>
      </c>
      <c r="B8" s="22"/>
      <c r="C8" s="22">
        <v>26204</v>
      </c>
      <c r="D8" s="22">
        <v>26172</v>
      </c>
      <c r="E8" s="22">
        <v>39834</v>
      </c>
      <c r="F8" s="22">
        <v>25759</v>
      </c>
      <c r="G8" s="22">
        <v>20759</v>
      </c>
      <c r="H8" s="26">
        <v>20372</v>
      </c>
      <c r="I8" s="22">
        <v>21946</v>
      </c>
      <c r="J8" s="22">
        <v>20233</v>
      </c>
      <c r="K8" s="22">
        <v>20206</v>
      </c>
      <c r="L8" s="22">
        <v>20180</v>
      </c>
      <c r="M8" s="64">
        <v>20313</v>
      </c>
      <c r="N8" s="64">
        <v>20207</v>
      </c>
    </row>
    <row r="9" spans="1:14" x14ac:dyDescent="0.3">
      <c r="A9" s="62">
        <v>6</v>
      </c>
      <c r="B9" s="22"/>
      <c r="C9" s="22">
        <v>26172</v>
      </c>
      <c r="D9" s="22">
        <v>26172</v>
      </c>
      <c r="E9" s="22">
        <v>25812</v>
      </c>
      <c r="F9" s="22">
        <v>47620</v>
      </c>
      <c r="G9" s="22">
        <v>20759</v>
      </c>
      <c r="H9" s="22">
        <v>20372</v>
      </c>
      <c r="I9" s="22">
        <v>20346</v>
      </c>
      <c r="J9" s="22">
        <v>20233</v>
      </c>
      <c r="K9" s="22">
        <v>20206</v>
      </c>
      <c r="L9" s="22">
        <v>19791</v>
      </c>
      <c r="M9" s="64">
        <v>20234</v>
      </c>
      <c r="N9" s="64">
        <v>20207</v>
      </c>
    </row>
    <row r="10" spans="1:14" x14ac:dyDescent="0.3">
      <c r="A10" s="62" t="s">
        <v>15</v>
      </c>
      <c r="B10" s="22"/>
      <c r="C10" s="22">
        <v>117343</v>
      </c>
      <c r="D10" s="26">
        <v>134726</v>
      </c>
      <c r="E10" s="22">
        <v>109896</v>
      </c>
      <c r="F10" s="22">
        <v>209705</v>
      </c>
      <c r="G10" s="22">
        <v>109540</v>
      </c>
      <c r="H10" s="22">
        <v>136303</v>
      </c>
      <c r="I10" s="22">
        <v>172384</v>
      </c>
      <c r="J10" s="22">
        <v>49175</v>
      </c>
      <c r="K10" s="22">
        <v>57488</v>
      </c>
      <c r="L10" s="22">
        <v>39039</v>
      </c>
      <c r="M10" s="64">
        <v>77164</v>
      </c>
      <c r="N10" s="64">
        <v>71947</v>
      </c>
    </row>
    <row r="11" spans="1:14" x14ac:dyDescent="0.3">
      <c r="A11" s="62">
        <v>7</v>
      </c>
      <c r="B11" s="22">
        <v>37936</v>
      </c>
      <c r="C11" s="22">
        <v>26204</v>
      </c>
      <c r="D11" s="26">
        <v>38999</v>
      </c>
      <c r="E11" s="22">
        <v>38012</v>
      </c>
      <c r="F11" s="22">
        <v>35808</v>
      </c>
      <c r="G11" s="22">
        <v>24248</v>
      </c>
      <c r="H11" s="26">
        <v>28387</v>
      </c>
      <c r="I11" s="22">
        <v>30424</v>
      </c>
      <c r="J11" s="22">
        <v>19633</v>
      </c>
      <c r="K11" s="22">
        <v>20206</v>
      </c>
      <c r="L11" s="22">
        <v>19791</v>
      </c>
      <c r="M11" s="64">
        <v>20234</v>
      </c>
      <c r="N11" s="64">
        <v>20207</v>
      </c>
    </row>
    <row r="12" spans="1:14" x14ac:dyDescent="0.3">
      <c r="A12" s="62">
        <v>8</v>
      </c>
      <c r="B12" s="22">
        <v>28654</v>
      </c>
      <c r="C12" s="22">
        <v>26172</v>
      </c>
      <c r="D12" s="22">
        <v>25812</v>
      </c>
      <c r="E12" s="22">
        <v>25812</v>
      </c>
      <c r="F12" s="22">
        <v>26439</v>
      </c>
      <c r="G12" s="22">
        <v>20759</v>
      </c>
      <c r="H12" s="22">
        <v>20372</v>
      </c>
      <c r="I12" s="22">
        <v>61925</v>
      </c>
      <c r="J12" s="22">
        <v>20233</v>
      </c>
      <c r="K12" s="22">
        <v>20206</v>
      </c>
      <c r="L12" s="22">
        <v>30143</v>
      </c>
      <c r="M12" s="64">
        <v>20234</v>
      </c>
      <c r="N12" s="64">
        <v>20207</v>
      </c>
    </row>
    <row r="13" spans="1:14" x14ac:dyDescent="0.3">
      <c r="A13" s="62">
        <v>9</v>
      </c>
      <c r="B13" s="22">
        <v>26204</v>
      </c>
      <c r="C13" s="22">
        <v>26172</v>
      </c>
      <c r="D13" s="22">
        <v>25812</v>
      </c>
      <c r="E13" s="22">
        <v>26907</v>
      </c>
      <c r="F13" s="22">
        <v>25759</v>
      </c>
      <c r="G13" s="22">
        <v>28613</v>
      </c>
      <c r="H13" s="22">
        <v>20372</v>
      </c>
      <c r="I13" s="22">
        <v>35734</v>
      </c>
      <c r="J13" s="22">
        <v>20233</v>
      </c>
      <c r="K13" s="22">
        <v>20206</v>
      </c>
      <c r="L13" s="22">
        <v>16969</v>
      </c>
      <c r="M13" s="64">
        <v>20234</v>
      </c>
      <c r="N13" s="64">
        <v>20207</v>
      </c>
    </row>
    <row r="14" spans="1:14" x14ac:dyDescent="0.3">
      <c r="A14" s="62" t="s">
        <v>15</v>
      </c>
      <c r="B14" s="22">
        <v>199327</v>
      </c>
      <c r="C14" s="22">
        <v>136302</v>
      </c>
      <c r="D14" s="22">
        <v>161698</v>
      </c>
      <c r="E14" s="22">
        <v>101503</v>
      </c>
      <c r="F14" s="22">
        <v>123152</v>
      </c>
      <c r="G14" s="22">
        <v>132272</v>
      </c>
      <c r="H14" s="22">
        <v>168309</v>
      </c>
      <c r="I14" s="22">
        <v>74082</v>
      </c>
      <c r="J14" s="22">
        <v>63744</v>
      </c>
      <c r="K14" s="22">
        <v>53633</v>
      </c>
      <c r="L14" s="22">
        <v>81111</v>
      </c>
      <c r="M14" s="64">
        <v>32920</v>
      </c>
      <c r="N14" s="64">
        <v>25833</v>
      </c>
    </row>
    <row r="15" spans="1:14" x14ac:dyDescent="0.3">
      <c r="A15" s="62">
        <v>10</v>
      </c>
      <c r="B15" s="22">
        <v>39118</v>
      </c>
      <c r="C15" s="22">
        <v>26172</v>
      </c>
      <c r="D15" s="22">
        <v>25812</v>
      </c>
      <c r="E15" s="22">
        <v>25812</v>
      </c>
      <c r="F15" s="22">
        <v>25759</v>
      </c>
      <c r="G15" s="22">
        <v>23499</v>
      </c>
      <c r="H15" s="22">
        <v>20372</v>
      </c>
      <c r="I15" s="22">
        <v>20346</v>
      </c>
      <c r="J15" s="22">
        <v>40591</v>
      </c>
      <c r="K15" s="22">
        <v>20206</v>
      </c>
      <c r="L15" s="22">
        <v>20180</v>
      </c>
      <c r="M15" s="64">
        <v>20234</v>
      </c>
      <c r="N15" s="64">
        <v>20207</v>
      </c>
    </row>
    <row r="16" spans="1:14" x14ac:dyDescent="0.3">
      <c r="A16" s="62">
        <v>11</v>
      </c>
      <c r="B16" s="22">
        <v>26204</v>
      </c>
      <c r="C16" s="22">
        <v>26172</v>
      </c>
      <c r="D16" s="22">
        <v>25812</v>
      </c>
      <c r="E16" s="22">
        <v>30219</v>
      </c>
      <c r="F16" s="22">
        <v>25759</v>
      </c>
      <c r="G16" s="22">
        <v>26829</v>
      </c>
      <c r="H16" s="22">
        <v>20372</v>
      </c>
      <c r="I16" s="22">
        <v>20346</v>
      </c>
      <c r="J16" s="22">
        <v>20233</v>
      </c>
      <c r="K16" s="22">
        <v>20206</v>
      </c>
      <c r="L16" s="22">
        <v>20180</v>
      </c>
      <c r="M16" s="64">
        <v>20234</v>
      </c>
      <c r="N16" s="64"/>
    </row>
    <row r="17" spans="1:14" x14ac:dyDescent="0.3">
      <c r="A17" s="62">
        <v>12</v>
      </c>
      <c r="B17" s="22">
        <v>40719</v>
      </c>
      <c r="C17" s="22">
        <v>45728</v>
      </c>
      <c r="D17" s="26">
        <v>28162</v>
      </c>
      <c r="E17" s="26">
        <v>32850</v>
      </c>
      <c r="F17" s="22">
        <v>25759</v>
      </c>
      <c r="G17" s="22">
        <v>20399</v>
      </c>
      <c r="H17" s="22">
        <v>29754</v>
      </c>
      <c r="I17" s="22">
        <v>20346</v>
      </c>
      <c r="J17" s="22">
        <v>19481</v>
      </c>
      <c r="K17" s="22">
        <v>20206</v>
      </c>
      <c r="L17" s="22">
        <v>20180</v>
      </c>
      <c r="M17" s="64">
        <v>20234</v>
      </c>
      <c r="N17" s="64"/>
    </row>
    <row r="18" spans="1:14" x14ac:dyDescent="0.3">
      <c r="A18" s="62" t="s">
        <v>16</v>
      </c>
      <c r="B18" s="22">
        <v>261672</v>
      </c>
      <c r="C18" s="22">
        <v>187265</v>
      </c>
      <c r="D18" s="22">
        <v>210097</v>
      </c>
      <c r="E18" s="22">
        <v>219783</v>
      </c>
      <c r="F18" s="22">
        <v>248180</v>
      </c>
      <c r="G18" s="22">
        <v>225122</v>
      </c>
      <c r="H18" s="22">
        <v>169164</v>
      </c>
      <c r="I18" s="22">
        <v>199045</v>
      </c>
      <c r="J18" s="22">
        <v>123303</v>
      </c>
      <c r="K18" s="22">
        <v>106007</v>
      </c>
      <c r="L18" s="22">
        <v>65916</v>
      </c>
      <c r="M18" s="64">
        <v>105463</v>
      </c>
      <c r="N18" s="64">
        <v>43224</v>
      </c>
    </row>
    <row r="19" spans="1:14" x14ac:dyDescent="0.3">
      <c r="A19" s="65" t="s">
        <v>17</v>
      </c>
      <c r="B19" s="22">
        <f>SUM(B3:B18)</f>
        <v>659834</v>
      </c>
      <c r="C19" s="22">
        <f t="shared" ref="C19:N19" si="0">SUM(C3:C18)</f>
        <v>1129481</v>
      </c>
      <c r="D19" s="22">
        <f t="shared" si="0"/>
        <v>1191825</v>
      </c>
      <c r="E19" s="22">
        <f t="shared" si="0"/>
        <v>1245164</v>
      </c>
      <c r="F19" s="22">
        <f t="shared" si="0"/>
        <v>1217091</v>
      </c>
      <c r="G19" s="22">
        <f t="shared" si="0"/>
        <v>997712</v>
      </c>
      <c r="H19" s="22">
        <f t="shared" si="0"/>
        <v>984309</v>
      </c>
      <c r="I19" s="22">
        <f t="shared" si="0"/>
        <v>1081270</v>
      </c>
      <c r="J19" s="22">
        <f t="shared" si="0"/>
        <v>718557</v>
      </c>
      <c r="K19" s="22">
        <f t="shared" si="0"/>
        <v>596990</v>
      </c>
      <c r="L19" s="22">
        <f t="shared" si="0"/>
        <v>532116</v>
      </c>
      <c r="M19" s="64">
        <f t="shared" si="0"/>
        <v>545873</v>
      </c>
      <c r="N19" s="64">
        <f t="shared" si="0"/>
        <v>417446</v>
      </c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workbookViewId="0">
      <selection activeCell="E24" sqref="E24"/>
    </sheetView>
  </sheetViews>
  <sheetFormatPr defaultRowHeight="15" x14ac:dyDescent="0.3"/>
  <cols>
    <col min="2" max="3" width="15.875" customWidth="1"/>
    <col min="4" max="4" width="11.75" customWidth="1"/>
    <col min="5" max="5" width="13.75" customWidth="1"/>
  </cols>
  <sheetData>
    <row r="2" spans="1:8" x14ac:dyDescent="0.3">
      <c r="A2" s="1" t="s">
        <v>0</v>
      </c>
      <c r="B2" s="1"/>
      <c r="C2" s="1"/>
      <c r="D2" s="1"/>
      <c r="E2" s="1"/>
      <c r="F2" s="1"/>
      <c r="G2" s="1"/>
      <c r="H2" s="2"/>
    </row>
    <row r="3" spans="1:8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6"/>
      <c r="H3" s="7"/>
    </row>
    <row r="4" spans="1:8" x14ac:dyDescent="0.3">
      <c r="A4" s="8">
        <v>94</v>
      </c>
      <c r="B4" s="9">
        <v>655904</v>
      </c>
      <c r="C4" s="10">
        <f>B4/6</f>
        <v>109317.33333333333</v>
      </c>
      <c r="D4" s="9">
        <v>110100</v>
      </c>
      <c r="E4" s="11">
        <v>26400</v>
      </c>
      <c r="F4" s="11">
        <f>(D4-E4)*0.06*6</f>
        <v>30132</v>
      </c>
      <c r="G4" s="12"/>
      <c r="H4" s="13"/>
    </row>
    <row r="5" spans="1:8" ht="28.8" x14ac:dyDescent="0.3">
      <c r="A5" s="14" t="s">
        <v>7</v>
      </c>
      <c r="B5" s="15"/>
      <c r="C5" s="16" t="s">
        <v>8</v>
      </c>
      <c r="D5" s="15"/>
      <c r="E5" s="17"/>
      <c r="F5" s="18" t="s">
        <v>9</v>
      </c>
      <c r="G5" s="19"/>
      <c r="H5" s="20"/>
    </row>
    <row r="6" spans="1:8" x14ac:dyDescent="0.3">
      <c r="A6" s="21">
        <v>95</v>
      </c>
      <c r="B6" s="22">
        <v>1124427</v>
      </c>
      <c r="C6" s="22">
        <f>B6/12</f>
        <v>93702.25</v>
      </c>
      <c r="D6" s="22">
        <v>96600</v>
      </c>
      <c r="E6" s="22">
        <v>26400</v>
      </c>
      <c r="F6" s="17">
        <f>(D6-E6)*0.06*12</f>
        <v>50544</v>
      </c>
      <c r="G6" s="23"/>
      <c r="H6" s="24"/>
    </row>
    <row r="7" spans="1:8" ht="15.6" thickBot="1" x14ac:dyDescent="0.35">
      <c r="A7" s="25">
        <v>96</v>
      </c>
      <c r="B7" s="26">
        <v>1061838</v>
      </c>
      <c r="C7" s="22">
        <f t="shared" ref="C7:C16" si="0">B7/12</f>
        <v>88486.5</v>
      </c>
      <c r="D7" s="10">
        <v>92100</v>
      </c>
      <c r="E7" s="22">
        <v>26400</v>
      </c>
      <c r="F7" s="27">
        <f t="shared" ref="F7:F16" si="1">(D7-E7)*0.06*12</f>
        <v>47304</v>
      </c>
      <c r="G7" s="28"/>
      <c r="H7" s="29"/>
    </row>
    <row r="8" spans="1:8" x14ac:dyDescent="0.3">
      <c r="A8" s="25">
        <v>97</v>
      </c>
      <c r="B8" s="26">
        <v>1227226</v>
      </c>
      <c r="C8" s="30">
        <f t="shared" si="0"/>
        <v>102268.83333333333</v>
      </c>
      <c r="D8" s="31">
        <v>105600</v>
      </c>
      <c r="E8" s="32">
        <v>26400</v>
      </c>
      <c r="F8" s="33">
        <f t="shared" si="1"/>
        <v>57024</v>
      </c>
      <c r="G8" s="34"/>
      <c r="H8" s="35"/>
    </row>
    <row r="9" spans="1:8" ht="15.6" thickBot="1" x14ac:dyDescent="0.35">
      <c r="A9" s="25">
        <v>98</v>
      </c>
      <c r="B9" s="22">
        <v>1224182</v>
      </c>
      <c r="C9" s="30">
        <f t="shared" si="0"/>
        <v>102015.16666666667</v>
      </c>
      <c r="D9" s="36">
        <v>105600</v>
      </c>
      <c r="E9" s="32">
        <v>26400</v>
      </c>
      <c r="F9" s="37">
        <f t="shared" si="1"/>
        <v>57024</v>
      </c>
      <c r="G9" s="38"/>
      <c r="H9" s="39"/>
    </row>
    <row r="10" spans="1:8" x14ac:dyDescent="0.3">
      <c r="A10" s="25">
        <v>99</v>
      </c>
      <c r="B10" s="22">
        <v>1003072</v>
      </c>
      <c r="C10" s="22">
        <f t="shared" si="0"/>
        <v>83589.333333333328</v>
      </c>
      <c r="D10" s="40">
        <v>83900</v>
      </c>
      <c r="E10" s="22">
        <v>26400</v>
      </c>
      <c r="F10" s="41">
        <f t="shared" si="1"/>
        <v>41400</v>
      </c>
      <c r="G10" s="42"/>
      <c r="H10" s="43"/>
    </row>
    <row r="11" spans="1:8" ht="15.6" thickBot="1" x14ac:dyDescent="0.35">
      <c r="A11" s="25">
        <v>100</v>
      </c>
      <c r="B11" s="26">
        <v>934210</v>
      </c>
      <c r="C11" s="22">
        <f t="shared" si="0"/>
        <v>77850.833333333328</v>
      </c>
      <c r="D11" s="22">
        <v>80200</v>
      </c>
      <c r="E11" s="22">
        <v>26400</v>
      </c>
      <c r="F11" s="44">
        <f t="shared" si="1"/>
        <v>38736</v>
      </c>
      <c r="G11" s="45"/>
      <c r="H11" s="46"/>
    </row>
    <row r="12" spans="1:8" ht="15.6" thickBot="1" x14ac:dyDescent="0.35">
      <c r="A12" s="25">
        <v>101</v>
      </c>
      <c r="B12" s="22">
        <v>1090678</v>
      </c>
      <c r="C12" s="22">
        <f t="shared" si="0"/>
        <v>90889.833333333328</v>
      </c>
      <c r="D12" s="22">
        <v>92100</v>
      </c>
      <c r="E12" s="30">
        <v>26400</v>
      </c>
      <c r="F12" s="47">
        <f t="shared" si="1"/>
        <v>47304</v>
      </c>
      <c r="G12" s="48"/>
      <c r="H12" s="49"/>
    </row>
    <row r="13" spans="1:8" x14ac:dyDescent="0.3">
      <c r="A13" s="25">
        <v>102</v>
      </c>
      <c r="B13" s="22">
        <v>719422</v>
      </c>
      <c r="C13" s="22">
        <f t="shared" si="0"/>
        <v>59951.833333333336</v>
      </c>
      <c r="D13" s="22">
        <v>60800</v>
      </c>
      <c r="E13" s="22">
        <v>26400</v>
      </c>
      <c r="F13" s="41">
        <f t="shared" si="1"/>
        <v>24768</v>
      </c>
      <c r="G13" s="42"/>
      <c r="H13" s="43"/>
    </row>
    <row r="14" spans="1:8" ht="15.6" thickBot="1" x14ac:dyDescent="0.35">
      <c r="A14" s="25">
        <v>103</v>
      </c>
      <c r="B14" s="22">
        <v>596265</v>
      </c>
      <c r="C14" s="22">
        <f t="shared" si="0"/>
        <v>49688.75</v>
      </c>
      <c r="D14" s="10">
        <v>50600</v>
      </c>
      <c r="E14" s="22">
        <v>26400</v>
      </c>
      <c r="F14" s="44">
        <f t="shared" si="1"/>
        <v>17424</v>
      </c>
      <c r="G14" s="45"/>
      <c r="H14" s="46"/>
    </row>
    <row r="15" spans="1:8" ht="15.6" thickBot="1" x14ac:dyDescent="0.35">
      <c r="A15" s="25">
        <v>104</v>
      </c>
      <c r="B15" s="26">
        <v>530931</v>
      </c>
      <c r="C15" s="30">
        <f t="shared" si="0"/>
        <v>44244.25</v>
      </c>
      <c r="D15" s="50">
        <v>45800</v>
      </c>
      <c r="E15" s="32">
        <v>26400</v>
      </c>
      <c r="F15" s="47">
        <f t="shared" si="1"/>
        <v>13968</v>
      </c>
      <c r="G15" s="48"/>
      <c r="H15" s="49"/>
    </row>
    <row r="16" spans="1:8" ht="15.6" thickBot="1" x14ac:dyDescent="0.35">
      <c r="A16" s="51">
        <v>105</v>
      </c>
      <c r="B16" s="22">
        <v>545819</v>
      </c>
      <c r="C16" s="22">
        <f t="shared" si="0"/>
        <v>45484.916666666664</v>
      </c>
      <c r="D16" s="40">
        <v>45800</v>
      </c>
      <c r="E16" s="22">
        <v>26400</v>
      </c>
      <c r="F16" s="44">
        <f t="shared" si="1"/>
        <v>13968</v>
      </c>
      <c r="G16" s="45"/>
      <c r="H16" s="46"/>
    </row>
    <row r="17" spans="1:8" ht="15.6" thickBot="1" x14ac:dyDescent="0.35">
      <c r="A17" s="8">
        <v>106</v>
      </c>
      <c r="B17" s="52">
        <v>442817</v>
      </c>
      <c r="C17" s="10">
        <f>B17/10</f>
        <v>44281.7</v>
      </c>
      <c r="D17" s="53">
        <v>45800</v>
      </c>
      <c r="E17" s="54">
        <v>26400</v>
      </c>
      <c r="F17" s="47">
        <f>(D17-E17)*0.06*10</f>
        <v>11640</v>
      </c>
      <c r="G17" s="48"/>
      <c r="H17" s="49"/>
    </row>
    <row r="18" spans="1:8" x14ac:dyDescent="0.3">
      <c r="A18" s="21" t="s">
        <v>10</v>
      </c>
      <c r="B18" s="52"/>
      <c r="C18" s="55" t="s">
        <v>11</v>
      </c>
      <c r="D18" s="53"/>
      <c r="E18" s="53"/>
      <c r="F18" s="56" t="s">
        <v>12</v>
      </c>
      <c r="G18" s="57"/>
      <c r="H18" s="58"/>
    </row>
    <row r="19" spans="1:8" x14ac:dyDescent="0.3">
      <c r="A19" s="59" t="s">
        <v>13</v>
      </c>
      <c r="B19" s="60"/>
      <c r="C19" s="60"/>
      <c r="D19" s="60"/>
      <c r="E19" s="60"/>
      <c r="F19" s="53">
        <f>F4+F6+F7+F8+F9+F10+F11+F12+F13+F14+F15+F16+F17</f>
        <v>451236</v>
      </c>
      <c r="G19" s="61"/>
      <c r="H19" s="61"/>
    </row>
  </sheetData>
  <mergeCells count="24">
    <mergeCell ref="F19:H19"/>
    <mergeCell ref="F12:H12"/>
    <mergeCell ref="F13:H13"/>
    <mergeCell ref="F14:H14"/>
    <mergeCell ref="F15:H15"/>
    <mergeCell ref="F16:H16"/>
    <mergeCell ref="B17:B18"/>
    <mergeCell ref="D17:D18"/>
    <mergeCell ref="E17:E18"/>
    <mergeCell ref="F17:H17"/>
    <mergeCell ref="F18:H18"/>
    <mergeCell ref="F6:H6"/>
    <mergeCell ref="F7:H7"/>
    <mergeCell ref="F8:H8"/>
    <mergeCell ref="F9:H9"/>
    <mergeCell ref="F10:H10"/>
    <mergeCell ref="F11:H11"/>
    <mergeCell ref="A2:G2"/>
    <mergeCell ref="F3:H3"/>
    <mergeCell ref="B4:B5"/>
    <mergeCell ref="D4:D5"/>
    <mergeCell ref="E4:E5"/>
    <mergeCell ref="F4:H4"/>
    <mergeCell ref="F5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2019-03-18T03:28:11Z</dcterms:modified>
</cp:coreProperties>
</file>