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mtype\10606\"/>
    </mc:Choice>
  </mc:AlternateContent>
  <bookViews>
    <workbookView xWindow="0" yWindow="84" windowWidth="11364" windowHeight="5436" activeTab="1"/>
  </bookViews>
  <sheets>
    <sheet name="附表一長虹" sheetId="1" r:id="rId1"/>
    <sheet name="附表二MSCI" sheetId="6" r:id="rId2"/>
    <sheet name="附表三中信金" sheetId="7" r:id="rId3"/>
    <sheet name="附表五群聯" sheetId="3" r:id="rId4"/>
  </sheets>
  <definedNames>
    <definedName name="_xlnm._FilterDatabase" localSheetId="0" hidden="1">附表一長虹!$A$1:$O$10</definedName>
    <definedName name="_xlnm._FilterDatabase" localSheetId="1" hidden="1">附表二MSCI!$A$1:$O$39</definedName>
    <definedName name="_xlnm._FilterDatabase" localSheetId="2" hidden="1">附表三中信金!#REF!</definedName>
  </definedNames>
  <calcPr calcId="162913"/>
</workbook>
</file>

<file path=xl/calcChain.xml><?xml version="1.0" encoding="utf-8"?>
<calcChain xmlns="http://schemas.openxmlformats.org/spreadsheetml/2006/main">
  <c r="N38" i="6" l="1"/>
  <c r="N32" i="6"/>
  <c r="N30" i="6"/>
  <c r="N22" i="6"/>
  <c r="N20" i="6"/>
  <c r="N18" i="6"/>
  <c r="N16" i="6"/>
  <c r="N14" i="6"/>
  <c r="N12" i="6"/>
  <c r="N10" i="6"/>
  <c r="N8" i="6"/>
  <c r="O3" i="6" s="1"/>
  <c r="K11" i="3"/>
  <c r="K33" i="3"/>
  <c r="K32" i="3"/>
  <c r="K29" i="3"/>
  <c r="K28" i="3"/>
  <c r="K25" i="3"/>
  <c r="K23" i="3"/>
  <c r="K21" i="3"/>
  <c r="K19" i="3"/>
  <c r="K17" i="3"/>
  <c r="K15" i="3"/>
  <c r="K13" i="3"/>
  <c r="K9" i="3"/>
  <c r="K4" i="3"/>
  <c r="L3" i="3" s="1"/>
  <c r="N8" i="1"/>
  <c r="N4" i="1"/>
  <c r="O3" i="1" l="1"/>
</calcChain>
</file>

<file path=xl/comments1.xml><?xml version="1.0" encoding="utf-8"?>
<comments xmlns="http://schemas.openxmlformats.org/spreadsheetml/2006/main">
  <authors>
    <author xml:space="preserve"> </author>
  </authors>
  <commentList>
    <comment ref="B5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細明體"/>
            <family val="3"/>
            <charset val="136"/>
          </rPr>
          <t>國泰證券板橋分公司
（</t>
        </r>
        <r>
          <rPr>
            <b/>
            <sz val="9"/>
            <color indexed="81"/>
            <rFont val="Tahoma"/>
            <family val="2"/>
          </rPr>
          <t>A3P1-23</t>
        </r>
        <r>
          <rPr>
            <b/>
            <sz val="9"/>
            <color indexed="81"/>
            <rFont val="細明體"/>
            <family val="3"/>
            <charset val="136"/>
          </rPr>
          <t>）</t>
        </r>
      </text>
    </comment>
  </commentList>
</comments>
</file>

<file path=xl/sharedStrings.xml><?xml version="1.0" encoding="utf-8"?>
<sst xmlns="http://schemas.openxmlformats.org/spreadsheetml/2006/main" count="357" uniqueCount="110">
  <si>
    <t>委託序號</t>
  </si>
  <si>
    <t>種類</t>
  </si>
  <si>
    <t xml:space="preserve">時間    </t>
  </si>
  <si>
    <t>委託價</t>
  </si>
  <si>
    <t>委託量</t>
  </si>
  <si>
    <t>成交價</t>
  </si>
  <si>
    <t>成交量</t>
  </si>
  <si>
    <t>揭示時間</t>
  </si>
  <si>
    <t>揭買價</t>
  </si>
  <si>
    <t>揭賣價</t>
  </si>
  <si>
    <t xml:space="preserve">Y0173   </t>
  </si>
  <si>
    <t>券賣</t>
  </si>
  <si>
    <t xml:space="preserve">      </t>
  </si>
  <si>
    <t xml:space="preserve">        </t>
  </si>
  <si>
    <t xml:space="preserve">Y0854   </t>
  </si>
  <si>
    <t>資買</t>
  </si>
  <si>
    <t>委託時間</t>
  </si>
  <si>
    <t xml:space="preserve">Y0093   </t>
  </si>
  <si>
    <t>現買</t>
  </si>
  <si>
    <t xml:space="preserve">Y0189   </t>
  </si>
  <si>
    <t>現賣</t>
  </si>
  <si>
    <t xml:space="preserve">Y0192   </t>
  </si>
  <si>
    <t xml:space="preserve">Y0261   </t>
  </si>
  <si>
    <t xml:space="preserve">Y0284   </t>
  </si>
  <si>
    <t xml:space="preserve">Y0332   </t>
  </si>
  <si>
    <t xml:space="preserve">Y0338   </t>
  </si>
  <si>
    <t xml:space="preserve">Y0356   </t>
  </si>
  <si>
    <t xml:space="preserve">Y0371   </t>
  </si>
  <si>
    <t xml:space="preserve">Y0393   </t>
  </si>
  <si>
    <t xml:space="preserve">Y0417   </t>
  </si>
  <si>
    <t xml:space="preserve">Y0592   </t>
  </si>
  <si>
    <t xml:space="preserve">Y0666   </t>
  </si>
  <si>
    <t xml:space="preserve">Y0908   </t>
  </si>
  <si>
    <t xml:space="preserve">Y1256   </t>
  </si>
  <si>
    <t xml:space="preserve">Y1329   </t>
  </si>
  <si>
    <t xml:space="preserve">Y1379   </t>
  </si>
  <si>
    <t xml:space="preserve">日期    </t>
  </si>
  <si>
    <t xml:space="preserve">105/8/5 </t>
  </si>
  <si>
    <t xml:space="preserve">          </t>
  </si>
  <si>
    <t>105/8/10</t>
  </si>
  <si>
    <t>Y0739</t>
    <phoneticPr fontId="1" type="noConversion"/>
  </si>
  <si>
    <t>資買(取消)</t>
    <phoneticPr fontId="1" type="noConversion"/>
  </si>
  <si>
    <t>券賣(成交)</t>
    <phoneticPr fontId="1" type="noConversion"/>
  </si>
  <si>
    <t>編號</t>
    <phoneticPr fontId="1" type="noConversion"/>
  </si>
  <si>
    <t>現買</t>
    <phoneticPr fontId="1" type="noConversion"/>
  </si>
  <si>
    <t>資買</t>
    <phoneticPr fontId="1" type="noConversion"/>
  </si>
  <si>
    <t>資買(成交)</t>
    <phoneticPr fontId="1" type="noConversion"/>
  </si>
  <si>
    <t xml:space="preserve">時間  </t>
    <phoneticPr fontId="1" type="noConversion"/>
  </si>
  <si>
    <t>券賣</t>
    <phoneticPr fontId="1" type="noConversion"/>
  </si>
  <si>
    <t>券賣(取消)</t>
    <phoneticPr fontId="1" type="noConversion"/>
  </si>
  <si>
    <t xml:space="preserve">  券商帳號</t>
    <phoneticPr fontId="1" type="noConversion"/>
  </si>
  <si>
    <t>券賣(成交)</t>
  </si>
  <si>
    <t>附表一：被告楊肇忠於105年6月8日買賣長虹建設公司（代號5534）股票明細</t>
    <phoneticPr fontId="1" type="noConversion"/>
  </si>
  <si>
    <t>卷商帳號</t>
    <phoneticPr fontId="1" type="noConversion"/>
  </si>
  <si>
    <t>A0467</t>
    <phoneticPr fontId="1" type="noConversion"/>
  </si>
  <si>
    <t>卷證出處：A1卷第133頁背面至134頁背面、A2卷第13至14頁、第187至187頁背面、A3卷第73頁</t>
    <phoneticPr fontId="1" type="noConversion"/>
  </si>
  <si>
    <t>卷證出處：A1卷第124頁背面、第133頁背面至134頁、A2卷第13至13頁背面、A8卷第125頁</t>
    <phoneticPr fontId="1" type="noConversion"/>
  </si>
  <si>
    <t>券賣(減單)</t>
    <phoneticPr fontId="1" type="noConversion"/>
  </si>
  <si>
    <t xml:space="preserve"> 合計(買)賣金額 </t>
    <phoneticPr fontId="1" type="noConversion"/>
  </si>
  <si>
    <t>淨利(損)</t>
    <phoneticPr fontId="1" type="noConversion"/>
  </si>
  <si>
    <t>券賣(成交)</t>
    <phoneticPr fontId="1" type="noConversion"/>
  </si>
  <si>
    <t>券償</t>
    <phoneticPr fontId="1" type="noConversion"/>
  </si>
  <si>
    <t>買沖</t>
    <phoneticPr fontId="1" type="noConversion"/>
  </si>
  <si>
    <t>買沖(成交)</t>
    <phoneticPr fontId="1" type="noConversion"/>
  </si>
  <si>
    <t>券償(成交)</t>
    <phoneticPr fontId="1" type="noConversion"/>
  </si>
  <si>
    <t>60012-0</t>
    <phoneticPr fontId="1" type="noConversion"/>
  </si>
  <si>
    <t>60012-1</t>
    <phoneticPr fontId="1" type="noConversion"/>
  </si>
  <si>
    <t>60013-0</t>
    <phoneticPr fontId="1" type="noConversion"/>
  </si>
  <si>
    <t>60013-1</t>
    <phoneticPr fontId="1" type="noConversion"/>
  </si>
  <si>
    <t xml:space="preserve"> 合計
(買)賣金額 </t>
    <phoneticPr fontId="1" type="noConversion"/>
  </si>
  <si>
    <t xml:space="preserve"> 合計
(買)賣金額 </t>
    <phoneticPr fontId="1" type="noConversion"/>
  </si>
  <si>
    <t>現賣</t>
    <phoneticPr fontId="1" type="noConversion"/>
  </si>
  <si>
    <t>現賣(成交)</t>
    <phoneticPr fontId="1" type="noConversion"/>
  </si>
  <si>
    <t>現買(取消)</t>
    <phoneticPr fontId="1" type="noConversion"/>
  </si>
  <si>
    <t>現買(取消)</t>
    <phoneticPr fontId="1" type="noConversion"/>
  </si>
  <si>
    <t>現買(成交)</t>
    <phoneticPr fontId="1" type="noConversion"/>
  </si>
  <si>
    <t xml:space="preserve">11:11:47～
11:12:12
</t>
    <phoneticPr fontId="1" type="noConversion"/>
  </si>
  <si>
    <t>11:15:34 ～
11:16:45</t>
    <phoneticPr fontId="1" type="noConversion"/>
  </si>
  <si>
    <t>11:21:53 
～
11:22:23</t>
    <phoneticPr fontId="1" type="noConversion"/>
  </si>
  <si>
    <t>11:32:44
～
11:33:09</t>
    <phoneticPr fontId="1" type="noConversion"/>
  </si>
  <si>
    <t>11:33:29
～
11:46:01</t>
    <phoneticPr fontId="1" type="noConversion"/>
  </si>
  <si>
    <t>13:13:21
～
13:13:36</t>
    <phoneticPr fontId="1" type="noConversion"/>
  </si>
  <si>
    <t>13:16:07
～
13:17:03</t>
    <phoneticPr fontId="1" type="noConversion"/>
  </si>
  <si>
    <t>13:18:59
～
13:20:20</t>
    <phoneticPr fontId="1" type="noConversion"/>
  </si>
  <si>
    <t>卷證出處：A2卷第58至59頁、A5卷第266頁、第274頁、第276至277頁、A10卷第30至30頁反面、本院卷第120至121頁。</t>
    <phoneticPr fontId="1" type="noConversion"/>
  </si>
  <si>
    <t>Θ為當日跌停價。</t>
    <phoneticPr fontId="1" type="noConversion"/>
  </si>
  <si>
    <t>註1：</t>
    <phoneticPr fontId="1" type="noConversion"/>
  </si>
  <si>
    <t>卷證出處：A2卷第13頁</t>
    <phoneticPr fontId="1" type="noConversion"/>
  </si>
  <si>
    <r>
      <rPr>
        <sz val="12"/>
        <color theme="1"/>
        <rFont val="新細明體"/>
        <family val="1"/>
        <charset val="136"/>
      </rPr>
      <t>Θ</t>
    </r>
    <r>
      <rPr>
        <sz val="12"/>
        <color theme="1"/>
        <rFont val="新細明體"/>
        <family val="2"/>
        <charset val="136"/>
        <scheme val="minor"/>
      </rPr>
      <t>15.4</t>
    </r>
    <phoneticPr fontId="1" type="noConversion"/>
  </si>
  <si>
    <t>現買</t>
    <phoneticPr fontId="1" type="noConversion"/>
  </si>
  <si>
    <t>Y0171</t>
    <phoneticPr fontId="1" type="noConversion"/>
  </si>
  <si>
    <t>淨利(損)</t>
    <phoneticPr fontId="1" type="noConversion"/>
  </si>
  <si>
    <t xml:space="preserve"> 合計
(買)賣金額 </t>
    <phoneticPr fontId="1" type="noConversion"/>
  </si>
  <si>
    <t>委託價
(註1)</t>
    <phoneticPr fontId="1" type="noConversion"/>
  </si>
  <si>
    <t>卷商帳號</t>
    <phoneticPr fontId="1" type="noConversion"/>
  </si>
  <si>
    <t>編號</t>
    <phoneticPr fontId="1" type="noConversion"/>
  </si>
  <si>
    <t>不明</t>
    <phoneticPr fontId="1" type="noConversion"/>
  </si>
  <si>
    <t>附表二：被告楊肇忠於105年6月8日買賣元大MSCI金融（代號0055）明細</t>
    <phoneticPr fontId="1" type="noConversion"/>
  </si>
  <si>
    <t>附表三：被告楊肇忠於105年6月8日交易中信金控公司（代號2891）股票明細</t>
    <phoneticPr fontId="1" type="noConversion"/>
  </si>
  <si>
    <t>未成交</t>
    <phoneticPr fontId="1" type="noConversion"/>
  </si>
  <si>
    <t>未成交</t>
    <phoneticPr fontId="1" type="noConversion"/>
  </si>
  <si>
    <t>附表五：被告鄧福鈞於105年8月5至10日買賣群聯電子公司（代號8299）股票明細</t>
    <phoneticPr fontId="1" type="noConversion"/>
  </si>
  <si>
    <t xml:space="preserve">賈文中
982F-xxx </t>
    <phoneticPr fontId="1" type="noConversion"/>
  </si>
  <si>
    <t xml:space="preserve">賈文中
982F-xxx </t>
    <phoneticPr fontId="1" type="noConversion"/>
  </si>
  <si>
    <t xml:space="preserve">永駿投資 
982F-xxxxx     </t>
    <phoneticPr fontId="1" type="noConversion"/>
  </si>
  <si>
    <t xml:space="preserve">永駿投資 
982F-xxxxx    </t>
    <phoneticPr fontId="1" type="noConversion"/>
  </si>
  <si>
    <t xml:space="preserve">永駿投資 
982F-xxxxx     </t>
    <phoneticPr fontId="1" type="noConversion"/>
  </si>
  <si>
    <t>920C-xxxxxxx</t>
    <phoneticPr fontId="1" type="noConversion"/>
  </si>
  <si>
    <t>888K-xxxxxxx</t>
    <phoneticPr fontId="1" type="noConversion"/>
  </si>
  <si>
    <t>920C-xxxxxxx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</si>
</sst>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21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21" fontId="0" fillId="0" borderId="6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21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21" fontId="0" fillId="0" borderId="0" xfId="0" applyNumberFormat="1" applyBorder="1">
      <alignment vertical="center"/>
    </xf>
    <xf numFmtId="21" fontId="0" fillId="0" borderId="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21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21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21" fontId="0" fillId="0" borderId="28" xfId="0" applyNumberFormat="1" applyBorder="1">
      <alignment vertical="center"/>
    </xf>
    <xf numFmtId="0" fontId="0" fillId="0" borderId="29" xfId="0" applyBorder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6" xfId="1" applyNumberFormat="1" applyFont="1" applyBorder="1">
      <alignment vertical="center"/>
    </xf>
    <xf numFmtId="176" fontId="0" fillId="0" borderId="35" xfId="1" applyNumberFormat="1" applyFont="1" applyBorder="1">
      <alignment vertical="center"/>
    </xf>
    <xf numFmtId="0" fontId="0" fillId="0" borderId="30" xfId="0" applyBorder="1">
      <alignment vertical="center"/>
    </xf>
    <xf numFmtId="0" fontId="0" fillId="0" borderId="37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40" xfId="0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9" xfId="0" applyBorder="1" applyAlignment="1">
      <alignment vertical="center"/>
    </xf>
    <xf numFmtId="0" fontId="0" fillId="0" borderId="30" xfId="0" applyBorder="1" applyAlignment="1">
      <alignment vertical="center"/>
    </xf>
    <xf numFmtId="177" fontId="0" fillId="0" borderId="44" xfId="0" applyNumberFormat="1" applyBorder="1">
      <alignment vertical="center"/>
    </xf>
    <xf numFmtId="3" fontId="0" fillId="0" borderId="45" xfId="0" applyNumberFormat="1" applyBorder="1">
      <alignment vertical="center"/>
    </xf>
    <xf numFmtId="177" fontId="0" fillId="0" borderId="45" xfId="0" applyNumberFormat="1" applyBorder="1">
      <alignment vertical="center"/>
    </xf>
    <xf numFmtId="177" fontId="0" fillId="0" borderId="35" xfId="0" applyNumberFormat="1" applyBorder="1">
      <alignment vertical="center"/>
    </xf>
    <xf numFmtId="21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1" fontId="0" fillId="0" borderId="9" xfId="0" applyNumberForma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46" xfId="0" applyBorder="1">
      <alignment vertical="center"/>
    </xf>
    <xf numFmtId="0" fontId="0" fillId="0" borderId="6" xfId="0" applyBorder="1" applyAlignment="1">
      <alignment vertical="center" wrapText="1"/>
    </xf>
    <xf numFmtId="21" fontId="0" fillId="0" borderId="6" xfId="0" applyNumberFormat="1" applyBorder="1" applyAlignment="1">
      <alignment horizontal="center" vertical="center"/>
    </xf>
    <xf numFmtId="0" fontId="0" fillId="0" borderId="47" xfId="0" applyBorder="1">
      <alignment vertical="center"/>
    </xf>
    <xf numFmtId="177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9" xfId="0" applyBorder="1">
      <alignment vertical="center"/>
    </xf>
    <xf numFmtId="177" fontId="0" fillId="0" borderId="30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21" fontId="0" fillId="0" borderId="12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20" xfId="0" applyBorder="1">
      <alignment vertical="center"/>
    </xf>
    <xf numFmtId="0" fontId="0" fillId="0" borderId="36" xfId="0" applyBorder="1">
      <alignment vertical="center"/>
    </xf>
    <xf numFmtId="0" fontId="0" fillId="0" borderId="4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21" fontId="0" fillId="0" borderId="1" xfId="0" applyNumberFormat="1" applyFill="1" applyBorder="1" applyAlignment="1">
      <alignment horizontal="center" vertical="center"/>
    </xf>
    <xf numFmtId="177" fontId="0" fillId="0" borderId="32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43" xfId="0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"/>
  <sheetViews>
    <sheetView zoomScale="80" zoomScaleNormal="80" workbookViewId="0">
      <selection activeCell="B7" sqref="B7"/>
    </sheetView>
  </sheetViews>
  <sheetFormatPr defaultRowHeight="16.2" x14ac:dyDescent="0.3"/>
  <cols>
    <col min="1" max="1" width="6.21875" customWidth="1"/>
    <col min="2" max="2" width="15.44140625" bestFit="1" customWidth="1"/>
    <col min="3" max="3" width="10.5546875" bestFit="1" customWidth="1"/>
    <col min="4" max="5" width="12.109375" bestFit="1" customWidth="1"/>
    <col min="6" max="9" width="8.33203125" bestFit="1" customWidth="1"/>
    <col min="10" max="10" width="10.5546875" bestFit="1" customWidth="1"/>
    <col min="11" max="13" width="8.33203125" bestFit="1" customWidth="1"/>
    <col min="14" max="14" width="12.109375" style="40" bestFit="1" customWidth="1"/>
    <col min="15" max="15" width="9.6640625" bestFit="1" customWidth="1"/>
    <col min="16" max="18" width="10.5546875" bestFit="1" customWidth="1"/>
    <col min="19" max="19" width="11.6640625" bestFit="1" customWidth="1"/>
    <col min="20" max="21" width="10.5546875" bestFit="1" customWidth="1"/>
  </cols>
  <sheetData>
    <row r="1" spans="1:15" ht="16.8" thickBot="1" x14ac:dyDescent="0.35">
      <c r="A1" s="2" t="s">
        <v>52</v>
      </c>
      <c r="B1" s="2"/>
    </row>
    <row r="2" spans="1:15" ht="33" thickBot="1" x14ac:dyDescent="0.35">
      <c r="A2" s="15" t="s">
        <v>43</v>
      </c>
      <c r="B2" s="29" t="s">
        <v>53</v>
      </c>
      <c r="C2" s="16" t="s">
        <v>0</v>
      </c>
      <c r="D2" s="16" t="s">
        <v>1</v>
      </c>
      <c r="E2" s="16" t="s">
        <v>2</v>
      </c>
      <c r="F2" s="16" t="s">
        <v>3</v>
      </c>
      <c r="G2" s="16" t="s">
        <v>4</v>
      </c>
      <c r="H2" s="16" t="s">
        <v>5</v>
      </c>
      <c r="I2" s="16" t="s">
        <v>6</v>
      </c>
      <c r="J2" s="16" t="s">
        <v>7</v>
      </c>
      <c r="K2" s="16" t="s">
        <v>8</v>
      </c>
      <c r="L2" s="16" t="s">
        <v>9</v>
      </c>
      <c r="M2" s="17" t="s">
        <v>5</v>
      </c>
      <c r="N2" s="53" t="s">
        <v>69</v>
      </c>
      <c r="O2" s="52" t="s">
        <v>59</v>
      </c>
    </row>
    <row r="3" spans="1:15" x14ac:dyDescent="0.3">
      <c r="A3" s="4">
        <v>1</v>
      </c>
      <c r="B3" s="30" t="s">
        <v>107</v>
      </c>
      <c r="C3" s="5" t="s">
        <v>10</v>
      </c>
      <c r="D3" s="5" t="s">
        <v>11</v>
      </c>
      <c r="E3" s="20">
        <v>0.37047453703703703</v>
      </c>
      <c r="F3" s="5">
        <v>60</v>
      </c>
      <c r="G3" s="5">
        <v>1</v>
      </c>
      <c r="H3" s="5" t="s">
        <v>12</v>
      </c>
      <c r="I3" s="5" t="s">
        <v>12</v>
      </c>
      <c r="J3" s="5" t="s">
        <v>13</v>
      </c>
      <c r="K3" s="5" t="s">
        <v>12</v>
      </c>
      <c r="L3" s="5" t="s">
        <v>12</v>
      </c>
      <c r="M3" s="6" t="s">
        <v>12</v>
      </c>
      <c r="N3" s="6"/>
      <c r="O3" s="91">
        <f>N4+N8</f>
        <v>1500</v>
      </c>
    </row>
    <row r="4" spans="1:15" ht="16.8" thickBot="1" x14ac:dyDescent="0.35">
      <c r="A4" s="21" t="s">
        <v>13</v>
      </c>
      <c r="B4" s="31"/>
      <c r="C4" s="22" t="s">
        <v>13</v>
      </c>
      <c r="D4" s="22" t="s">
        <v>42</v>
      </c>
      <c r="E4" s="23">
        <v>0.39425925925925925</v>
      </c>
      <c r="F4" s="22" t="s">
        <v>12</v>
      </c>
      <c r="G4" s="22" t="s">
        <v>12</v>
      </c>
      <c r="H4" s="22">
        <v>60</v>
      </c>
      <c r="I4" s="22">
        <v>1</v>
      </c>
      <c r="J4" s="23">
        <v>0.39425925925925925</v>
      </c>
      <c r="K4" s="22">
        <v>59.7</v>
      </c>
      <c r="L4" s="22">
        <v>60</v>
      </c>
      <c r="M4" s="24">
        <v>60</v>
      </c>
      <c r="N4" s="43">
        <f>H4*I4*1000</f>
        <v>60000</v>
      </c>
      <c r="O4" s="92"/>
    </row>
    <row r="5" spans="1:15" x14ac:dyDescent="0.3">
      <c r="A5" s="4">
        <v>2</v>
      </c>
      <c r="B5" s="30" t="s">
        <v>107</v>
      </c>
      <c r="C5" s="5" t="s">
        <v>40</v>
      </c>
      <c r="D5" s="5" t="s">
        <v>15</v>
      </c>
      <c r="E5" s="20">
        <v>0.42015046296296293</v>
      </c>
      <c r="F5" s="5">
        <v>58.6</v>
      </c>
      <c r="G5" s="5">
        <v>1</v>
      </c>
      <c r="H5" s="5"/>
      <c r="I5" s="5"/>
      <c r="J5" s="20">
        <v>0.42011574074074076</v>
      </c>
      <c r="K5" s="5">
        <v>58.7</v>
      </c>
      <c r="L5" s="5">
        <v>58.8</v>
      </c>
      <c r="M5" s="6">
        <v>58.7</v>
      </c>
      <c r="N5" s="6"/>
      <c r="O5" s="92"/>
    </row>
    <row r="6" spans="1:15" ht="16.8" thickBot="1" x14ac:dyDescent="0.35">
      <c r="A6" s="7"/>
      <c r="B6" s="32"/>
      <c r="C6" s="8"/>
      <c r="D6" s="8" t="s">
        <v>41</v>
      </c>
      <c r="E6" s="9">
        <v>0.42204861111111108</v>
      </c>
      <c r="F6" s="8"/>
      <c r="G6" s="8">
        <v>-1</v>
      </c>
      <c r="H6" s="8"/>
      <c r="I6" s="8"/>
      <c r="J6" s="9">
        <v>0.42201388888888891</v>
      </c>
      <c r="K6" s="8">
        <v>58.6</v>
      </c>
      <c r="L6" s="8">
        <v>58.7</v>
      </c>
      <c r="M6" s="10">
        <v>58.7</v>
      </c>
      <c r="N6" s="10"/>
      <c r="O6" s="92"/>
    </row>
    <row r="7" spans="1:15" x14ac:dyDescent="0.3">
      <c r="A7" s="11">
        <v>3</v>
      </c>
      <c r="B7" s="30" t="s">
        <v>107</v>
      </c>
      <c r="C7" s="12" t="s">
        <v>14</v>
      </c>
      <c r="D7" s="12" t="s">
        <v>45</v>
      </c>
      <c r="E7" s="13">
        <v>0.43577546296296293</v>
      </c>
      <c r="F7" s="12">
        <v>58.5</v>
      </c>
      <c r="G7" s="12">
        <v>1</v>
      </c>
      <c r="H7" s="12" t="s">
        <v>12</v>
      </c>
      <c r="I7" s="12" t="s">
        <v>12</v>
      </c>
      <c r="J7" s="13">
        <v>0.43564814814814817</v>
      </c>
      <c r="K7" s="12">
        <v>58.5</v>
      </c>
      <c r="L7" s="12">
        <v>58.6</v>
      </c>
      <c r="M7" s="14">
        <v>58.6</v>
      </c>
      <c r="N7" s="14"/>
      <c r="O7" s="92"/>
    </row>
    <row r="8" spans="1:15" ht="16.8" thickBot="1" x14ac:dyDescent="0.35">
      <c r="A8" s="7" t="s">
        <v>13</v>
      </c>
      <c r="B8" s="32"/>
      <c r="C8" s="8" t="s">
        <v>13</v>
      </c>
      <c r="D8" s="8" t="s">
        <v>46</v>
      </c>
      <c r="E8" s="9">
        <v>0.44069444444444444</v>
      </c>
      <c r="F8" s="8" t="s">
        <v>12</v>
      </c>
      <c r="G8" s="8" t="s">
        <v>12</v>
      </c>
      <c r="H8" s="8">
        <v>58.5</v>
      </c>
      <c r="I8" s="8">
        <v>1</v>
      </c>
      <c r="J8" s="9">
        <v>0.44069444444444444</v>
      </c>
      <c r="K8" s="8">
        <v>58.5</v>
      </c>
      <c r="L8" s="8">
        <v>58.6</v>
      </c>
      <c r="M8" s="10">
        <v>58.5</v>
      </c>
      <c r="N8" s="42">
        <f>-H8*I8*1000</f>
        <v>-58500</v>
      </c>
      <c r="O8" s="93"/>
    </row>
    <row r="9" spans="1:15" x14ac:dyDescent="0.3">
      <c r="A9" s="18" t="s">
        <v>56</v>
      </c>
      <c r="B9" s="18"/>
      <c r="C9" s="18"/>
      <c r="D9" s="18"/>
      <c r="E9" s="19"/>
      <c r="F9" s="18"/>
      <c r="G9" s="18"/>
      <c r="H9" s="18"/>
      <c r="I9" s="18"/>
      <c r="J9" s="19"/>
      <c r="K9" s="18"/>
      <c r="L9" s="18"/>
      <c r="M9" s="18"/>
      <c r="N9" s="41"/>
    </row>
    <row r="10" spans="1:15" x14ac:dyDescent="0.3">
      <c r="A10" s="18"/>
      <c r="B10" s="18"/>
      <c r="C10" s="18"/>
      <c r="D10" s="18"/>
      <c r="E10" s="19"/>
      <c r="F10" s="18"/>
      <c r="G10" s="18"/>
      <c r="H10" s="18"/>
      <c r="I10" s="18"/>
      <c r="J10" s="19"/>
      <c r="K10" s="18"/>
      <c r="L10" s="18"/>
      <c r="M10" s="18"/>
      <c r="N10" s="41"/>
    </row>
  </sheetData>
  <mergeCells count="1">
    <mergeCell ref="O3:O8"/>
  </mergeCells>
  <phoneticPr fontId="1" type="noConversion"/>
  <pageMargins left="0.43307086614173229" right="0.27559055118110237" top="0.62992125984251968" bottom="0.59055118110236227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zoomScale="80" zoomScaleNormal="80" workbookViewId="0">
      <selection activeCell="B37" sqref="B37"/>
    </sheetView>
  </sheetViews>
  <sheetFormatPr defaultRowHeight="16.2" x14ac:dyDescent="0.3"/>
  <cols>
    <col min="1" max="1" width="6.21875" customWidth="1"/>
    <col min="2" max="2" width="15.44140625" bestFit="1" customWidth="1"/>
    <col min="3" max="3" width="10.5546875" bestFit="1" customWidth="1"/>
    <col min="4" max="5" width="12.109375" bestFit="1" customWidth="1"/>
    <col min="6" max="9" width="8.33203125" bestFit="1" customWidth="1"/>
    <col min="10" max="10" width="10.5546875" bestFit="1" customWidth="1"/>
    <col min="11" max="13" width="8.33203125" bestFit="1" customWidth="1"/>
    <col min="14" max="14" width="12.109375" style="40" bestFit="1" customWidth="1"/>
    <col min="15" max="15" width="9.6640625" bestFit="1" customWidth="1"/>
    <col min="16" max="18" width="10.5546875" bestFit="1" customWidth="1"/>
    <col min="19" max="19" width="11.6640625" bestFit="1" customWidth="1"/>
    <col min="20" max="21" width="10.5546875" bestFit="1" customWidth="1"/>
  </cols>
  <sheetData>
    <row r="1" spans="1:15" ht="16.8" thickBot="1" x14ac:dyDescent="0.35">
      <c r="A1" t="s">
        <v>97</v>
      </c>
    </row>
    <row r="2" spans="1:15" ht="33" thickBot="1" x14ac:dyDescent="0.35">
      <c r="A2" s="15" t="s">
        <v>43</v>
      </c>
      <c r="B2" s="29" t="s">
        <v>53</v>
      </c>
      <c r="C2" s="16" t="s">
        <v>0</v>
      </c>
      <c r="D2" s="16" t="s">
        <v>1</v>
      </c>
      <c r="E2" s="16" t="s">
        <v>16</v>
      </c>
      <c r="F2" s="16" t="s">
        <v>3</v>
      </c>
      <c r="G2" s="16" t="s">
        <v>4</v>
      </c>
      <c r="H2" s="16" t="s">
        <v>5</v>
      </c>
      <c r="I2" s="16" t="s">
        <v>6</v>
      </c>
      <c r="J2" s="16" t="s">
        <v>7</v>
      </c>
      <c r="K2" s="16" t="s">
        <v>8</v>
      </c>
      <c r="L2" s="16" t="s">
        <v>9</v>
      </c>
      <c r="M2" s="17" t="s">
        <v>5</v>
      </c>
      <c r="N2" s="53" t="s">
        <v>70</v>
      </c>
      <c r="O2" s="45" t="s">
        <v>59</v>
      </c>
    </row>
    <row r="3" spans="1:15" x14ac:dyDescent="0.3">
      <c r="A3" s="4">
        <v>1</v>
      </c>
      <c r="B3" s="30" t="s">
        <v>107</v>
      </c>
      <c r="C3" s="5" t="s">
        <v>17</v>
      </c>
      <c r="D3" s="5" t="s">
        <v>18</v>
      </c>
      <c r="E3" s="20">
        <v>0.35501157407407408</v>
      </c>
      <c r="F3" s="5">
        <v>12</v>
      </c>
      <c r="G3" s="5">
        <v>1</v>
      </c>
      <c r="H3" s="5" t="s">
        <v>12</v>
      </c>
      <c r="I3" s="5" t="s">
        <v>12</v>
      </c>
      <c r="J3" s="5" t="s">
        <v>13</v>
      </c>
      <c r="K3" s="5" t="s">
        <v>12</v>
      </c>
      <c r="L3" s="5" t="s">
        <v>12</v>
      </c>
      <c r="M3" s="6" t="s">
        <v>12</v>
      </c>
      <c r="N3" s="6"/>
      <c r="O3" s="94">
        <f>SUM(N3:N38)</f>
        <v>-190</v>
      </c>
    </row>
    <row r="4" spans="1:15" ht="16.8" thickBot="1" x14ac:dyDescent="0.35">
      <c r="A4" s="25"/>
      <c r="B4" s="34"/>
      <c r="C4" s="26"/>
      <c r="D4" s="26"/>
      <c r="E4" s="27"/>
      <c r="F4" s="26"/>
      <c r="G4" s="26"/>
      <c r="H4" s="26"/>
      <c r="I4" s="26"/>
      <c r="J4" s="26"/>
      <c r="K4" s="26"/>
      <c r="L4" s="26"/>
      <c r="M4" s="28"/>
      <c r="N4" s="28"/>
      <c r="O4" s="92"/>
    </row>
    <row r="5" spans="1:15" x14ac:dyDescent="0.3">
      <c r="A5" s="4">
        <v>2</v>
      </c>
      <c r="B5" s="30" t="s">
        <v>108</v>
      </c>
      <c r="C5" s="5" t="s">
        <v>54</v>
      </c>
      <c r="D5" s="5" t="s">
        <v>18</v>
      </c>
      <c r="E5" s="20">
        <v>0.35591435185185188</v>
      </c>
      <c r="F5" s="5">
        <v>12</v>
      </c>
      <c r="G5" s="5">
        <v>1</v>
      </c>
      <c r="H5" s="5" t="s">
        <v>12</v>
      </c>
      <c r="I5" s="5" t="s">
        <v>12</v>
      </c>
      <c r="J5" s="5" t="s">
        <v>13</v>
      </c>
      <c r="K5" s="5" t="s">
        <v>12</v>
      </c>
      <c r="L5" s="5" t="s">
        <v>12</v>
      </c>
      <c r="M5" s="6" t="s">
        <v>12</v>
      </c>
      <c r="N5" s="6"/>
      <c r="O5" s="92"/>
    </row>
    <row r="6" spans="1:15" ht="16.8" thickBot="1" x14ac:dyDescent="0.35">
      <c r="A6" s="25"/>
      <c r="B6" s="34"/>
      <c r="C6" s="26"/>
      <c r="D6" s="26"/>
      <c r="E6" s="27"/>
      <c r="F6" s="26"/>
      <c r="G6" s="26"/>
      <c r="H6" s="26"/>
      <c r="I6" s="26"/>
      <c r="J6" s="26"/>
      <c r="K6" s="26"/>
      <c r="L6" s="26"/>
      <c r="M6" s="28"/>
      <c r="N6" s="28"/>
      <c r="O6" s="92"/>
    </row>
    <row r="7" spans="1:15" x14ac:dyDescent="0.3">
      <c r="A7" s="4">
        <v>3</v>
      </c>
      <c r="B7" s="30" t="s">
        <v>107</v>
      </c>
      <c r="C7" s="5" t="s">
        <v>19</v>
      </c>
      <c r="D7" s="5" t="s">
        <v>71</v>
      </c>
      <c r="E7" s="20">
        <v>0.37228009259259259</v>
      </c>
      <c r="F7" s="5">
        <v>12.83</v>
      </c>
      <c r="G7" s="5">
        <v>1</v>
      </c>
      <c r="H7" s="5" t="s">
        <v>12</v>
      </c>
      <c r="I7" s="5" t="s">
        <v>12</v>
      </c>
      <c r="J7" s="5" t="s">
        <v>13</v>
      </c>
      <c r="K7" s="5" t="s">
        <v>12</v>
      </c>
      <c r="L7" s="5" t="s">
        <v>12</v>
      </c>
      <c r="M7" s="6" t="s">
        <v>12</v>
      </c>
      <c r="N7" s="6"/>
      <c r="O7" s="92"/>
    </row>
    <row r="8" spans="1:15" ht="16.8" thickBot="1" x14ac:dyDescent="0.35">
      <c r="A8" s="7"/>
      <c r="B8" s="32"/>
      <c r="C8" s="8" t="s">
        <v>13</v>
      </c>
      <c r="D8" s="8" t="s">
        <v>72</v>
      </c>
      <c r="E8" s="9">
        <v>0.37598379629629625</v>
      </c>
      <c r="F8" s="8" t="s">
        <v>12</v>
      </c>
      <c r="G8" s="8" t="s">
        <v>12</v>
      </c>
      <c r="H8" s="8">
        <v>12.83</v>
      </c>
      <c r="I8" s="8">
        <v>1</v>
      </c>
      <c r="J8" s="9">
        <v>0.37598379629629625</v>
      </c>
      <c r="K8" s="8">
        <v>12.82</v>
      </c>
      <c r="L8" s="8">
        <v>12.83</v>
      </c>
      <c r="M8" s="10">
        <v>12.83</v>
      </c>
      <c r="N8" s="43">
        <f>H8*I8*1000</f>
        <v>12830</v>
      </c>
      <c r="O8" s="92"/>
    </row>
    <row r="9" spans="1:15" x14ac:dyDescent="0.3">
      <c r="A9" s="4">
        <v>4</v>
      </c>
      <c r="B9" s="30" t="s">
        <v>107</v>
      </c>
      <c r="C9" s="5" t="s">
        <v>21</v>
      </c>
      <c r="D9" s="5" t="s">
        <v>20</v>
      </c>
      <c r="E9" s="20">
        <v>0.37244212962962964</v>
      </c>
      <c r="F9" s="5">
        <v>12.85</v>
      </c>
      <c r="G9" s="5">
        <v>1</v>
      </c>
      <c r="H9" s="5" t="s">
        <v>12</v>
      </c>
      <c r="I9" s="5" t="s">
        <v>12</v>
      </c>
      <c r="J9" s="5" t="s">
        <v>13</v>
      </c>
      <c r="K9" s="5" t="s">
        <v>12</v>
      </c>
      <c r="L9" s="5" t="s">
        <v>12</v>
      </c>
      <c r="M9" s="6" t="s">
        <v>12</v>
      </c>
      <c r="N9" s="6"/>
      <c r="O9" s="92"/>
    </row>
    <row r="10" spans="1:15" ht="16.8" thickBot="1" x14ac:dyDescent="0.35">
      <c r="A10" s="7"/>
      <c r="B10" s="32"/>
      <c r="C10" s="8" t="s">
        <v>13</v>
      </c>
      <c r="D10" s="8" t="s">
        <v>72</v>
      </c>
      <c r="E10" s="9">
        <v>0.37686342592592598</v>
      </c>
      <c r="F10" s="8" t="s">
        <v>12</v>
      </c>
      <c r="G10" s="8" t="s">
        <v>12</v>
      </c>
      <c r="H10" s="8">
        <v>12.85</v>
      </c>
      <c r="I10" s="8">
        <v>1</v>
      </c>
      <c r="J10" s="9">
        <v>0.37686342592592598</v>
      </c>
      <c r="K10" s="8">
        <v>12.84</v>
      </c>
      <c r="L10" s="8">
        <v>12.85</v>
      </c>
      <c r="M10" s="10">
        <v>12.85</v>
      </c>
      <c r="N10" s="44">
        <f>H10*I10*1000</f>
        <v>12850</v>
      </c>
      <c r="O10" s="92"/>
    </row>
    <row r="11" spans="1:15" x14ac:dyDescent="0.3">
      <c r="A11" s="11">
        <v>5</v>
      </c>
      <c r="B11" s="33" t="s">
        <v>107</v>
      </c>
      <c r="C11" s="12" t="s">
        <v>22</v>
      </c>
      <c r="D11" s="12" t="s">
        <v>20</v>
      </c>
      <c r="E11" s="13">
        <v>0.37642361111111106</v>
      </c>
      <c r="F11" s="12">
        <v>12.87</v>
      </c>
      <c r="G11" s="12">
        <v>1</v>
      </c>
      <c r="H11" s="12" t="s">
        <v>12</v>
      </c>
      <c r="I11" s="12" t="s">
        <v>12</v>
      </c>
      <c r="J11" s="13">
        <v>0.37640046296296298</v>
      </c>
      <c r="K11" s="12">
        <v>12.83</v>
      </c>
      <c r="L11" s="12">
        <v>12.84</v>
      </c>
      <c r="M11" s="14">
        <v>12.84</v>
      </c>
      <c r="N11" s="14"/>
      <c r="O11" s="92"/>
    </row>
    <row r="12" spans="1:15" ht="16.8" thickBot="1" x14ac:dyDescent="0.35">
      <c r="A12" s="21"/>
      <c r="B12" s="31"/>
      <c r="C12" s="22" t="s">
        <v>13</v>
      </c>
      <c r="D12" s="8" t="s">
        <v>72</v>
      </c>
      <c r="E12" s="23">
        <v>0.38078703703703703</v>
      </c>
      <c r="F12" s="22" t="s">
        <v>12</v>
      </c>
      <c r="G12" s="22" t="s">
        <v>12</v>
      </c>
      <c r="H12" s="22">
        <v>12.87</v>
      </c>
      <c r="I12" s="22">
        <v>1</v>
      </c>
      <c r="J12" s="23">
        <v>0.38078703703703703</v>
      </c>
      <c r="K12" s="22">
        <v>12.86</v>
      </c>
      <c r="L12" s="22">
        <v>12.87</v>
      </c>
      <c r="M12" s="24">
        <v>12.87</v>
      </c>
      <c r="N12" s="43">
        <f>H12*I12*1000</f>
        <v>12870</v>
      </c>
      <c r="O12" s="92"/>
    </row>
    <row r="13" spans="1:15" x14ac:dyDescent="0.3">
      <c r="A13" s="4">
        <v>6</v>
      </c>
      <c r="B13" s="30" t="s">
        <v>107</v>
      </c>
      <c r="C13" s="5" t="s">
        <v>23</v>
      </c>
      <c r="D13" s="5" t="s">
        <v>20</v>
      </c>
      <c r="E13" s="20">
        <v>0.37722222222222218</v>
      </c>
      <c r="F13" s="5">
        <v>12.89</v>
      </c>
      <c r="G13" s="5">
        <v>1</v>
      </c>
      <c r="H13" s="5" t="s">
        <v>12</v>
      </c>
      <c r="I13" s="5" t="s">
        <v>12</v>
      </c>
      <c r="J13" s="20">
        <v>0.37716435185185188</v>
      </c>
      <c r="K13" s="5">
        <v>12.84</v>
      </c>
      <c r="L13" s="5">
        <v>12.85</v>
      </c>
      <c r="M13" s="6">
        <v>12.85</v>
      </c>
      <c r="N13" s="6"/>
      <c r="O13" s="92"/>
    </row>
    <row r="14" spans="1:15" ht="16.8" thickBot="1" x14ac:dyDescent="0.35">
      <c r="A14" s="7"/>
      <c r="B14" s="32"/>
      <c r="C14" s="8" t="s">
        <v>13</v>
      </c>
      <c r="D14" s="8" t="s">
        <v>72</v>
      </c>
      <c r="E14" s="9">
        <v>0.38244212962962965</v>
      </c>
      <c r="F14" s="8" t="s">
        <v>12</v>
      </c>
      <c r="G14" s="8" t="s">
        <v>12</v>
      </c>
      <c r="H14" s="8">
        <v>12.89</v>
      </c>
      <c r="I14" s="8">
        <v>1</v>
      </c>
      <c r="J14" s="9">
        <v>0.38244212962962965</v>
      </c>
      <c r="K14" s="8">
        <v>12.89</v>
      </c>
      <c r="L14" s="8">
        <v>12.9</v>
      </c>
      <c r="M14" s="10">
        <v>12.89</v>
      </c>
      <c r="N14" s="43">
        <f>H14*I14*1000</f>
        <v>12890</v>
      </c>
      <c r="O14" s="92"/>
    </row>
    <row r="15" spans="1:15" x14ac:dyDescent="0.3">
      <c r="A15" s="11">
        <v>7</v>
      </c>
      <c r="B15" s="33" t="s">
        <v>107</v>
      </c>
      <c r="C15" s="12" t="s">
        <v>24</v>
      </c>
      <c r="D15" s="12" t="s">
        <v>20</v>
      </c>
      <c r="E15" s="13">
        <v>0.3790972222222222</v>
      </c>
      <c r="F15" s="12">
        <v>12.88</v>
      </c>
      <c r="G15" s="12">
        <v>1</v>
      </c>
      <c r="H15" s="12" t="s">
        <v>12</v>
      </c>
      <c r="I15" s="12" t="s">
        <v>12</v>
      </c>
      <c r="J15" s="13">
        <v>0.37906250000000002</v>
      </c>
      <c r="K15" s="12">
        <v>12.85</v>
      </c>
      <c r="L15" s="12">
        <v>12.87</v>
      </c>
      <c r="M15" s="14">
        <v>12.85</v>
      </c>
      <c r="N15" s="14"/>
      <c r="O15" s="92"/>
    </row>
    <row r="16" spans="1:15" ht="16.8" thickBot="1" x14ac:dyDescent="0.35">
      <c r="A16" s="21"/>
      <c r="B16" s="31"/>
      <c r="C16" s="22" t="s">
        <v>13</v>
      </c>
      <c r="D16" s="8" t="s">
        <v>72</v>
      </c>
      <c r="E16" s="23">
        <v>0.38226851851851856</v>
      </c>
      <c r="F16" s="22" t="s">
        <v>12</v>
      </c>
      <c r="G16" s="22" t="s">
        <v>12</v>
      </c>
      <c r="H16" s="22">
        <v>12.88</v>
      </c>
      <c r="I16" s="22">
        <v>1</v>
      </c>
      <c r="J16" s="23">
        <v>0.38226851851851856</v>
      </c>
      <c r="K16" s="22">
        <v>12.88</v>
      </c>
      <c r="L16" s="22">
        <v>12.89</v>
      </c>
      <c r="M16" s="24">
        <v>12.88</v>
      </c>
      <c r="N16" s="43">
        <f>H16*I16*1000</f>
        <v>12880</v>
      </c>
      <c r="O16" s="92"/>
    </row>
    <row r="17" spans="1:15" x14ac:dyDescent="0.3">
      <c r="A17" s="4">
        <v>8</v>
      </c>
      <c r="B17" s="30" t="s">
        <v>107</v>
      </c>
      <c r="C17" s="5" t="s">
        <v>25</v>
      </c>
      <c r="D17" s="5" t="s">
        <v>20</v>
      </c>
      <c r="E17" s="20">
        <v>0.37938657407407406</v>
      </c>
      <c r="F17" s="5">
        <v>12.87</v>
      </c>
      <c r="G17" s="5">
        <v>1</v>
      </c>
      <c r="H17" s="5" t="s">
        <v>12</v>
      </c>
      <c r="I17" s="5" t="s">
        <v>12</v>
      </c>
      <c r="J17" s="20">
        <v>0.37930555555555556</v>
      </c>
      <c r="K17" s="5">
        <v>12.85</v>
      </c>
      <c r="L17" s="5">
        <v>12.87</v>
      </c>
      <c r="M17" s="6">
        <v>12.85</v>
      </c>
      <c r="N17" s="6"/>
      <c r="O17" s="92"/>
    </row>
    <row r="18" spans="1:15" ht="16.8" thickBot="1" x14ac:dyDescent="0.35">
      <c r="A18" s="7"/>
      <c r="B18" s="32"/>
      <c r="C18" s="8" t="s">
        <v>13</v>
      </c>
      <c r="D18" s="8" t="s">
        <v>72</v>
      </c>
      <c r="E18" s="9">
        <v>0.38078703703703703</v>
      </c>
      <c r="F18" s="8" t="s">
        <v>12</v>
      </c>
      <c r="G18" s="8" t="s">
        <v>12</v>
      </c>
      <c r="H18" s="8">
        <v>12.87</v>
      </c>
      <c r="I18" s="8">
        <v>1</v>
      </c>
      <c r="J18" s="9">
        <v>0.38078703703703703</v>
      </c>
      <c r="K18" s="8">
        <v>12.86</v>
      </c>
      <c r="L18" s="8">
        <v>12.87</v>
      </c>
      <c r="M18" s="10">
        <v>12.87</v>
      </c>
      <c r="N18" s="43">
        <f>H18*I18*1000</f>
        <v>12870</v>
      </c>
      <c r="O18" s="92"/>
    </row>
    <row r="19" spans="1:15" x14ac:dyDescent="0.3">
      <c r="A19" s="11">
        <v>9</v>
      </c>
      <c r="B19" s="33" t="s">
        <v>107</v>
      </c>
      <c r="C19" s="12" t="s">
        <v>26</v>
      </c>
      <c r="D19" s="12" t="s">
        <v>20</v>
      </c>
      <c r="E19" s="13">
        <v>0.38050925925925921</v>
      </c>
      <c r="F19" s="12">
        <v>12.9</v>
      </c>
      <c r="G19" s="12">
        <v>1</v>
      </c>
      <c r="H19" s="12" t="s">
        <v>12</v>
      </c>
      <c r="I19" s="12" t="s">
        <v>12</v>
      </c>
      <c r="J19" s="13">
        <v>0.38048611111111108</v>
      </c>
      <c r="K19" s="12">
        <v>12.86</v>
      </c>
      <c r="L19" s="12">
        <v>12.87</v>
      </c>
      <c r="M19" s="14">
        <v>12.87</v>
      </c>
      <c r="N19" s="14"/>
      <c r="O19" s="92"/>
    </row>
    <row r="20" spans="1:15" ht="16.8" thickBot="1" x14ac:dyDescent="0.35">
      <c r="A20" s="21"/>
      <c r="B20" s="31"/>
      <c r="C20" s="22" t="s">
        <v>13</v>
      </c>
      <c r="D20" s="8" t="s">
        <v>72</v>
      </c>
      <c r="E20" s="23">
        <v>0.39390046296296299</v>
      </c>
      <c r="F20" s="22" t="s">
        <v>12</v>
      </c>
      <c r="G20" s="22" t="s">
        <v>12</v>
      </c>
      <c r="H20" s="22">
        <v>12.9</v>
      </c>
      <c r="I20" s="22">
        <v>1</v>
      </c>
      <c r="J20" s="23">
        <v>0.39390046296296299</v>
      </c>
      <c r="K20" s="22">
        <v>12.89</v>
      </c>
      <c r="L20" s="22">
        <v>12.9</v>
      </c>
      <c r="M20" s="24">
        <v>12.9</v>
      </c>
      <c r="N20" s="43">
        <f>H20*I20*1000</f>
        <v>12900</v>
      </c>
      <c r="O20" s="92"/>
    </row>
    <row r="21" spans="1:15" x14ac:dyDescent="0.3">
      <c r="A21" s="4">
        <v>10</v>
      </c>
      <c r="B21" s="30" t="s">
        <v>107</v>
      </c>
      <c r="C21" s="5" t="s">
        <v>27</v>
      </c>
      <c r="D21" s="5" t="s">
        <v>20</v>
      </c>
      <c r="E21" s="20">
        <v>0.38128472222222221</v>
      </c>
      <c r="F21" s="5">
        <v>12.9</v>
      </c>
      <c r="G21" s="5">
        <v>1</v>
      </c>
      <c r="H21" s="5" t="s">
        <v>12</v>
      </c>
      <c r="I21" s="5" t="s">
        <v>12</v>
      </c>
      <c r="J21" s="20">
        <v>0.38126157407407407</v>
      </c>
      <c r="K21" s="5">
        <v>12.85</v>
      </c>
      <c r="L21" s="5">
        <v>12.87</v>
      </c>
      <c r="M21" s="6">
        <v>12.87</v>
      </c>
      <c r="N21" s="6"/>
      <c r="O21" s="92"/>
    </row>
    <row r="22" spans="1:15" ht="16.8" thickBot="1" x14ac:dyDescent="0.35">
      <c r="A22" s="7"/>
      <c r="B22" s="32"/>
      <c r="C22" s="8" t="s">
        <v>13</v>
      </c>
      <c r="D22" s="8" t="s">
        <v>72</v>
      </c>
      <c r="E22" s="9">
        <v>0.39502314814814815</v>
      </c>
      <c r="F22" s="8" t="s">
        <v>12</v>
      </c>
      <c r="G22" s="8" t="s">
        <v>12</v>
      </c>
      <c r="H22" s="8">
        <v>12.9</v>
      </c>
      <c r="I22" s="8">
        <v>1</v>
      </c>
      <c r="J22" s="9">
        <v>0.39502314814814815</v>
      </c>
      <c r="K22" s="8">
        <v>12.89</v>
      </c>
      <c r="L22" s="8">
        <v>12.9</v>
      </c>
      <c r="M22" s="10">
        <v>12.9</v>
      </c>
      <c r="N22" s="43">
        <f>H22*I22*1000</f>
        <v>12900</v>
      </c>
      <c r="O22" s="92"/>
    </row>
    <row r="23" spans="1:15" x14ac:dyDescent="0.3">
      <c r="A23" s="4">
        <v>11</v>
      </c>
      <c r="B23" s="30" t="s">
        <v>107</v>
      </c>
      <c r="C23" s="5" t="s">
        <v>28</v>
      </c>
      <c r="D23" s="5" t="s">
        <v>20</v>
      </c>
      <c r="E23" s="20">
        <v>0.38277777777777783</v>
      </c>
      <c r="F23" s="5">
        <v>12.95</v>
      </c>
      <c r="G23" s="5">
        <v>1</v>
      </c>
      <c r="H23" s="5" t="s">
        <v>12</v>
      </c>
      <c r="I23" s="5" t="s">
        <v>12</v>
      </c>
      <c r="J23" s="20">
        <v>0.38274305555555554</v>
      </c>
      <c r="K23" s="5">
        <v>12.89</v>
      </c>
      <c r="L23" s="5">
        <v>12.9</v>
      </c>
      <c r="M23" s="6">
        <v>12.89</v>
      </c>
      <c r="N23" s="6"/>
      <c r="O23" s="92"/>
    </row>
    <row r="24" spans="1:15" ht="16.8" thickBot="1" x14ac:dyDescent="0.35">
      <c r="A24" s="35"/>
      <c r="B24" s="36"/>
      <c r="C24" s="37"/>
      <c r="D24" s="37"/>
      <c r="E24" s="38"/>
      <c r="F24" s="37"/>
      <c r="G24" s="37"/>
      <c r="H24" s="37"/>
      <c r="I24" s="37"/>
      <c r="J24" s="38"/>
      <c r="K24" s="37"/>
      <c r="L24" s="37"/>
      <c r="M24" s="39"/>
      <c r="N24" s="39"/>
      <c r="O24" s="92"/>
    </row>
    <row r="25" spans="1:15" x14ac:dyDescent="0.3">
      <c r="A25" s="4">
        <v>12</v>
      </c>
      <c r="B25" s="30" t="s">
        <v>107</v>
      </c>
      <c r="C25" s="5" t="s">
        <v>29</v>
      </c>
      <c r="D25" s="5" t="s">
        <v>20</v>
      </c>
      <c r="E25" s="20">
        <v>0.38394675925925931</v>
      </c>
      <c r="F25" s="5">
        <v>12.94</v>
      </c>
      <c r="G25" s="5">
        <v>1</v>
      </c>
      <c r="H25" s="5" t="s">
        <v>12</v>
      </c>
      <c r="I25" s="5" t="s">
        <v>12</v>
      </c>
      <c r="J25" s="20">
        <v>0.38392361111111112</v>
      </c>
      <c r="K25" s="5">
        <v>12.89</v>
      </c>
      <c r="L25" s="5">
        <v>12.9</v>
      </c>
      <c r="M25" s="6">
        <v>12.9</v>
      </c>
      <c r="N25" s="6"/>
      <c r="O25" s="92"/>
    </row>
    <row r="26" spans="1:15" ht="16.8" thickBot="1" x14ac:dyDescent="0.35">
      <c r="A26" s="35"/>
      <c r="B26" s="36"/>
      <c r="C26" s="37"/>
      <c r="D26" s="37"/>
      <c r="E26" s="38"/>
      <c r="F26" s="37"/>
      <c r="G26" s="37"/>
      <c r="H26" s="37"/>
      <c r="I26" s="37"/>
      <c r="J26" s="38"/>
      <c r="K26" s="37"/>
      <c r="L26" s="37"/>
      <c r="M26" s="39"/>
      <c r="N26" s="39"/>
      <c r="O26" s="92"/>
    </row>
    <row r="27" spans="1:15" x14ac:dyDescent="0.3">
      <c r="A27" s="11">
        <v>13</v>
      </c>
      <c r="B27" s="33" t="s">
        <v>107</v>
      </c>
      <c r="C27" s="12" t="s">
        <v>30</v>
      </c>
      <c r="D27" s="12" t="s">
        <v>20</v>
      </c>
      <c r="E27" s="13">
        <v>0.39998842592592593</v>
      </c>
      <c r="F27" s="12">
        <v>12.92</v>
      </c>
      <c r="G27" s="12">
        <v>1</v>
      </c>
      <c r="H27" s="12" t="s">
        <v>12</v>
      </c>
      <c r="I27" s="12" t="s">
        <v>12</v>
      </c>
      <c r="J27" s="13">
        <v>0.39969907407407407</v>
      </c>
      <c r="K27" s="12">
        <v>12.9</v>
      </c>
      <c r="L27" s="12">
        <v>12.92</v>
      </c>
      <c r="M27" s="14">
        <v>12.91</v>
      </c>
      <c r="N27" s="14"/>
      <c r="O27" s="92"/>
    </row>
    <row r="28" spans="1:15" ht="16.8" thickBot="1" x14ac:dyDescent="0.35">
      <c r="A28" s="21"/>
      <c r="B28" s="31"/>
      <c r="C28" s="22" t="s">
        <v>13</v>
      </c>
      <c r="D28" s="8" t="s">
        <v>72</v>
      </c>
      <c r="E28" s="23">
        <v>0.54956018518518512</v>
      </c>
      <c r="F28" s="22" t="s">
        <v>12</v>
      </c>
      <c r="G28" s="22">
        <v>-1</v>
      </c>
      <c r="H28" s="22" t="s">
        <v>12</v>
      </c>
      <c r="I28" s="22" t="s">
        <v>12</v>
      </c>
      <c r="J28" s="23">
        <v>0.54922453703703711</v>
      </c>
      <c r="K28" s="22">
        <v>12.84</v>
      </c>
      <c r="L28" s="22">
        <v>12.9</v>
      </c>
      <c r="M28" s="24">
        <v>12.83</v>
      </c>
      <c r="N28" s="24"/>
      <c r="O28" s="92"/>
    </row>
    <row r="29" spans="1:15" x14ac:dyDescent="0.3">
      <c r="A29" s="4">
        <v>14</v>
      </c>
      <c r="B29" s="30" t="s">
        <v>107</v>
      </c>
      <c r="C29" s="5" t="s">
        <v>31</v>
      </c>
      <c r="D29" s="5" t="s">
        <v>20</v>
      </c>
      <c r="E29" s="20">
        <v>0.41060185185185188</v>
      </c>
      <c r="F29" s="5">
        <v>12.91</v>
      </c>
      <c r="G29" s="5">
        <v>1</v>
      </c>
      <c r="H29" s="5" t="s">
        <v>12</v>
      </c>
      <c r="I29" s="5" t="s">
        <v>12</v>
      </c>
      <c r="J29" s="20">
        <v>0.41019675925925925</v>
      </c>
      <c r="K29" s="5">
        <v>12.9</v>
      </c>
      <c r="L29" s="5">
        <v>12.91</v>
      </c>
      <c r="M29" s="6">
        <v>12.91</v>
      </c>
      <c r="N29" s="6"/>
      <c r="O29" s="92"/>
    </row>
    <row r="30" spans="1:15" ht="16.8" thickBot="1" x14ac:dyDescent="0.35">
      <c r="A30" s="7"/>
      <c r="B30" s="32"/>
      <c r="C30" s="8" t="s">
        <v>13</v>
      </c>
      <c r="D30" s="8" t="s">
        <v>72</v>
      </c>
      <c r="E30" s="9">
        <v>0.47374999999999995</v>
      </c>
      <c r="F30" s="8" t="s">
        <v>12</v>
      </c>
      <c r="G30" s="8" t="s">
        <v>12</v>
      </c>
      <c r="H30" s="8">
        <v>12.91</v>
      </c>
      <c r="I30" s="8">
        <v>1</v>
      </c>
      <c r="J30" s="9">
        <v>0.47374999999999995</v>
      </c>
      <c r="K30" s="8">
        <v>12.9</v>
      </c>
      <c r="L30" s="8">
        <v>12.91</v>
      </c>
      <c r="M30" s="10">
        <v>12.91</v>
      </c>
      <c r="N30" s="44">
        <f>H30*I30*1000</f>
        <v>12910</v>
      </c>
      <c r="O30" s="92"/>
    </row>
    <row r="31" spans="1:15" x14ac:dyDescent="0.3">
      <c r="A31" s="11">
        <v>15</v>
      </c>
      <c r="B31" s="33" t="s">
        <v>107</v>
      </c>
      <c r="C31" s="12" t="s">
        <v>32</v>
      </c>
      <c r="D31" s="12" t="s">
        <v>20</v>
      </c>
      <c r="E31" s="13">
        <v>0.44799768518518518</v>
      </c>
      <c r="F31" s="12">
        <v>12.91</v>
      </c>
      <c r="G31" s="12">
        <v>1</v>
      </c>
      <c r="H31" s="12" t="s">
        <v>12</v>
      </c>
      <c r="I31" s="12" t="s">
        <v>12</v>
      </c>
      <c r="J31" s="13">
        <v>0.44788194444444446</v>
      </c>
      <c r="K31" s="12">
        <v>12.88</v>
      </c>
      <c r="L31" s="12">
        <v>12.9</v>
      </c>
      <c r="M31" s="14">
        <v>12.89</v>
      </c>
      <c r="N31" s="14"/>
      <c r="O31" s="92"/>
    </row>
    <row r="32" spans="1:15" ht="16.8" thickBot="1" x14ac:dyDescent="0.35">
      <c r="A32" s="21"/>
      <c r="B32" s="31"/>
      <c r="C32" s="22" t="s">
        <v>13</v>
      </c>
      <c r="D32" s="8" t="s">
        <v>72</v>
      </c>
      <c r="E32" s="23">
        <v>0.48359953703703701</v>
      </c>
      <c r="F32" s="22" t="s">
        <v>12</v>
      </c>
      <c r="G32" s="22" t="s">
        <v>12</v>
      </c>
      <c r="H32" s="22">
        <v>12.91</v>
      </c>
      <c r="I32" s="22">
        <v>1</v>
      </c>
      <c r="J32" s="23">
        <v>0.48359953703703701</v>
      </c>
      <c r="K32" s="22">
        <v>12.9</v>
      </c>
      <c r="L32" s="22">
        <v>12.91</v>
      </c>
      <c r="M32" s="24">
        <v>12.91</v>
      </c>
      <c r="N32" s="43">
        <f>H32*I32*1000</f>
        <v>12910</v>
      </c>
      <c r="O32" s="92"/>
    </row>
    <row r="33" spans="1:15" x14ac:dyDescent="0.3">
      <c r="A33" s="4">
        <v>16</v>
      </c>
      <c r="B33" s="30" t="s">
        <v>107</v>
      </c>
      <c r="C33" s="5" t="s">
        <v>33</v>
      </c>
      <c r="D33" s="5" t="s">
        <v>18</v>
      </c>
      <c r="E33" s="20">
        <v>0.54495370370370366</v>
      </c>
      <c r="F33" s="5">
        <v>12.82</v>
      </c>
      <c r="G33" s="5">
        <v>10</v>
      </c>
      <c r="H33" s="5" t="s">
        <v>12</v>
      </c>
      <c r="I33" s="5" t="s">
        <v>12</v>
      </c>
      <c r="J33" s="20">
        <v>0.54495370370370366</v>
      </c>
      <c r="K33" s="5">
        <v>12.85</v>
      </c>
      <c r="L33" s="5">
        <v>12.87</v>
      </c>
      <c r="M33" s="6">
        <v>12.83</v>
      </c>
      <c r="N33" s="6"/>
      <c r="O33" s="92"/>
    </row>
    <row r="34" spans="1:15" ht="16.8" thickBot="1" x14ac:dyDescent="0.35">
      <c r="A34" s="7"/>
      <c r="B34" s="32"/>
      <c r="C34" s="8" t="s">
        <v>13</v>
      </c>
      <c r="D34" s="8" t="s">
        <v>73</v>
      </c>
      <c r="E34" s="9">
        <v>0.5559722222222222</v>
      </c>
      <c r="F34" s="8" t="s">
        <v>12</v>
      </c>
      <c r="G34" s="8">
        <v>-10</v>
      </c>
      <c r="H34" s="8" t="s">
        <v>12</v>
      </c>
      <c r="I34" s="8" t="s">
        <v>12</v>
      </c>
      <c r="J34" s="9">
        <v>0.55586805555555552</v>
      </c>
      <c r="K34" s="8">
        <v>12.84</v>
      </c>
      <c r="L34" s="8">
        <v>12.9</v>
      </c>
      <c r="M34" s="10">
        <v>12.9</v>
      </c>
      <c r="N34" s="10"/>
      <c r="O34" s="92"/>
    </row>
    <row r="35" spans="1:15" x14ac:dyDescent="0.3">
      <c r="A35" s="11">
        <v>17</v>
      </c>
      <c r="B35" s="33" t="s">
        <v>107</v>
      </c>
      <c r="C35" s="12" t="s">
        <v>34</v>
      </c>
      <c r="D35" s="12" t="s">
        <v>44</v>
      </c>
      <c r="E35" s="13">
        <v>0.5567361111111111</v>
      </c>
      <c r="F35" s="12">
        <v>12.84</v>
      </c>
      <c r="G35" s="12">
        <v>10</v>
      </c>
      <c r="H35" s="12" t="s">
        <v>12</v>
      </c>
      <c r="I35" s="12" t="s">
        <v>12</v>
      </c>
      <c r="J35" s="13">
        <v>0.55640046296296297</v>
      </c>
      <c r="K35" s="12">
        <v>12.84</v>
      </c>
      <c r="L35" s="12">
        <v>12.9</v>
      </c>
      <c r="M35" s="14">
        <v>12.9</v>
      </c>
      <c r="N35" s="14"/>
      <c r="O35" s="92"/>
    </row>
    <row r="36" spans="1:15" ht="16.8" thickBot="1" x14ac:dyDescent="0.35">
      <c r="A36" s="21"/>
      <c r="B36" s="31"/>
      <c r="C36" s="22" t="s">
        <v>13</v>
      </c>
      <c r="D36" s="22" t="s">
        <v>74</v>
      </c>
      <c r="E36" s="23">
        <v>0.55979166666666669</v>
      </c>
      <c r="F36" s="22" t="s">
        <v>12</v>
      </c>
      <c r="G36" s="22">
        <v>-10</v>
      </c>
      <c r="H36" s="22" t="s">
        <v>12</v>
      </c>
      <c r="I36" s="22" t="s">
        <v>12</v>
      </c>
      <c r="J36" s="23">
        <v>0.5597685185185185</v>
      </c>
      <c r="K36" s="22">
        <v>12.86</v>
      </c>
      <c r="L36" s="22">
        <v>12.9</v>
      </c>
      <c r="M36" s="24">
        <v>12.9</v>
      </c>
      <c r="N36" s="24"/>
      <c r="O36" s="92"/>
    </row>
    <row r="37" spans="1:15" x14ac:dyDescent="0.3">
      <c r="A37" s="4">
        <v>18</v>
      </c>
      <c r="B37" s="30" t="s">
        <v>107</v>
      </c>
      <c r="C37" s="5" t="s">
        <v>35</v>
      </c>
      <c r="D37" s="5" t="s">
        <v>18</v>
      </c>
      <c r="E37" s="20">
        <v>0.5609143518518519</v>
      </c>
      <c r="F37" s="5">
        <v>12.9</v>
      </c>
      <c r="G37" s="5">
        <v>10</v>
      </c>
      <c r="H37" s="5" t="s">
        <v>12</v>
      </c>
      <c r="I37" s="5" t="s">
        <v>12</v>
      </c>
      <c r="J37" s="20">
        <v>0.55983796296296295</v>
      </c>
      <c r="K37" s="5">
        <v>12.86</v>
      </c>
      <c r="L37" s="5">
        <v>12.9</v>
      </c>
      <c r="M37" s="6">
        <v>12.9</v>
      </c>
      <c r="N37" s="6"/>
      <c r="O37" s="92"/>
    </row>
    <row r="38" spans="1:15" ht="16.8" thickBot="1" x14ac:dyDescent="0.35">
      <c r="A38" s="7" t="s">
        <v>13</v>
      </c>
      <c r="B38" s="32"/>
      <c r="C38" s="8" t="s">
        <v>13</v>
      </c>
      <c r="D38" s="8" t="s">
        <v>75</v>
      </c>
      <c r="E38" s="9">
        <v>0.5625</v>
      </c>
      <c r="F38" s="8" t="s">
        <v>12</v>
      </c>
      <c r="G38" s="8" t="s">
        <v>12</v>
      </c>
      <c r="H38" s="8">
        <v>12.9</v>
      </c>
      <c r="I38" s="8">
        <v>10</v>
      </c>
      <c r="J38" s="9">
        <v>0.5625</v>
      </c>
      <c r="K38" s="8">
        <v>12.84</v>
      </c>
      <c r="L38" s="8">
        <v>12.9</v>
      </c>
      <c r="M38" s="10">
        <v>12.9</v>
      </c>
      <c r="N38" s="42">
        <f>-H38*I38*1000</f>
        <v>-129000</v>
      </c>
      <c r="O38" s="93"/>
    </row>
    <row r="39" spans="1:15" x14ac:dyDescent="0.3">
      <c r="A39" s="18" t="s">
        <v>55</v>
      </c>
      <c r="B39" s="18"/>
      <c r="E39" s="1"/>
      <c r="J39" s="1"/>
    </row>
  </sheetData>
  <mergeCells count="1">
    <mergeCell ref="O3:O38"/>
  </mergeCells>
  <phoneticPr fontId="1" type="noConversion"/>
  <pageMargins left="0.43307086614173229" right="0.27559055118110237" top="0.62992125984251968" bottom="0.59055118110236227" header="0.31496062992125984" footer="0.31496062992125984"/>
  <pageSetup paperSize="9" scale="65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"/>
  <sheetViews>
    <sheetView zoomScale="80" zoomScaleNormal="80" workbookViewId="0">
      <selection activeCell="D20" sqref="D20"/>
    </sheetView>
  </sheetViews>
  <sheetFormatPr defaultRowHeight="16.2" x14ac:dyDescent="0.3"/>
  <cols>
    <col min="1" max="1" width="6.21875" customWidth="1"/>
    <col min="2" max="2" width="15.44140625" bestFit="1" customWidth="1"/>
    <col min="3" max="3" width="10.5546875" bestFit="1" customWidth="1"/>
    <col min="4" max="5" width="12.109375" bestFit="1" customWidth="1"/>
    <col min="6" max="9" width="8.33203125" bestFit="1" customWidth="1"/>
    <col min="10" max="10" width="10.5546875" bestFit="1" customWidth="1"/>
    <col min="11" max="13" width="8.33203125" bestFit="1" customWidth="1"/>
    <col min="14" max="14" width="12.109375" style="40" bestFit="1" customWidth="1"/>
    <col min="15" max="15" width="9.6640625" bestFit="1" customWidth="1"/>
    <col min="16" max="18" width="10.5546875" bestFit="1" customWidth="1"/>
    <col min="19" max="19" width="11.6640625" bestFit="1" customWidth="1"/>
    <col min="20" max="21" width="10.5546875" bestFit="1" customWidth="1"/>
  </cols>
  <sheetData>
    <row r="1" spans="1:15" ht="16.8" thickBot="1" x14ac:dyDescent="0.35">
      <c r="A1" s="2" t="s">
        <v>98</v>
      </c>
      <c r="B1" s="2"/>
    </row>
    <row r="2" spans="1:15" ht="33" thickBot="1" x14ac:dyDescent="0.35">
      <c r="A2" s="15" t="s">
        <v>95</v>
      </c>
      <c r="B2" s="29" t="s">
        <v>94</v>
      </c>
      <c r="C2" s="16" t="s">
        <v>0</v>
      </c>
      <c r="D2" s="16" t="s">
        <v>1</v>
      </c>
      <c r="E2" s="16" t="s">
        <v>16</v>
      </c>
      <c r="F2" s="88" t="s">
        <v>93</v>
      </c>
      <c r="G2" s="16" t="s">
        <v>4</v>
      </c>
      <c r="H2" s="16" t="s">
        <v>5</v>
      </c>
      <c r="I2" s="16" t="s">
        <v>6</v>
      </c>
      <c r="J2" s="16" t="s">
        <v>7</v>
      </c>
      <c r="K2" s="16" t="s">
        <v>8</v>
      </c>
      <c r="L2" s="16" t="s">
        <v>9</v>
      </c>
      <c r="M2" s="17" t="s">
        <v>5</v>
      </c>
      <c r="N2" s="87" t="s">
        <v>92</v>
      </c>
      <c r="O2" s="86" t="s">
        <v>91</v>
      </c>
    </row>
    <row r="3" spans="1:15" ht="16.8" thickBot="1" x14ac:dyDescent="0.35">
      <c r="A3" s="15">
        <v>1</v>
      </c>
      <c r="B3" s="85" t="s">
        <v>109</v>
      </c>
      <c r="C3" s="84" t="s">
        <v>90</v>
      </c>
      <c r="D3" s="16" t="s">
        <v>89</v>
      </c>
      <c r="E3" s="83">
        <v>0.36986111111111114</v>
      </c>
      <c r="F3" s="82" t="s">
        <v>88</v>
      </c>
      <c r="G3" s="16">
        <v>1</v>
      </c>
      <c r="H3" s="16" t="s">
        <v>100</v>
      </c>
      <c r="I3" s="16" t="s">
        <v>99</v>
      </c>
      <c r="J3" s="16"/>
      <c r="K3" s="16"/>
      <c r="L3" s="16"/>
      <c r="M3" s="81"/>
      <c r="N3" s="80"/>
      <c r="O3" s="79">
        <v>0</v>
      </c>
    </row>
    <row r="4" spans="1:15" x14ac:dyDescent="0.3">
      <c r="A4" s="18" t="s">
        <v>87</v>
      </c>
      <c r="B4" s="18"/>
      <c r="C4" s="18"/>
      <c r="D4" s="78"/>
      <c r="E4" s="19"/>
      <c r="F4" s="78"/>
      <c r="G4" s="78"/>
      <c r="H4" s="78"/>
      <c r="I4" s="78"/>
      <c r="J4" s="78"/>
      <c r="K4" s="78"/>
      <c r="L4" s="78"/>
      <c r="M4" s="78"/>
      <c r="N4" s="77"/>
    </row>
    <row r="5" spans="1:15" x14ac:dyDescent="0.3">
      <c r="A5" t="s">
        <v>86</v>
      </c>
      <c r="B5" t="s">
        <v>85</v>
      </c>
      <c r="E5" s="1"/>
      <c r="J5" s="1"/>
    </row>
  </sheetData>
  <phoneticPr fontId="1" type="noConversion"/>
  <pageMargins left="0.43307086614173229" right="0.27559055118110237" top="0.62992125984251968" bottom="0.59055118110236227" header="0.31496062992125984" footer="0.31496062992125984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zoomScale="80" zoomScaleNormal="80" workbookViewId="0">
      <selection activeCell="B30" sqref="B30"/>
    </sheetView>
  </sheetViews>
  <sheetFormatPr defaultRowHeight="16.2" x14ac:dyDescent="0.3"/>
  <cols>
    <col min="1" max="1" width="5.33203125" customWidth="1"/>
    <col min="2" max="2" width="11.6640625" bestFit="1" customWidth="1"/>
    <col min="3" max="3" width="8.6640625" bestFit="1" customWidth="1"/>
    <col min="4" max="4" width="10.44140625" bestFit="1" customWidth="1"/>
    <col min="5" max="5" width="11.88671875" bestFit="1" customWidth="1"/>
    <col min="6" max="6" width="9.44140625" style="67" bestFit="1" customWidth="1"/>
    <col min="7" max="10" width="8.21875" bestFit="1" customWidth="1"/>
    <col min="11" max="11" width="18.21875" bestFit="1" customWidth="1"/>
    <col min="12" max="12" width="12.44140625" bestFit="1" customWidth="1"/>
  </cols>
  <sheetData>
    <row r="1" spans="1:12" ht="16.8" thickBot="1" x14ac:dyDescent="0.35">
      <c r="A1" t="s">
        <v>101</v>
      </c>
    </row>
    <row r="2" spans="1:12" s="58" customFormat="1" ht="16.8" thickBot="1" x14ac:dyDescent="0.35">
      <c r="A2" s="54" t="s">
        <v>43</v>
      </c>
      <c r="B2" s="55" t="s">
        <v>50</v>
      </c>
      <c r="C2" s="56" t="s">
        <v>36</v>
      </c>
      <c r="D2" s="55" t="s">
        <v>0</v>
      </c>
      <c r="E2" s="55" t="s">
        <v>1</v>
      </c>
      <c r="F2" s="16" t="s">
        <v>47</v>
      </c>
      <c r="G2" s="55" t="s">
        <v>3</v>
      </c>
      <c r="H2" s="55" t="s">
        <v>4</v>
      </c>
      <c r="I2" s="55" t="s">
        <v>5</v>
      </c>
      <c r="J2" s="57" t="s">
        <v>6</v>
      </c>
      <c r="K2" s="61" t="s">
        <v>58</v>
      </c>
      <c r="L2" s="60" t="s">
        <v>59</v>
      </c>
    </row>
    <row r="3" spans="1:12" ht="32.4" x14ac:dyDescent="0.3">
      <c r="A3" s="59">
        <v>1</v>
      </c>
      <c r="B3" s="49" t="s">
        <v>102</v>
      </c>
      <c r="C3" s="12" t="s">
        <v>37</v>
      </c>
      <c r="D3" s="12">
        <v>60098</v>
      </c>
      <c r="E3" s="12" t="s">
        <v>48</v>
      </c>
      <c r="F3" s="68">
        <v>0.46439814814814812</v>
      </c>
      <c r="G3" s="12">
        <v>271</v>
      </c>
      <c r="H3" s="12">
        <v>20</v>
      </c>
      <c r="I3" s="12"/>
      <c r="J3" s="51"/>
      <c r="K3" s="62"/>
      <c r="L3" s="95">
        <f>SUM(K3:K33)</f>
        <v>11040000</v>
      </c>
    </row>
    <row r="4" spans="1:12" x14ac:dyDescent="0.3">
      <c r="A4" s="11" t="s">
        <v>12</v>
      </c>
      <c r="B4" s="3" t="s">
        <v>38</v>
      </c>
      <c r="C4" s="3" t="s">
        <v>13</v>
      </c>
      <c r="D4" s="3"/>
      <c r="E4" s="3" t="s">
        <v>51</v>
      </c>
      <c r="F4" s="69">
        <v>0.46440972222222227</v>
      </c>
      <c r="G4" s="3"/>
      <c r="H4" s="3"/>
      <c r="I4" s="3">
        <v>271</v>
      </c>
      <c r="J4" s="46">
        <v>20</v>
      </c>
      <c r="K4" s="63">
        <f>I4*J4*1000</f>
        <v>5420000</v>
      </c>
      <c r="L4" s="96"/>
    </row>
    <row r="5" spans="1:12" ht="32.4" x14ac:dyDescent="0.3">
      <c r="A5" s="73">
        <v>2</v>
      </c>
      <c r="B5" s="49" t="s">
        <v>103</v>
      </c>
      <c r="C5" s="12" t="s">
        <v>37</v>
      </c>
      <c r="D5" s="3">
        <v>60099</v>
      </c>
      <c r="E5" s="3" t="s">
        <v>48</v>
      </c>
      <c r="F5" s="69">
        <v>0.46484953703703707</v>
      </c>
      <c r="G5" s="3">
        <v>271</v>
      </c>
      <c r="H5" s="3">
        <v>20</v>
      </c>
      <c r="I5" s="3"/>
      <c r="J5" s="46"/>
      <c r="K5" s="64"/>
      <c r="L5" s="96"/>
    </row>
    <row r="6" spans="1:12" x14ac:dyDescent="0.3">
      <c r="A6" s="73"/>
      <c r="B6" s="3"/>
      <c r="C6" s="3"/>
      <c r="D6" s="3"/>
      <c r="E6" s="3" t="s">
        <v>57</v>
      </c>
      <c r="F6" s="69">
        <v>0.46642361111111108</v>
      </c>
      <c r="G6" s="3"/>
      <c r="H6" s="3">
        <v>-10</v>
      </c>
      <c r="I6" s="3"/>
      <c r="J6" s="46"/>
      <c r="K6" s="64"/>
      <c r="L6" s="96"/>
    </row>
    <row r="7" spans="1:12" x14ac:dyDescent="0.3">
      <c r="A7" s="73" t="s">
        <v>12</v>
      </c>
      <c r="B7" s="3" t="s">
        <v>38</v>
      </c>
      <c r="C7" s="3" t="s">
        <v>13</v>
      </c>
      <c r="D7" s="3"/>
      <c r="E7" s="3" t="s">
        <v>49</v>
      </c>
      <c r="F7" s="69">
        <v>0.46913194444444445</v>
      </c>
      <c r="G7" s="3"/>
      <c r="H7" s="3">
        <v>-10</v>
      </c>
      <c r="I7" s="3"/>
      <c r="J7" s="46"/>
      <c r="K7" s="64"/>
      <c r="L7" s="96"/>
    </row>
    <row r="8" spans="1:12" ht="32.4" x14ac:dyDescent="0.3">
      <c r="A8" s="73">
        <v>3</v>
      </c>
      <c r="B8" s="49" t="s">
        <v>103</v>
      </c>
      <c r="C8" s="12" t="s">
        <v>37</v>
      </c>
      <c r="D8" s="3">
        <v>60100</v>
      </c>
      <c r="E8" s="3" t="s">
        <v>48</v>
      </c>
      <c r="F8" s="69">
        <v>0.4664814814814815</v>
      </c>
      <c r="G8" s="3">
        <v>270</v>
      </c>
      <c r="H8" s="3">
        <v>25</v>
      </c>
      <c r="I8" s="3"/>
      <c r="J8" s="46"/>
      <c r="K8" s="64"/>
      <c r="L8" s="96"/>
    </row>
    <row r="9" spans="1:12" ht="64.8" x14ac:dyDescent="0.3">
      <c r="A9" s="73"/>
      <c r="B9" s="3"/>
      <c r="C9" s="3"/>
      <c r="D9" s="3"/>
      <c r="E9" s="3" t="s">
        <v>51</v>
      </c>
      <c r="F9" s="66" t="s">
        <v>76</v>
      </c>
      <c r="G9" s="3"/>
      <c r="H9" s="3"/>
      <c r="I9" s="3">
        <v>270</v>
      </c>
      <c r="J9" s="46">
        <v>25</v>
      </c>
      <c r="K9" s="63">
        <f>I9*J9*1000</f>
        <v>6750000</v>
      </c>
      <c r="L9" s="96"/>
    </row>
    <row r="10" spans="1:12" ht="32.4" x14ac:dyDescent="0.3">
      <c r="A10" s="73">
        <v>4</v>
      </c>
      <c r="B10" s="49" t="s">
        <v>103</v>
      </c>
      <c r="C10" s="12" t="s">
        <v>37</v>
      </c>
      <c r="D10" s="3">
        <v>60101</v>
      </c>
      <c r="E10" s="3" t="s">
        <v>48</v>
      </c>
      <c r="F10" s="69">
        <v>0.46913194444444445</v>
      </c>
      <c r="G10" s="3">
        <v>270</v>
      </c>
      <c r="H10" s="3">
        <v>10</v>
      </c>
      <c r="I10" s="3"/>
      <c r="J10" s="46"/>
      <c r="K10" s="64"/>
      <c r="L10" s="96"/>
    </row>
    <row r="11" spans="1:12" ht="48.6" x14ac:dyDescent="0.3">
      <c r="A11" s="73"/>
      <c r="B11" s="3"/>
      <c r="C11" s="3"/>
      <c r="D11" s="3"/>
      <c r="E11" s="3" t="s">
        <v>51</v>
      </c>
      <c r="F11" s="66" t="s">
        <v>77</v>
      </c>
      <c r="G11" s="3"/>
      <c r="H11" s="3"/>
      <c r="I11" s="3">
        <v>270</v>
      </c>
      <c r="J11" s="46">
        <v>10</v>
      </c>
      <c r="K11" s="63">
        <f>I11*J11*1000</f>
        <v>2700000</v>
      </c>
      <c r="L11" s="96"/>
    </row>
    <row r="12" spans="1:12" ht="32.4" x14ac:dyDescent="0.3">
      <c r="A12" s="73">
        <v>5</v>
      </c>
      <c r="B12" s="48" t="s">
        <v>104</v>
      </c>
      <c r="C12" s="3" t="s">
        <v>37</v>
      </c>
      <c r="D12" s="3">
        <v>60110</v>
      </c>
      <c r="E12" s="3" t="s">
        <v>48</v>
      </c>
      <c r="F12" s="69">
        <v>0.47349537037037037</v>
      </c>
      <c r="G12" s="3">
        <v>270</v>
      </c>
      <c r="H12" s="3">
        <v>10</v>
      </c>
      <c r="I12" s="3"/>
      <c r="J12" s="46"/>
      <c r="K12" s="63"/>
      <c r="L12" s="96"/>
    </row>
    <row r="13" spans="1:12" ht="48.6" x14ac:dyDescent="0.3">
      <c r="A13" s="73"/>
      <c r="B13" s="3"/>
      <c r="C13" s="3" t="s">
        <v>13</v>
      </c>
      <c r="D13" s="3"/>
      <c r="E13" s="3" t="s">
        <v>51</v>
      </c>
      <c r="F13" s="66" t="s">
        <v>78</v>
      </c>
      <c r="G13" s="3"/>
      <c r="H13" s="3"/>
      <c r="I13" s="3">
        <v>270</v>
      </c>
      <c r="J13" s="46">
        <v>10</v>
      </c>
      <c r="K13" s="63">
        <f>I13*J13*1000</f>
        <v>2700000</v>
      </c>
      <c r="L13" s="96"/>
    </row>
    <row r="14" spans="1:12" ht="32.4" x14ac:dyDescent="0.3">
      <c r="A14" s="73">
        <v>6</v>
      </c>
      <c r="B14" s="48" t="s">
        <v>105</v>
      </c>
      <c r="C14" s="3" t="s">
        <v>37</v>
      </c>
      <c r="D14" s="3">
        <v>60111</v>
      </c>
      <c r="E14" s="3" t="s">
        <v>48</v>
      </c>
      <c r="F14" s="69">
        <v>0.48082175925925924</v>
      </c>
      <c r="G14" s="3">
        <v>268.5</v>
      </c>
      <c r="H14" s="3">
        <v>10</v>
      </c>
      <c r="I14" s="3"/>
      <c r="J14" s="46"/>
      <c r="K14" s="64"/>
      <c r="L14" s="96"/>
    </row>
    <row r="15" spans="1:12" ht="48.6" x14ac:dyDescent="0.3">
      <c r="A15" s="73" t="s">
        <v>12</v>
      </c>
      <c r="B15" s="3" t="s">
        <v>38</v>
      </c>
      <c r="C15" s="3" t="s">
        <v>13</v>
      </c>
      <c r="D15" s="3"/>
      <c r="E15" s="3" t="s">
        <v>51</v>
      </c>
      <c r="F15" s="66" t="s">
        <v>80</v>
      </c>
      <c r="G15" s="3"/>
      <c r="H15" s="3"/>
      <c r="I15" s="3">
        <v>268.5</v>
      </c>
      <c r="J15" s="46">
        <v>10</v>
      </c>
      <c r="K15" s="63">
        <f>I15*J15*1000</f>
        <v>2685000</v>
      </c>
      <c r="L15" s="96"/>
    </row>
    <row r="16" spans="1:12" ht="32.4" x14ac:dyDescent="0.3">
      <c r="A16" s="73">
        <v>7</v>
      </c>
      <c r="B16" s="48" t="s">
        <v>106</v>
      </c>
      <c r="C16" s="3" t="s">
        <v>37</v>
      </c>
      <c r="D16" s="3">
        <v>60112</v>
      </c>
      <c r="E16" s="3" t="s">
        <v>48</v>
      </c>
      <c r="F16" s="69">
        <v>0.4810532407407408</v>
      </c>
      <c r="G16" s="3">
        <v>268</v>
      </c>
      <c r="H16" s="3">
        <v>15</v>
      </c>
      <c r="I16" s="3"/>
      <c r="J16" s="46"/>
      <c r="K16" s="64"/>
      <c r="L16" s="96"/>
    </row>
    <row r="17" spans="1:12" ht="48.6" x14ac:dyDescent="0.3">
      <c r="A17" s="73" t="s">
        <v>12</v>
      </c>
      <c r="B17" s="3" t="s">
        <v>38</v>
      </c>
      <c r="C17" s="3" t="s">
        <v>13</v>
      </c>
      <c r="D17" s="3"/>
      <c r="E17" s="3" t="s">
        <v>51</v>
      </c>
      <c r="F17" s="66" t="s">
        <v>79</v>
      </c>
      <c r="G17" s="3"/>
      <c r="H17" s="3"/>
      <c r="I17" s="3">
        <v>268</v>
      </c>
      <c r="J17" s="46">
        <v>15</v>
      </c>
      <c r="K17" s="63">
        <f>I17*J17*1000</f>
        <v>4020000</v>
      </c>
      <c r="L17" s="96"/>
    </row>
    <row r="18" spans="1:12" ht="32.4" x14ac:dyDescent="0.3">
      <c r="A18" s="73">
        <v>8</v>
      </c>
      <c r="B18" s="48" t="s">
        <v>104</v>
      </c>
      <c r="C18" s="3" t="s">
        <v>37</v>
      </c>
      <c r="D18" s="3">
        <v>60142</v>
      </c>
      <c r="E18" s="3" t="s">
        <v>48</v>
      </c>
      <c r="F18" s="69">
        <v>0.55090277777777785</v>
      </c>
      <c r="G18" s="3">
        <v>269</v>
      </c>
      <c r="H18" s="3">
        <v>20</v>
      </c>
      <c r="I18" s="3"/>
      <c r="J18" s="46"/>
      <c r="K18" s="64"/>
      <c r="L18" s="96"/>
    </row>
    <row r="19" spans="1:12" ht="48.6" x14ac:dyDescent="0.3">
      <c r="A19" s="73" t="s">
        <v>12</v>
      </c>
      <c r="B19" s="3" t="s">
        <v>38</v>
      </c>
      <c r="C19" s="3" t="s">
        <v>13</v>
      </c>
      <c r="D19" s="3"/>
      <c r="E19" s="3" t="s">
        <v>51</v>
      </c>
      <c r="F19" s="66" t="s">
        <v>81</v>
      </c>
      <c r="G19" s="3"/>
      <c r="H19" s="3"/>
      <c r="I19" s="3">
        <v>269</v>
      </c>
      <c r="J19" s="46">
        <v>20</v>
      </c>
      <c r="K19" s="63">
        <f>I19*J19*1000</f>
        <v>5380000</v>
      </c>
      <c r="L19" s="96"/>
    </row>
    <row r="20" spans="1:12" ht="32.4" x14ac:dyDescent="0.3">
      <c r="A20" s="73">
        <v>9</v>
      </c>
      <c r="B20" s="48" t="s">
        <v>105</v>
      </c>
      <c r="C20" s="3" t="s">
        <v>37</v>
      </c>
      <c r="D20" s="3">
        <v>60143</v>
      </c>
      <c r="E20" s="3" t="s">
        <v>48</v>
      </c>
      <c r="F20" s="69">
        <v>0.55285879629629631</v>
      </c>
      <c r="G20" s="3">
        <v>269</v>
      </c>
      <c r="H20" s="3">
        <v>20</v>
      </c>
      <c r="I20" s="3"/>
      <c r="J20" s="46"/>
      <c r="K20" s="64"/>
      <c r="L20" s="96"/>
    </row>
    <row r="21" spans="1:12" ht="48.6" x14ac:dyDescent="0.3">
      <c r="A21" s="73"/>
      <c r="B21" s="3"/>
      <c r="C21" s="3"/>
      <c r="D21" s="3"/>
      <c r="E21" s="3" t="s">
        <v>51</v>
      </c>
      <c r="F21" s="66" t="s">
        <v>82</v>
      </c>
      <c r="G21" s="3"/>
      <c r="H21" s="3"/>
      <c r="I21" s="3">
        <v>269</v>
      </c>
      <c r="J21" s="46">
        <v>20</v>
      </c>
      <c r="K21" s="63">
        <f>I21*J21*1000</f>
        <v>5380000</v>
      </c>
      <c r="L21" s="96"/>
    </row>
    <row r="22" spans="1:12" ht="32.4" x14ac:dyDescent="0.3">
      <c r="A22" s="73">
        <v>10</v>
      </c>
      <c r="B22" s="48" t="s">
        <v>104</v>
      </c>
      <c r="C22" s="3" t="s">
        <v>37</v>
      </c>
      <c r="D22" s="3">
        <v>60145</v>
      </c>
      <c r="E22" s="3" t="s">
        <v>48</v>
      </c>
      <c r="F22" s="69">
        <v>0.5548495370370371</v>
      </c>
      <c r="G22" s="3">
        <v>269</v>
      </c>
      <c r="H22" s="3">
        <v>20</v>
      </c>
      <c r="I22" s="3"/>
      <c r="J22" s="46"/>
      <c r="K22" s="64"/>
      <c r="L22" s="96"/>
    </row>
    <row r="23" spans="1:12" ht="48.6" x14ac:dyDescent="0.3">
      <c r="A23" s="73"/>
      <c r="B23" s="3"/>
      <c r="C23" s="3"/>
      <c r="D23" s="3"/>
      <c r="E23" s="3" t="s">
        <v>60</v>
      </c>
      <c r="F23" s="66" t="s">
        <v>83</v>
      </c>
      <c r="G23" s="3"/>
      <c r="H23" s="3"/>
      <c r="I23" s="3">
        <v>269</v>
      </c>
      <c r="J23" s="46">
        <v>20</v>
      </c>
      <c r="K23" s="63">
        <f>I23*J23*1000</f>
        <v>5380000</v>
      </c>
      <c r="L23" s="96"/>
    </row>
    <row r="24" spans="1:12" ht="32.4" x14ac:dyDescent="0.3">
      <c r="A24" s="73">
        <v>11</v>
      </c>
      <c r="B24" s="49" t="s">
        <v>103</v>
      </c>
      <c r="C24" s="12" t="s">
        <v>37</v>
      </c>
      <c r="D24" s="3">
        <v>60147</v>
      </c>
      <c r="E24" s="3" t="s">
        <v>48</v>
      </c>
      <c r="F24" s="69">
        <v>0.56084490740740744</v>
      </c>
      <c r="G24" s="3">
        <v>269</v>
      </c>
      <c r="H24" s="3">
        <v>20</v>
      </c>
      <c r="I24" s="3"/>
      <c r="J24" s="46"/>
      <c r="K24" s="64"/>
      <c r="L24" s="96"/>
    </row>
    <row r="25" spans="1:12" x14ac:dyDescent="0.3">
      <c r="A25" s="73"/>
      <c r="B25" s="3"/>
      <c r="C25" s="3"/>
      <c r="D25" s="3"/>
      <c r="E25" s="3" t="s">
        <v>60</v>
      </c>
      <c r="F25" s="69">
        <v>0.5625</v>
      </c>
      <c r="G25" s="3"/>
      <c r="H25" s="3"/>
      <c r="I25" s="3">
        <v>269.5</v>
      </c>
      <c r="J25" s="46">
        <v>20</v>
      </c>
      <c r="K25" s="63">
        <f>I25*J25*1000</f>
        <v>5390000</v>
      </c>
      <c r="L25" s="96"/>
    </row>
    <row r="26" spans="1:12" ht="32.4" x14ac:dyDescent="0.3">
      <c r="A26" s="73">
        <v>12</v>
      </c>
      <c r="B26" s="49" t="s">
        <v>103</v>
      </c>
      <c r="C26" s="3" t="s">
        <v>39</v>
      </c>
      <c r="D26" s="50" t="s">
        <v>65</v>
      </c>
      <c r="E26" s="47" t="s">
        <v>62</v>
      </c>
      <c r="F26" s="89" t="s">
        <v>96</v>
      </c>
      <c r="G26" s="3">
        <v>204.5</v>
      </c>
      <c r="H26" s="3">
        <v>60</v>
      </c>
      <c r="I26" s="3"/>
      <c r="J26" s="46"/>
      <c r="K26" s="64"/>
      <c r="L26" s="96"/>
    </row>
    <row r="27" spans="1:12" x14ac:dyDescent="0.3">
      <c r="A27" s="73"/>
      <c r="B27" s="3"/>
      <c r="C27" s="3"/>
      <c r="D27" s="50" t="s">
        <v>66</v>
      </c>
      <c r="E27" s="48" t="s">
        <v>61</v>
      </c>
      <c r="F27" s="89" t="s">
        <v>96</v>
      </c>
      <c r="G27" s="3">
        <v>204.5</v>
      </c>
      <c r="H27" s="3">
        <v>15</v>
      </c>
      <c r="I27" s="3"/>
      <c r="J27" s="46"/>
      <c r="K27" s="64"/>
      <c r="L27" s="96"/>
    </row>
    <row r="28" spans="1:12" x14ac:dyDescent="0.3">
      <c r="A28" s="73"/>
      <c r="B28" s="3"/>
      <c r="C28" s="3"/>
      <c r="D28" s="3"/>
      <c r="E28" s="47" t="s">
        <v>63</v>
      </c>
      <c r="F28" s="90">
        <v>0.37509259259259259</v>
      </c>
      <c r="G28" s="3"/>
      <c r="H28" s="3"/>
      <c r="I28" s="3">
        <v>204.5</v>
      </c>
      <c r="J28" s="46">
        <v>60</v>
      </c>
      <c r="K28" s="64">
        <f>-J28*I28*1000</f>
        <v>-12270000</v>
      </c>
      <c r="L28" s="96"/>
    </row>
    <row r="29" spans="1:12" x14ac:dyDescent="0.3">
      <c r="A29" s="73"/>
      <c r="B29" s="3"/>
      <c r="C29" s="3"/>
      <c r="D29" s="3"/>
      <c r="E29" s="48" t="s">
        <v>64</v>
      </c>
      <c r="F29" s="90">
        <v>0.37509259259259259</v>
      </c>
      <c r="G29" s="3"/>
      <c r="H29" s="3"/>
      <c r="I29" s="3">
        <v>204.5</v>
      </c>
      <c r="J29" s="46">
        <v>15</v>
      </c>
      <c r="K29" s="64">
        <f>-J29*I29*1000</f>
        <v>-3067500</v>
      </c>
      <c r="L29" s="96"/>
    </row>
    <row r="30" spans="1:12" ht="32.4" x14ac:dyDescent="0.3">
      <c r="A30" s="73">
        <v>13</v>
      </c>
      <c r="B30" s="48" t="s">
        <v>104</v>
      </c>
      <c r="C30" s="3" t="s">
        <v>39</v>
      </c>
      <c r="D30" s="50" t="s">
        <v>67</v>
      </c>
      <c r="E30" s="47" t="s">
        <v>62</v>
      </c>
      <c r="F30" s="89" t="s">
        <v>96</v>
      </c>
      <c r="G30" s="3">
        <v>204.5</v>
      </c>
      <c r="H30" s="3">
        <v>30</v>
      </c>
      <c r="I30" s="3"/>
      <c r="J30" s="46"/>
      <c r="K30" s="64"/>
      <c r="L30" s="96"/>
    </row>
    <row r="31" spans="1:12" x14ac:dyDescent="0.3">
      <c r="A31" s="73"/>
      <c r="B31" s="3"/>
      <c r="C31" s="3"/>
      <c r="D31" s="50" t="s">
        <v>68</v>
      </c>
      <c r="E31" s="48" t="s">
        <v>61</v>
      </c>
      <c r="F31" s="89" t="s">
        <v>96</v>
      </c>
      <c r="G31" s="3">
        <v>204.5</v>
      </c>
      <c r="H31" s="3">
        <v>65</v>
      </c>
      <c r="I31" s="3"/>
      <c r="J31" s="46"/>
      <c r="K31" s="64"/>
      <c r="L31" s="96"/>
    </row>
    <row r="32" spans="1:12" x14ac:dyDescent="0.3">
      <c r="A32" s="73"/>
      <c r="B32" s="3"/>
      <c r="C32" s="3"/>
      <c r="D32" s="3"/>
      <c r="E32" s="47" t="s">
        <v>63</v>
      </c>
      <c r="F32" s="69">
        <v>0.37509259259259259</v>
      </c>
      <c r="G32" s="3"/>
      <c r="H32" s="3"/>
      <c r="I32" s="3">
        <v>204.5</v>
      </c>
      <c r="J32" s="46">
        <v>30</v>
      </c>
      <c r="K32" s="64">
        <f>-J32*I32*1000</f>
        <v>-6135000</v>
      </c>
      <c r="L32" s="96"/>
    </row>
    <row r="33" spans="1:12" ht="16.8" thickBot="1" x14ac:dyDescent="0.35">
      <c r="A33" s="7" t="s">
        <v>12</v>
      </c>
      <c r="B33" s="8"/>
      <c r="C33" s="8"/>
      <c r="D33" s="8"/>
      <c r="E33" s="74" t="s">
        <v>64</v>
      </c>
      <c r="F33" s="75">
        <v>0.37509259259259259</v>
      </c>
      <c r="G33" s="8"/>
      <c r="H33" s="8"/>
      <c r="I33" s="8">
        <v>204.5</v>
      </c>
      <c r="J33" s="76">
        <v>65</v>
      </c>
      <c r="K33" s="65">
        <f>-J33*I33*1000</f>
        <v>-13292500</v>
      </c>
      <c r="L33" s="97"/>
    </row>
    <row r="34" spans="1:12" x14ac:dyDescent="0.3">
      <c r="A34" s="70" t="s">
        <v>84</v>
      </c>
      <c r="B34" s="70"/>
      <c r="C34" s="71"/>
      <c r="D34" s="71"/>
      <c r="E34" s="71"/>
      <c r="F34" s="72"/>
      <c r="G34" s="71"/>
      <c r="H34" s="71"/>
      <c r="I34" s="71"/>
      <c r="J34" s="71"/>
      <c r="K34" s="71"/>
      <c r="L34" s="71"/>
    </row>
  </sheetData>
  <mergeCells count="1">
    <mergeCell ref="L3:L33"/>
  </mergeCells>
  <phoneticPr fontId="1" type="noConversion"/>
  <pageMargins left="0.47" right="0.43" top="0.56000000000000005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附表一長虹</vt:lpstr>
      <vt:lpstr>附表二MSCI</vt:lpstr>
      <vt:lpstr>附表三中信金</vt:lpstr>
      <vt:lpstr>附表五群聯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高心羽</cp:lastModifiedBy>
  <cp:lastPrinted>2017-05-25T08:23:13Z</cp:lastPrinted>
  <dcterms:created xsi:type="dcterms:W3CDTF">2017-02-21T01:42:24Z</dcterms:created>
  <dcterms:modified xsi:type="dcterms:W3CDTF">2017-06-01T07:25:37Z</dcterms:modified>
</cp:coreProperties>
</file>