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2" windowWidth="15216" windowHeight="8568"/>
  </bookViews>
  <sheets>
    <sheet name="銷貨" sheetId="2" r:id="rId1"/>
  </sheets>
  <definedNames>
    <definedName name="_xlnm._FilterDatabase" localSheetId="0" hidden="1">銷貨!$A$2:$T$40</definedName>
    <definedName name="_xlnm.Print_Titles" localSheetId="0">銷貨!$2:$2</definedName>
  </definedNames>
  <calcPr calcId="125725"/>
</workbook>
</file>

<file path=xl/calcChain.xml><?xml version="1.0" encoding="utf-8"?>
<calcChain xmlns="http://schemas.openxmlformats.org/spreadsheetml/2006/main">
  <c r="G26" i="2"/>
  <c r="J39" l="1"/>
  <c r="I39"/>
  <c r="O39"/>
  <c r="N39"/>
  <c r="M39"/>
  <c r="L39"/>
  <c r="H39"/>
  <c r="G38" l="1"/>
  <c r="G37"/>
  <c r="G36"/>
  <c r="G35"/>
  <c r="G34"/>
  <c r="G33"/>
  <c r="G32"/>
  <c r="G31"/>
  <c r="G30"/>
  <c r="G29"/>
  <c r="G28"/>
  <c r="G27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</calcChain>
</file>

<file path=xl/sharedStrings.xml><?xml version="1.0" encoding="utf-8"?>
<sst xmlns="http://schemas.openxmlformats.org/spreadsheetml/2006/main" count="435" uniqueCount="138">
  <si>
    <t>進貨單日期</t>
    <phoneticPr fontId="2" type="noConversion"/>
  </si>
  <si>
    <t>商品品名</t>
    <phoneticPr fontId="2" type="noConversion"/>
  </si>
  <si>
    <t>稅額（新臺幣：元）</t>
    <phoneticPr fontId="2" type="noConversion"/>
  </si>
  <si>
    <t>原起訴書編號</t>
    <phoneticPr fontId="2" type="noConversion"/>
  </si>
  <si>
    <t>--</t>
    <phoneticPr fontId="2" type="noConversion"/>
  </si>
  <si>
    <t>廠商名稱</t>
    <phoneticPr fontId="2" type="noConversion"/>
  </si>
  <si>
    <t>進貨單號</t>
    <phoneticPr fontId="2" type="noConversion"/>
  </si>
  <si>
    <t>數量</t>
    <phoneticPr fontId="2" type="noConversion"/>
  </si>
  <si>
    <t>6IEL</t>
  </si>
  <si>
    <t>承慧</t>
  </si>
  <si>
    <t>1340-12050072   -0001</t>
  </si>
  <si>
    <t>T5ST2F09W</t>
  </si>
  <si>
    <t>1340-12010026   -0001</t>
  </si>
  <si>
    <t>Dr24V</t>
  </si>
  <si>
    <t>1340-12010026   -0002</t>
  </si>
  <si>
    <t>T5ST3F14W</t>
  </si>
  <si>
    <t>1340-12010026   -0003</t>
  </si>
  <si>
    <t>T5ST4F18W</t>
  </si>
  <si>
    <t>1340-12010026   -0004</t>
  </si>
  <si>
    <t>Dr48V</t>
  </si>
  <si>
    <t>1340-12010026   -0007</t>
  </si>
  <si>
    <t>T8SET2F8W</t>
  </si>
  <si>
    <t>1340-12010026   -0005</t>
  </si>
  <si>
    <t>T8SET4F16W</t>
  </si>
  <si>
    <t>1340-12010026   -0006</t>
  </si>
  <si>
    <t>DLST6F15W</t>
  </si>
  <si>
    <t>1340-12010026   -0009</t>
  </si>
  <si>
    <t>LBE278W</t>
  </si>
  <si>
    <t>1340-12010026   -0008</t>
  </si>
  <si>
    <t>T5ST2F010W</t>
  </si>
  <si>
    <t>1340-12020038   -0002</t>
  </si>
  <si>
    <t>1340-12020038   -0001</t>
  </si>
  <si>
    <t>T8SET4F25W</t>
  </si>
  <si>
    <t>1340-12020038   -0003</t>
  </si>
  <si>
    <t>DLST8F25W</t>
  </si>
  <si>
    <t>1340-12020038   -0004</t>
  </si>
  <si>
    <t>1340-12030025   -0002</t>
  </si>
  <si>
    <t>1340-12030025   -0001</t>
  </si>
  <si>
    <t>1340-12030025   -0003</t>
  </si>
  <si>
    <t>1340-12030025   -0004</t>
  </si>
  <si>
    <t>R660</t>
  </si>
  <si>
    <t>1340-12040046   -0002</t>
  </si>
  <si>
    <t>T9FT23WS</t>
  </si>
  <si>
    <t>1340-12040046   -0001</t>
  </si>
  <si>
    <t>B450m</t>
  </si>
  <si>
    <t>1340-12040046   -0003</t>
  </si>
  <si>
    <t>E26PIR6W</t>
  </si>
  <si>
    <t>1340-12040046   -0004</t>
  </si>
  <si>
    <t>SH5NA1</t>
  </si>
  <si>
    <t>1340-12050056   -0001</t>
  </si>
  <si>
    <t>RU3S5B</t>
  </si>
  <si>
    <t>1340-12050056   -0002</t>
  </si>
  <si>
    <t>1340-12050072   -0001</t>
    <phoneticPr fontId="2" type="noConversion"/>
  </si>
  <si>
    <t>SI9100</t>
  </si>
  <si>
    <t>1340-12060036   -0001</t>
  </si>
  <si>
    <t>T520906K</t>
  </si>
  <si>
    <t>1340-12060074   -0001</t>
  </si>
  <si>
    <t>T531406K</t>
  </si>
  <si>
    <t>1340-12060075   -0001</t>
  </si>
  <si>
    <t>T581206K</t>
  </si>
  <si>
    <t>1340-12060073   -0001</t>
  </si>
  <si>
    <t>T5010406K</t>
  </si>
  <si>
    <t>1340-12070010   -0001</t>
  </si>
  <si>
    <t>1340-12070011   -0001</t>
  </si>
  <si>
    <t>1340-12070012   -0001</t>
  </si>
  <si>
    <t>B852A</t>
  </si>
  <si>
    <t>1340-12070010   -0002</t>
  </si>
  <si>
    <t>1340-12070011   -0002</t>
  </si>
  <si>
    <t>1340-12070012   -0002</t>
  </si>
  <si>
    <t>LED燈源</t>
  </si>
  <si>
    <t>1340-12070082   -0001</t>
  </si>
  <si>
    <t>進貨金額（新臺幣：元）</t>
    <phoneticPr fontId="2" type="noConversion"/>
  </si>
  <si>
    <t>同上</t>
    <phoneticPr fontId="2" type="noConversion"/>
  </si>
  <si>
    <t>編號</t>
    <phoneticPr fontId="2" type="noConversion"/>
  </si>
  <si>
    <t>同上</t>
    <phoneticPr fontId="2" type="noConversion"/>
  </si>
  <si>
    <t>付款日期（開狀日期）</t>
    <phoneticPr fontId="2" type="noConversion"/>
  </si>
  <si>
    <t>付款金額（美元）</t>
    <phoneticPr fontId="2" type="noConversion"/>
  </si>
  <si>
    <t>進貨金額（美元）</t>
    <phoneticPr fontId="2" type="noConversion"/>
  </si>
  <si>
    <t>手續費（新臺幣：元）</t>
    <phoneticPr fontId="2" type="noConversion"/>
  </si>
  <si>
    <t>兌換損失（利益）</t>
    <phoneticPr fontId="2" type="noConversion"/>
  </si>
  <si>
    <t>付款金額（新臺幣：元）</t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</si>
  <si>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</si>
  <si>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01/07/02</t>
    </r>
    <phoneticPr fontId="2" type="noConversion"/>
  </si>
  <si>
    <t>101/06/01</t>
    <phoneticPr fontId="2" type="noConversion"/>
  </si>
  <si>
    <t>同上</t>
    <phoneticPr fontId="2" type="noConversion"/>
  </si>
  <si>
    <r>
      <t>1</t>
    </r>
    <r>
      <rPr>
        <sz val="12"/>
        <rFont val="新細明體"/>
        <family val="1"/>
        <charset val="136"/>
      </rPr>
      <t>01/01/17</t>
    </r>
    <phoneticPr fontId="2" type="noConversion"/>
  </si>
  <si>
    <r>
      <t>1</t>
    </r>
    <r>
      <rPr>
        <sz val="12"/>
        <rFont val="新細明體"/>
        <family val="1"/>
        <charset val="136"/>
      </rPr>
      <t>01/02/20</t>
    </r>
    <phoneticPr fontId="2" type="noConversion"/>
  </si>
  <si>
    <r>
      <t>1</t>
    </r>
    <r>
      <rPr>
        <sz val="12"/>
        <rFont val="新細明體"/>
        <family val="1"/>
        <charset val="136"/>
      </rPr>
      <t>01/03/14</t>
    </r>
    <phoneticPr fontId="2" type="noConversion"/>
  </si>
  <si>
    <r>
      <t>1</t>
    </r>
    <r>
      <rPr>
        <sz val="12"/>
        <rFont val="新細明體"/>
        <family val="1"/>
        <charset val="136"/>
      </rPr>
      <t>01/04/26</t>
    </r>
    <phoneticPr fontId="2" type="noConversion"/>
  </si>
  <si>
    <r>
      <t>1</t>
    </r>
    <r>
      <rPr>
        <sz val="12"/>
        <rFont val="新細明體"/>
        <family val="1"/>
        <charset val="136"/>
      </rPr>
      <t>01/05/25</t>
    </r>
    <phoneticPr fontId="2" type="noConversion"/>
  </si>
  <si>
    <r>
      <t>1</t>
    </r>
    <r>
      <rPr>
        <sz val="12"/>
        <rFont val="新細明體"/>
        <family val="1"/>
        <charset val="136"/>
      </rPr>
      <t>01/06/18</t>
    </r>
    <phoneticPr fontId="2" type="noConversion"/>
  </si>
  <si>
    <r>
      <t>1</t>
    </r>
    <r>
      <rPr>
        <sz val="12"/>
        <rFont val="新細明體"/>
        <family val="1"/>
        <charset val="136"/>
      </rPr>
      <t>01/07/03</t>
    </r>
    <phoneticPr fontId="2" type="noConversion"/>
  </si>
  <si>
    <r>
      <t>1</t>
    </r>
    <r>
      <rPr>
        <sz val="12"/>
        <rFont val="新細明體"/>
        <family val="1"/>
        <charset val="136"/>
      </rPr>
      <t>01/07/10</t>
    </r>
    <phoneticPr fontId="2" type="noConversion"/>
  </si>
  <si>
    <r>
      <t>1</t>
    </r>
    <r>
      <rPr>
        <sz val="12"/>
        <rFont val="新細明體"/>
        <family val="1"/>
        <charset val="136"/>
      </rPr>
      <t>01/07/05</t>
    </r>
    <phoneticPr fontId="2" type="noConversion"/>
  </si>
  <si>
    <r>
      <t>1</t>
    </r>
    <r>
      <rPr>
        <sz val="12"/>
        <rFont val="新細明體"/>
        <family val="1"/>
        <charset val="136"/>
      </rPr>
      <t>01/08/01</t>
    </r>
    <phoneticPr fontId="2" type="noConversion"/>
  </si>
  <si>
    <t>101/05/30</t>
  </si>
  <si>
    <t>101/01/16</t>
  </si>
  <si>
    <t>101/06/15</t>
  </si>
  <si>
    <t>101/06/27</t>
  </si>
  <si>
    <t>101/07/04</t>
  </si>
  <si>
    <t>101/07/31</t>
  </si>
  <si>
    <t>101/02/20</t>
  </si>
  <si>
    <t>101/03/13</t>
  </si>
  <si>
    <t>101/04/24</t>
  </si>
  <si>
    <t>101/05/23</t>
  </si>
  <si>
    <t>單價</t>
    <phoneticPr fontId="2" type="noConversion"/>
  </si>
  <si>
    <t>--</t>
    <phoneticPr fontId="2" type="noConversion"/>
  </si>
  <si>
    <t>--</t>
    <phoneticPr fontId="2" type="noConversion"/>
  </si>
  <si>
    <t>合計</t>
    <phoneticPr fontId="2" type="noConversion"/>
  </si>
  <si>
    <t>涉及不實之會計憑證</t>
    <phoneticPr fontId="2" type="noConversion"/>
  </si>
  <si>
    <t>證據出處（卷外證物箱之文件編號，即對應銷貨文件之編號）</t>
    <phoneticPr fontId="2" type="noConversion"/>
  </si>
  <si>
    <t>證據名稱及出處</t>
    <phoneticPr fontId="2" type="noConversion"/>
  </si>
  <si>
    <t>同上</t>
  </si>
  <si>
    <t>開國內統一發票但以移轉外匯存款方式付款</t>
  </si>
  <si>
    <t>承慧公司開立之發票、PROFORMA INVOICE、普格公司進貨單、訂單採購單、轉帳傳票、付款單、元大銀行國內匯款申請書、模擬付款明細表（卷外證物箱1/2文件編號35第11頁至17頁）</t>
    <phoneticPr fontId="2" type="noConversion"/>
  </si>
  <si>
    <t>承慧公司開立之發票、報價單、普格公司進貨單、訂單採購單、轉帳傳票、付款單、模擬付款明細表、玉山銀行存款憑條（卷外證物箱2/2文件編號43第15頁至23頁）</t>
    <phoneticPr fontId="2" type="noConversion"/>
  </si>
  <si>
    <t>承慧公司開立之發票、報價單、出貨單、普格公司進貨單、訂單採購單、轉帳傳票、付款單、模擬付款明細表、玉山銀行存款憑條（卷外證物箱2/2文件編號44第12頁至18頁）</t>
    <phoneticPr fontId="2" type="noConversion"/>
  </si>
  <si>
    <t>承慧公司開立之發票、報價單、出貨單、普格公司進貨單、訂單採購單、轉帳傳票、付款單、模擬付款明細表、玉山銀行存款憑條（卷外證物箱2/2文件編號45第12頁至22頁）</t>
    <phoneticPr fontId="2" type="noConversion"/>
  </si>
  <si>
    <t>承慧公司開立之發票、報價單、普格公司進貨單、訂單採購單、轉帳傳票、付款單、模擬付款明細表、萬泰銀行匯款申請書、交易明細查詢結果（卷外證物箱2/2文件編號49第12頁至22頁）</t>
    <phoneticPr fontId="2" type="noConversion"/>
  </si>
  <si>
    <t>承慧公司開立之發票、報價單、普格公司進貨單、訂單採購單、轉帳傳票、付款單、模擬付款明細表、萬泰銀行匯款申請書、交易明細查詢結果（卷外證物箱2/2文件編號50第12頁至25頁）</t>
    <phoneticPr fontId="2" type="noConversion"/>
  </si>
  <si>
    <t>承慧公司開立之發票、報價單、普格公司進貨單、訂單採購單、轉帳傳票、付款單、模擬付款明細表、玉山銀行存款憑條（卷外證物箱2/2文件編號53第15頁至23頁）</t>
    <phoneticPr fontId="2" type="noConversion"/>
  </si>
  <si>
    <t>備註</t>
    <phoneticPr fontId="2" type="noConversion"/>
  </si>
  <si>
    <t>承慧公司開立之發票、報價單、普格公司進貨單、訂單採購單、轉帳傳票、付款單、玉山銀行匯款回條、模擬付款明細表（卷外證物箱2/2文件編號39第12頁至21頁）</t>
    <phoneticPr fontId="2" type="noConversion"/>
  </si>
  <si>
    <t>承慧公司開立之發票、報價單、出貨單、普格公司進貨單、訂單採購單、轉帳傳票、付款單、模擬付款明細表、第一銀行匯出匯款交易憑證（卷外證物箱2/2文件編號40第11頁至21頁）</t>
    <phoneticPr fontId="2" type="noConversion"/>
  </si>
  <si>
    <t>承慧公司開立之發票、報價單、普格公司進貨單、訂單採購單、轉帳傳票、付款單、模擬付款明細表、玉山銀行匯款回條（卷外證物箱2/2文件編號41第11頁至18頁）</t>
    <phoneticPr fontId="2" type="noConversion"/>
  </si>
  <si>
    <t>承慧公司開立之發票、報價單、普格公司進貨單、訂單採購單、轉帳傳票、付款單、模擬付款明細表、玉山銀行存款憑條、承慧公司玉山銀行存摺影本（卷外證物箱2/2文件編號42第11頁至19頁）</t>
    <phoneticPr fontId="2" type="noConversion"/>
  </si>
  <si>
    <t>承慧公司開立之發票、報價單、普格公司進貨單、訂單採購單、轉帳傳票、付款單、模擬付款明細表、玉山銀行存款憑條（卷外證物箱2/2文件編號48第14頁至23頁）</t>
    <phoneticPr fontId="2" type="noConversion"/>
  </si>
  <si>
    <t>承慧公司開立之發票、報價單、普格公司進貨單、訂單採購單、轉帳傳票、付款單、模擬付款明細表、萬泰銀行匯款申請書、玉山銀行存款憑條（卷外證物箱2/2文件編號51第18頁至31頁）</t>
    <phoneticPr fontId="2" type="noConversion"/>
  </si>
  <si>
    <t>承慧公司開立之發票、報價單、普格公司進貨單、訂單採購單、轉帳傳票、付款單、模擬付款明細表、萬泰銀行匯款申請書、玉山銀行存款憑條（卷外證物箱2/2文件編號52第18頁至31頁）</t>
    <phoneticPr fontId="2" type="noConversion"/>
  </si>
  <si>
    <t>承慧公司開立之發票、普格公司進貨單、訂單採購單、轉帳傳票</t>
  </si>
  <si>
    <t>承慧公司開立之發票、出貨單、普格公司進貨單、訂單採購單、轉帳傳票</t>
  </si>
  <si>
    <t xml:space="preserve"> </t>
    <phoneticPr fontId="2" type="noConversion"/>
  </si>
  <si>
    <t>附表一：承慧公司虛偽銷貨交易彙總表</t>
    <phoneticPr fontId="2" type="noConversion"/>
  </si>
  <si>
    <t xml:space="preserve">
</t>
    <phoneticPr fontId="2" type="noConversion"/>
  </si>
  <si>
    <t>101/07/10</t>
    <phoneticPr fontId="2" type="noConversion"/>
  </si>
  <si>
    <t>同上</t>
    <phoneticPr fontId="2" type="noConversion"/>
  </si>
  <si>
    <t>101/07/05</t>
    <phoneticPr fontId="2" type="noConversion"/>
  </si>
  <si>
    <t>同上</t>
    <phoneticPr fontId="2" type="noConversion"/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</si>
</sst>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.0_);[Red]\(#,##0.0\)"/>
    <numFmt numFmtId="179" formatCode="#,##0.00_);[Red]\(#,##0.00\)"/>
  </numFmts>
  <fonts count="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176" fontId="1" fillId="0" borderId="1" xfId="2" applyNumberFormat="1" applyFont="1" applyFill="1" applyBorder="1" applyAlignment="1">
      <alignment horizontal="left" vertical="center" wrapText="1"/>
    </xf>
    <xf numFmtId="177" fontId="1" fillId="0" borderId="1" xfId="2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177" fontId="1" fillId="0" borderId="1" xfId="2" applyNumberFormat="1" applyFont="1" applyFill="1" applyBorder="1" applyAlignment="1">
      <alignment horizontal="right" vertical="center" wrapText="1"/>
    </xf>
    <xf numFmtId="177" fontId="1" fillId="0" borderId="1" xfId="2" applyNumberFormat="1" applyFill="1" applyBorder="1" applyAlignment="1">
      <alignment horizontal="right" vertical="center" wrapText="1"/>
    </xf>
    <xf numFmtId="177" fontId="0" fillId="0" borderId="1" xfId="0" quotePrefix="1" applyNumberFormat="1" applyFill="1" applyBorder="1" applyAlignment="1">
      <alignment horizontal="right" vertical="center" wrapText="1"/>
    </xf>
    <xf numFmtId="177" fontId="1" fillId="0" borderId="1" xfId="2" quotePrefix="1" applyNumberFormat="1" applyFont="1" applyFill="1" applyBorder="1" applyAlignment="1">
      <alignment horizontal="right" vertical="center" wrapText="1"/>
    </xf>
    <xf numFmtId="177" fontId="0" fillId="0" borderId="0" xfId="0" applyNumberFormat="1" applyFill="1" applyAlignment="1">
      <alignment horizontal="righ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178" fontId="1" fillId="0" borderId="1" xfId="2" applyNumberFormat="1" applyFont="1" applyFill="1" applyBorder="1" applyAlignment="1">
      <alignment horizontal="left" vertical="center" wrapText="1"/>
    </xf>
    <xf numFmtId="177" fontId="0" fillId="0" borderId="1" xfId="2" applyNumberFormat="1" applyFont="1" applyFill="1" applyBorder="1" applyAlignment="1">
      <alignment horizontal="right" vertical="center" wrapText="1"/>
    </xf>
    <xf numFmtId="177" fontId="0" fillId="0" borderId="1" xfId="2" quotePrefix="1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 wrapText="1"/>
    </xf>
    <xf numFmtId="176" fontId="1" fillId="0" borderId="1" xfId="2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 wrapText="1"/>
    </xf>
    <xf numFmtId="178" fontId="0" fillId="0" borderId="1" xfId="0" applyNumberFormat="1" applyFill="1" applyBorder="1" applyAlignment="1">
      <alignment horizontal="right" vertical="center"/>
    </xf>
    <xf numFmtId="176" fontId="1" fillId="0" borderId="1" xfId="2" applyNumberFormat="1" applyFill="1" applyBorder="1" applyAlignment="1">
      <alignment horizontal="left" vertical="center"/>
    </xf>
    <xf numFmtId="179" fontId="1" fillId="0" borderId="1" xfId="2" applyNumberFormat="1" applyFont="1" applyFill="1" applyBorder="1" applyAlignment="1">
      <alignment horizontal="left" vertical="center" wrapText="1"/>
    </xf>
    <xf numFmtId="178" fontId="0" fillId="0" borderId="1" xfId="2" quotePrefix="1" applyNumberFormat="1" applyFont="1" applyFill="1" applyBorder="1" applyAlignment="1">
      <alignment horizontal="right" vertical="center"/>
    </xf>
    <xf numFmtId="176" fontId="0" fillId="0" borderId="1" xfId="2" applyNumberFormat="1" applyFont="1" applyFill="1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179" fontId="0" fillId="0" borderId="0" xfId="0" applyNumberFormat="1" applyFill="1" applyAlignment="1">
      <alignment horizontal="right" vertical="center" wrapText="1"/>
    </xf>
    <xf numFmtId="179" fontId="1" fillId="0" borderId="1" xfId="2" applyNumberFormat="1" applyFont="1" applyFill="1" applyBorder="1" applyAlignment="1">
      <alignment horizontal="right" vertical="center" wrapText="1"/>
    </xf>
    <xf numFmtId="176" fontId="0" fillId="0" borderId="1" xfId="2" applyNumberFormat="1" applyFont="1" applyFill="1" applyBorder="1" applyAlignment="1">
      <alignment horizontal="left" vertical="center"/>
    </xf>
    <xf numFmtId="179" fontId="0" fillId="0" borderId="1" xfId="2" quotePrefix="1" applyNumberFormat="1" applyFont="1" applyFill="1" applyBorder="1" applyAlignment="1">
      <alignment horizontal="right" vertical="center"/>
    </xf>
    <xf numFmtId="179" fontId="0" fillId="0" borderId="1" xfId="2" quotePrefix="1" applyNumberFormat="1" applyFont="1" applyFill="1" applyBorder="1" applyAlignment="1">
      <alignment horizontal="right" vertical="center" wrapText="1"/>
    </xf>
    <xf numFmtId="179" fontId="0" fillId="0" borderId="1" xfId="2" applyNumberFormat="1" applyFont="1" applyFill="1" applyBorder="1" applyAlignment="1">
      <alignment horizontal="right" vertical="center" wrapText="1"/>
    </xf>
    <xf numFmtId="179" fontId="0" fillId="0" borderId="1" xfId="0" applyNumberFormat="1" applyFill="1" applyBorder="1" applyAlignment="1">
      <alignment horizontal="right" vertical="center" wrapText="1"/>
    </xf>
    <xf numFmtId="0" fontId="0" fillId="0" borderId="0" xfId="0" applyFill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50"/>
  <sheetViews>
    <sheetView tabSelected="1" zoomScale="60" zoomScaleNormal="60" workbookViewId="0">
      <selection activeCell="P38" sqref="P38"/>
    </sheetView>
  </sheetViews>
  <sheetFormatPr defaultRowHeight="16.2"/>
  <cols>
    <col min="1" max="1" width="6" style="12" customWidth="1"/>
    <col min="2" max="2" width="11.6640625" style="2" customWidth="1"/>
    <col min="3" max="3" width="9.77734375" style="11" customWidth="1"/>
    <col min="4" max="4" width="13.77734375" style="2" hidden="1" customWidth="1"/>
    <col min="5" max="5" width="29.109375" style="2" customWidth="1"/>
    <col min="6" max="6" width="12.109375" style="12" customWidth="1"/>
    <col min="7" max="7" width="12.33203125" style="12" customWidth="1"/>
    <col min="8" max="8" width="13.109375" style="19" customWidth="1"/>
    <col min="9" max="9" width="18.6640625" style="12" customWidth="1"/>
    <col min="10" max="10" width="14.88671875" style="10" customWidth="1"/>
    <col min="11" max="11" width="15.77734375" style="10" customWidth="1"/>
    <col min="12" max="12" width="14.21875" style="27" customWidth="1"/>
    <col min="13" max="13" width="16.77734375" style="10" customWidth="1"/>
    <col min="14" max="14" width="13" style="10" customWidth="1"/>
    <col min="15" max="15" width="13.33203125" style="10" customWidth="1"/>
    <col min="16" max="16" width="13" style="20" customWidth="1"/>
    <col min="17" max="17" width="24.5546875" style="11" customWidth="1"/>
    <col min="18" max="18" width="21.44140625" style="11" customWidth="1"/>
    <col min="19" max="19" width="56.77734375" style="11" customWidth="1"/>
    <col min="20" max="20" width="21.33203125" style="20" customWidth="1"/>
    <col min="21" max="16384" width="8.88671875" style="2"/>
  </cols>
  <sheetData>
    <row r="1" spans="1:20">
      <c r="A1" s="34" t="s">
        <v>132</v>
      </c>
    </row>
    <row r="2" spans="1:20" s="34" customFormat="1" ht="48.6">
      <c r="A2" s="13" t="s">
        <v>73</v>
      </c>
      <c r="B2" s="13" t="s">
        <v>0</v>
      </c>
      <c r="C2" s="5" t="s">
        <v>5</v>
      </c>
      <c r="D2" s="13" t="s">
        <v>6</v>
      </c>
      <c r="E2" s="13" t="s">
        <v>1</v>
      </c>
      <c r="F2" s="22" t="s">
        <v>7</v>
      </c>
      <c r="G2" s="29" t="s">
        <v>105</v>
      </c>
      <c r="H2" s="14" t="s">
        <v>77</v>
      </c>
      <c r="I2" s="3" t="s">
        <v>71</v>
      </c>
      <c r="J2" s="4" t="s">
        <v>2</v>
      </c>
      <c r="K2" s="4" t="s">
        <v>75</v>
      </c>
      <c r="L2" s="23" t="s">
        <v>76</v>
      </c>
      <c r="M2" s="4" t="s">
        <v>80</v>
      </c>
      <c r="N2" s="4" t="s">
        <v>78</v>
      </c>
      <c r="O2" s="4" t="s">
        <v>79</v>
      </c>
      <c r="P2" s="5" t="s">
        <v>3</v>
      </c>
      <c r="Q2" s="5" t="s">
        <v>109</v>
      </c>
      <c r="R2" s="5" t="s">
        <v>110</v>
      </c>
      <c r="S2" s="5" t="s">
        <v>111</v>
      </c>
      <c r="T2" s="5" t="s">
        <v>121</v>
      </c>
    </row>
    <row r="3" spans="1:20" ht="48.6">
      <c r="A3" s="26">
        <v>1</v>
      </c>
      <c r="B3" s="1" t="s">
        <v>96</v>
      </c>
      <c r="C3" s="5" t="s">
        <v>9</v>
      </c>
      <c r="D3" s="1" t="s">
        <v>12</v>
      </c>
      <c r="E3" s="1" t="s">
        <v>11</v>
      </c>
      <c r="F3" s="18">
        <v>2024</v>
      </c>
      <c r="G3" s="18">
        <f t="shared" ref="G3:G15" si="0">I3/F3</f>
        <v>270</v>
      </c>
      <c r="H3" s="24" t="s">
        <v>106</v>
      </c>
      <c r="I3" s="18">
        <v>546480</v>
      </c>
      <c r="J3" s="7">
        <v>27324</v>
      </c>
      <c r="K3" s="6" t="s">
        <v>85</v>
      </c>
      <c r="L3" s="30" t="s">
        <v>106</v>
      </c>
      <c r="M3" s="7">
        <v>14781816</v>
      </c>
      <c r="N3" s="9" t="s">
        <v>4</v>
      </c>
      <c r="O3" s="9" t="s">
        <v>4</v>
      </c>
      <c r="P3" s="17">
        <v>261</v>
      </c>
      <c r="Q3" s="5" t="s">
        <v>129</v>
      </c>
      <c r="R3" s="5">
        <v>39</v>
      </c>
      <c r="S3" s="5" t="s">
        <v>122</v>
      </c>
      <c r="T3" s="5"/>
    </row>
    <row r="4" spans="1:20">
      <c r="A4" s="26">
        <v>2</v>
      </c>
      <c r="B4" s="1" t="s">
        <v>96</v>
      </c>
      <c r="C4" s="5" t="s">
        <v>9</v>
      </c>
      <c r="D4" s="1" t="s">
        <v>14</v>
      </c>
      <c r="E4" s="1" t="s">
        <v>13</v>
      </c>
      <c r="F4" s="18">
        <v>2030</v>
      </c>
      <c r="G4" s="18">
        <f t="shared" si="0"/>
        <v>580</v>
      </c>
      <c r="H4" s="6" t="s">
        <v>72</v>
      </c>
      <c r="I4" s="18">
        <v>1177400</v>
      </c>
      <c r="J4" s="7">
        <v>58870</v>
      </c>
      <c r="K4" s="6" t="s">
        <v>84</v>
      </c>
      <c r="L4" s="28" t="s">
        <v>72</v>
      </c>
      <c r="M4" s="6" t="s">
        <v>84</v>
      </c>
      <c r="N4" s="6" t="s">
        <v>84</v>
      </c>
      <c r="O4" s="6" t="s">
        <v>84</v>
      </c>
      <c r="P4" s="17">
        <v>262</v>
      </c>
      <c r="Q4" s="5" t="s">
        <v>112</v>
      </c>
      <c r="R4" s="5">
        <v>39</v>
      </c>
      <c r="S4" s="5" t="s">
        <v>112</v>
      </c>
      <c r="T4" s="5"/>
    </row>
    <row r="5" spans="1:20">
      <c r="A5" s="26">
        <v>3</v>
      </c>
      <c r="B5" s="1" t="s">
        <v>96</v>
      </c>
      <c r="C5" s="5" t="s">
        <v>9</v>
      </c>
      <c r="D5" s="1" t="s">
        <v>16</v>
      </c>
      <c r="E5" s="1" t="s">
        <v>15</v>
      </c>
      <c r="F5" s="18">
        <v>6432</v>
      </c>
      <c r="G5" s="18">
        <f t="shared" si="0"/>
        <v>390</v>
      </c>
      <c r="H5" s="6" t="s">
        <v>72</v>
      </c>
      <c r="I5" s="18">
        <v>2508480</v>
      </c>
      <c r="J5" s="7">
        <v>125424</v>
      </c>
      <c r="K5" s="6" t="s">
        <v>84</v>
      </c>
      <c r="L5" s="28" t="s">
        <v>72</v>
      </c>
      <c r="M5" s="6" t="s">
        <v>84</v>
      </c>
      <c r="N5" s="6" t="s">
        <v>84</v>
      </c>
      <c r="O5" s="6" t="s">
        <v>84</v>
      </c>
      <c r="P5" s="17">
        <v>263</v>
      </c>
      <c r="Q5" s="5" t="s">
        <v>112</v>
      </c>
      <c r="R5" s="5">
        <v>39</v>
      </c>
      <c r="S5" s="5" t="s">
        <v>112</v>
      </c>
      <c r="T5" s="5"/>
    </row>
    <row r="6" spans="1:20">
      <c r="A6" s="26">
        <v>4</v>
      </c>
      <c r="B6" s="1" t="s">
        <v>96</v>
      </c>
      <c r="C6" s="5" t="s">
        <v>9</v>
      </c>
      <c r="D6" s="1" t="s">
        <v>18</v>
      </c>
      <c r="E6" s="1" t="s">
        <v>17</v>
      </c>
      <c r="F6" s="18">
        <v>494</v>
      </c>
      <c r="G6" s="18">
        <f t="shared" si="0"/>
        <v>440</v>
      </c>
      <c r="H6" s="6" t="s">
        <v>72</v>
      </c>
      <c r="I6" s="18">
        <v>217360</v>
      </c>
      <c r="J6" s="7">
        <v>10868</v>
      </c>
      <c r="K6" s="6" t="s">
        <v>84</v>
      </c>
      <c r="L6" s="28" t="s">
        <v>72</v>
      </c>
      <c r="M6" s="6" t="s">
        <v>84</v>
      </c>
      <c r="N6" s="6" t="s">
        <v>84</v>
      </c>
      <c r="O6" s="6" t="s">
        <v>84</v>
      </c>
      <c r="P6" s="17">
        <v>264</v>
      </c>
      <c r="Q6" s="5" t="s">
        <v>112</v>
      </c>
      <c r="R6" s="5">
        <v>39</v>
      </c>
      <c r="S6" s="5" t="s">
        <v>112</v>
      </c>
      <c r="T6" s="5"/>
    </row>
    <row r="7" spans="1:20">
      <c r="A7" s="26">
        <v>5</v>
      </c>
      <c r="B7" s="1" t="s">
        <v>96</v>
      </c>
      <c r="C7" s="5" t="s">
        <v>9</v>
      </c>
      <c r="D7" s="1" t="s">
        <v>20</v>
      </c>
      <c r="E7" s="1" t="s">
        <v>19</v>
      </c>
      <c r="F7" s="18">
        <v>6950</v>
      </c>
      <c r="G7" s="18">
        <f t="shared" si="0"/>
        <v>760</v>
      </c>
      <c r="H7" s="6" t="s">
        <v>72</v>
      </c>
      <c r="I7" s="18">
        <v>5282000</v>
      </c>
      <c r="J7" s="7">
        <v>264100</v>
      </c>
      <c r="K7" s="6" t="s">
        <v>84</v>
      </c>
      <c r="L7" s="28" t="s">
        <v>72</v>
      </c>
      <c r="M7" s="6" t="s">
        <v>84</v>
      </c>
      <c r="N7" s="6" t="s">
        <v>84</v>
      </c>
      <c r="O7" s="6" t="s">
        <v>84</v>
      </c>
      <c r="P7" s="17">
        <v>265</v>
      </c>
      <c r="Q7" s="5" t="s">
        <v>112</v>
      </c>
      <c r="R7" s="5">
        <v>39</v>
      </c>
      <c r="S7" s="5" t="s">
        <v>112</v>
      </c>
      <c r="T7" s="5"/>
    </row>
    <row r="8" spans="1:20">
      <c r="A8" s="26">
        <v>6</v>
      </c>
      <c r="B8" s="1" t="s">
        <v>96</v>
      </c>
      <c r="C8" s="5" t="s">
        <v>9</v>
      </c>
      <c r="D8" s="1" t="s">
        <v>22</v>
      </c>
      <c r="E8" s="1" t="s">
        <v>21</v>
      </c>
      <c r="F8" s="18">
        <v>2600</v>
      </c>
      <c r="G8" s="18">
        <f t="shared" si="0"/>
        <v>320</v>
      </c>
      <c r="H8" s="6" t="s">
        <v>72</v>
      </c>
      <c r="I8" s="18">
        <v>832000</v>
      </c>
      <c r="J8" s="7">
        <v>41600</v>
      </c>
      <c r="K8" s="6" t="s">
        <v>84</v>
      </c>
      <c r="L8" s="28" t="s">
        <v>72</v>
      </c>
      <c r="M8" s="6" t="s">
        <v>84</v>
      </c>
      <c r="N8" s="6" t="s">
        <v>84</v>
      </c>
      <c r="O8" s="6" t="s">
        <v>84</v>
      </c>
      <c r="P8" s="17">
        <v>266</v>
      </c>
      <c r="Q8" s="5" t="s">
        <v>112</v>
      </c>
      <c r="R8" s="5">
        <v>39</v>
      </c>
      <c r="S8" s="5" t="s">
        <v>112</v>
      </c>
      <c r="T8" s="5"/>
    </row>
    <row r="9" spans="1:20">
      <c r="A9" s="26">
        <v>7</v>
      </c>
      <c r="B9" s="1" t="s">
        <v>96</v>
      </c>
      <c r="C9" s="5" t="s">
        <v>9</v>
      </c>
      <c r="D9" s="1" t="s">
        <v>24</v>
      </c>
      <c r="E9" s="1" t="s">
        <v>23</v>
      </c>
      <c r="F9" s="18">
        <v>2010</v>
      </c>
      <c r="G9" s="18">
        <f t="shared" si="0"/>
        <v>740</v>
      </c>
      <c r="H9" s="6" t="s">
        <v>72</v>
      </c>
      <c r="I9" s="18">
        <v>1487400</v>
      </c>
      <c r="J9" s="7">
        <v>74370</v>
      </c>
      <c r="K9" s="6" t="s">
        <v>84</v>
      </c>
      <c r="L9" s="28" t="s">
        <v>72</v>
      </c>
      <c r="M9" s="6" t="s">
        <v>84</v>
      </c>
      <c r="N9" s="6" t="s">
        <v>84</v>
      </c>
      <c r="O9" s="6" t="s">
        <v>84</v>
      </c>
      <c r="P9" s="17">
        <v>267</v>
      </c>
      <c r="Q9" s="5" t="s">
        <v>112</v>
      </c>
      <c r="R9" s="5">
        <v>39</v>
      </c>
      <c r="S9" s="5" t="s">
        <v>112</v>
      </c>
      <c r="T9" s="5"/>
    </row>
    <row r="10" spans="1:20">
      <c r="A10" s="26">
        <v>8</v>
      </c>
      <c r="B10" s="1" t="s">
        <v>96</v>
      </c>
      <c r="C10" s="5" t="s">
        <v>9</v>
      </c>
      <c r="D10" s="1" t="s">
        <v>26</v>
      </c>
      <c r="E10" s="1" t="s">
        <v>25</v>
      </c>
      <c r="F10" s="18">
        <v>2360</v>
      </c>
      <c r="G10" s="18">
        <f t="shared" si="0"/>
        <v>630</v>
      </c>
      <c r="H10" s="6" t="s">
        <v>72</v>
      </c>
      <c r="I10" s="18">
        <v>1486800</v>
      </c>
      <c r="J10" s="7">
        <v>74340</v>
      </c>
      <c r="K10" s="6" t="s">
        <v>84</v>
      </c>
      <c r="L10" s="28" t="s">
        <v>72</v>
      </c>
      <c r="M10" s="6" t="s">
        <v>84</v>
      </c>
      <c r="N10" s="6" t="s">
        <v>84</v>
      </c>
      <c r="O10" s="6" t="s">
        <v>84</v>
      </c>
      <c r="P10" s="17">
        <v>268</v>
      </c>
      <c r="Q10" s="5" t="s">
        <v>112</v>
      </c>
      <c r="R10" s="5">
        <v>39</v>
      </c>
      <c r="S10" s="5" t="s">
        <v>112</v>
      </c>
      <c r="T10" s="5"/>
    </row>
    <row r="11" spans="1:20">
      <c r="A11" s="26">
        <v>9</v>
      </c>
      <c r="B11" s="1" t="s">
        <v>96</v>
      </c>
      <c r="C11" s="5" t="s">
        <v>9</v>
      </c>
      <c r="D11" s="1" t="s">
        <v>28</v>
      </c>
      <c r="E11" s="1" t="s">
        <v>27</v>
      </c>
      <c r="F11" s="18">
        <v>2000</v>
      </c>
      <c r="G11" s="18">
        <f t="shared" si="0"/>
        <v>270</v>
      </c>
      <c r="H11" s="6" t="s">
        <v>72</v>
      </c>
      <c r="I11" s="18">
        <v>540000</v>
      </c>
      <c r="J11" s="7">
        <v>27000</v>
      </c>
      <c r="K11" s="6" t="s">
        <v>84</v>
      </c>
      <c r="L11" s="28" t="s">
        <v>72</v>
      </c>
      <c r="M11" s="6" t="s">
        <v>84</v>
      </c>
      <c r="N11" s="6" t="s">
        <v>84</v>
      </c>
      <c r="O11" s="6" t="s">
        <v>84</v>
      </c>
      <c r="P11" s="17">
        <v>269</v>
      </c>
      <c r="Q11" s="5" t="s">
        <v>112</v>
      </c>
      <c r="R11" s="5">
        <v>39</v>
      </c>
      <c r="S11" s="5" t="s">
        <v>112</v>
      </c>
      <c r="T11" s="5"/>
    </row>
    <row r="12" spans="1:20" ht="64.8">
      <c r="A12" s="26">
        <v>10</v>
      </c>
      <c r="B12" s="1" t="s">
        <v>101</v>
      </c>
      <c r="C12" s="5" t="s">
        <v>9</v>
      </c>
      <c r="D12" s="1" t="s">
        <v>30</v>
      </c>
      <c r="E12" s="1" t="s">
        <v>29</v>
      </c>
      <c r="F12" s="18">
        <v>5000</v>
      </c>
      <c r="G12" s="18">
        <f t="shared" si="0"/>
        <v>360</v>
      </c>
      <c r="H12" s="24">
        <v>960750</v>
      </c>
      <c r="I12" s="18">
        <v>1800000</v>
      </c>
      <c r="J12" s="7">
        <v>90000</v>
      </c>
      <c r="K12" s="6" t="s">
        <v>86</v>
      </c>
      <c r="L12" s="31">
        <v>960750</v>
      </c>
      <c r="M12" s="7">
        <v>28274873</v>
      </c>
      <c r="N12" s="7">
        <v>100</v>
      </c>
      <c r="O12" s="7">
        <v>-547627</v>
      </c>
      <c r="P12" s="17">
        <v>270</v>
      </c>
      <c r="Q12" s="5" t="s">
        <v>130</v>
      </c>
      <c r="R12" s="5">
        <v>40</v>
      </c>
      <c r="S12" s="5" t="s">
        <v>123</v>
      </c>
      <c r="T12" s="5" t="s">
        <v>113</v>
      </c>
    </row>
    <row r="13" spans="1:20">
      <c r="A13" s="26">
        <v>11</v>
      </c>
      <c r="B13" s="1" t="s">
        <v>101</v>
      </c>
      <c r="C13" s="5" t="s">
        <v>9</v>
      </c>
      <c r="D13" s="1" t="s">
        <v>31</v>
      </c>
      <c r="E13" s="1" t="s">
        <v>17</v>
      </c>
      <c r="F13" s="18">
        <v>5000</v>
      </c>
      <c r="G13" s="18">
        <f t="shared" si="0"/>
        <v>510</v>
      </c>
      <c r="H13" s="6" t="s">
        <v>72</v>
      </c>
      <c r="I13" s="18">
        <v>2550000</v>
      </c>
      <c r="J13" s="7">
        <v>127500</v>
      </c>
      <c r="K13" s="6" t="s">
        <v>72</v>
      </c>
      <c r="L13" s="28" t="s">
        <v>72</v>
      </c>
      <c r="M13" s="6" t="s">
        <v>72</v>
      </c>
      <c r="N13" s="6" t="s">
        <v>72</v>
      </c>
      <c r="O13" s="6" t="s">
        <v>72</v>
      </c>
      <c r="P13" s="17">
        <v>271</v>
      </c>
      <c r="Q13" s="5" t="s">
        <v>112</v>
      </c>
      <c r="R13" s="5">
        <v>40</v>
      </c>
      <c r="S13" s="5" t="s">
        <v>112</v>
      </c>
      <c r="T13" s="5"/>
    </row>
    <row r="14" spans="1:20">
      <c r="A14" s="26">
        <v>12</v>
      </c>
      <c r="B14" s="1" t="s">
        <v>101</v>
      </c>
      <c r="C14" s="5" t="s">
        <v>9</v>
      </c>
      <c r="D14" s="1" t="s">
        <v>33</v>
      </c>
      <c r="E14" s="1" t="s">
        <v>32</v>
      </c>
      <c r="F14" s="18">
        <v>10000</v>
      </c>
      <c r="G14" s="18">
        <f t="shared" si="0"/>
        <v>1230</v>
      </c>
      <c r="H14" s="6" t="s">
        <v>72</v>
      </c>
      <c r="I14" s="18">
        <v>12300000</v>
      </c>
      <c r="J14" s="7">
        <v>615000</v>
      </c>
      <c r="K14" s="6" t="s">
        <v>72</v>
      </c>
      <c r="L14" s="28" t="s">
        <v>72</v>
      </c>
      <c r="M14" s="6" t="s">
        <v>72</v>
      </c>
      <c r="N14" s="6" t="s">
        <v>72</v>
      </c>
      <c r="O14" s="6" t="s">
        <v>72</v>
      </c>
      <c r="P14" s="17">
        <v>272</v>
      </c>
      <c r="Q14" s="5" t="s">
        <v>112</v>
      </c>
      <c r="R14" s="5">
        <v>40</v>
      </c>
      <c r="S14" s="5" t="s">
        <v>112</v>
      </c>
      <c r="T14" s="5"/>
    </row>
    <row r="15" spans="1:20">
      <c r="A15" s="26">
        <v>13</v>
      </c>
      <c r="B15" s="1" t="s">
        <v>101</v>
      </c>
      <c r="C15" s="5" t="s">
        <v>9</v>
      </c>
      <c r="D15" s="1" t="s">
        <v>35</v>
      </c>
      <c r="E15" s="1" t="s">
        <v>34</v>
      </c>
      <c r="F15" s="18">
        <v>10000</v>
      </c>
      <c r="G15" s="18">
        <f t="shared" si="0"/>
        <v>1080</v>
      </c>
      <c r="H15" s="6" t="s">
        <v>72</v>
      </c>
      <c r="I15" s="18">
        <v>10800000</v>
      </c>
      <c r="J15" s="7">
        <v>540000</v>
      </c>
      <c r="K15" s="6" t="s">
        <v>72</v>
      </c>
      <c r="L15" s="28" t="s">
        <v>72</v>
      </c>
      <c r="M15" s="6" t="s">
        <v>72</v>
      </c>
      <c r="N15" s="6" t="s">
        <v>72</v>
      </c>
      <c r="O15" s="6" t="s">
        <v>72</v>
      </c>
      <c r="P15" s="17">
        <v>273</v>
      </c>
      <c r="Q15" s="5" t="s">
        <v>112</v>
      </c>
      <c r="R15" s="5">
        <v>40</v>
      </c>
      <c r="S15" s="5" t="s">
        <v>112</v>
      </c>
      <c r="T15" s="5"/>
    </row>
    <row r="16" spans="1:20" ht="48.6">
      <c r="A16" s="26">
        <v>14</v>
      </c>
      <c r="B16" s="1" t="s">
        <v>102</v>
      </c>
      <c r="C16" s="5" t="s">
        <v>9</v>
      </c>
      <c r="D16" s="1" t="s">
        <v>36</v>
      </c>
      <c r="E16" s="1" t="s">
        <v>29</v>
      </c>
      <c r="F16" s="18">
        <v>5500</v>
      </c>
      <c r="G16" s="18">
        <f t="shared" ref="G16:G19" si="1">I16/F16</f>
        <v>360</v>
      </c>
      <c r="H16" s="24" t="s">
        <v>107</v>
      </c>
      <c r="I16" s="18">
        <v>1980000</v>
      </c>
      <c r="J16" s="7">
        <v>99000</v>
      </c>
      <c r="K16" s="6" t="s">
        <v>87</v>
      </c>
      <c r="L16" s="31" t="s">
        <v>107</v>
      </c>
      <c r="M16" s="7">
        <v>31704750</v>
      </c>
      <c r="N16" s="9" t="s">
        <v>4</v>
      </c>
      <c r="O16" s="9" t="s">
        <v>4</v>
      </c>
      <c r="P16" s="17">
        <v>274</v>
      </c>
      <c r="Q16" s="5" t="s">
        <v>129</v>
      </c>
      <c r="R16" s="5">
        <v>41</v>
      </c>
      <c r="S16" s="5" t="s">
        <v>124</v>
      </c>
      <c r="T16" s="5"/>
    </row>
    <row r="17" spans="1:20">
      <c r="A17" s="26">
        <v>15</v>
      </c>
      <c r="B17" s="1" t="s">
        <v>102</v>
      </c>
      <c r="C17" s="5" t="s">
        <v>9</v>
      </c>
      <c r="D17" s="1" t="s">
        <v>37</v>
      </c>
      <c r="E17" s="1" t="s">
        <v>17</v>
      </c>
      <c r="F17" s="18">
        <v>5500</v>
      </c>
      <c r="G17" s="18">
        <f t="shared" si="1"/>
        <v>510</v>
      </c>
      <c r="H17" s="6" t="s">
        <v>72</v>
      </c>
      <c r="I17" s="18">
        <v>2805000</v>
      </c>
      <c r="J17" s="7">
        <v>140250</v>
      </c>
      <c r="K17" s="6" t="s">
        <v>72</v>
      </c>
      <c r="L17" s="28" t="s">
        <v>72</v>
      </c>
      <c r="M17" s="6" t="s">
        <v>72</v>
      </c>
      <c r="N17" s="6" t="s">
        <v>72</v>
      </c>
      <c r="O17" s="6" t="s">
        <v>72</v>
      </c>
      <c r="P17" s="17">
        <v>275</v>
      </c>
      <c r="Q17" s="5" t="s">
        <v>112</v>
      </c>
      <c r="R17" s="5">
        <v>41</v>
      </c>
      <c r="S17" s="5" t="s">
        <v>112</v>
      </c>
      <c r="T17" s="5"/>
    </row>
    <row r="18" spans="1:20">
      <c r="A18" s="26">
        <v>16</v>
      </c>
      <c r="B18" s="1" t="s">
        <v>102</v>
      </c>
      <c r="C18" s="5" t="s">
        <v>9</v>
      </c>
      <c r="D18" s="1" t="s">
        <v>38</v>
      </c>
      <c r="E18" s="1" t="s">
        <v>32</v>
      </c>
      <c r="F18" s="18">
        <v>11000</v>
      </c>
      <c r="G18" s="18">
        <f t="shared" si="1"/>
        <v>1230</v>
      </c>
      <c r="H18" s="6" t="s">
        <v>72</v>
      </c>
      <c r="I18" s="18">
        <v>13530000</v>
      </c>
      <c r="J18" s="7">
        <v>676500</v>
      </c>
      <c r="K18" s="6" t="s">
        <v>72</v>
      </c>
      <c r="L18" s="28" t="s">
        <v>72</v>
      </c>
      <c r="M18" s="6" t="s">
        <v>72</v>
      </c>
      <c r="N18" s="6" t="s">
        <v>72</v>
      </c>
      <c r="O18" s="6" t="s">
        <v>72</v>
      </c>
      <c r="P18" s="17">
        <v>276</v>
      </c>
      <c r="Q18" s="5" t="s">
        <v>112</v>
      </c>
      <c r="R18" s="5">
        <v>41</v>
      </c>
      <c r="S18" s="5" t="s">
        <v>112</v>
      </c>
      <c r="T18" s="5"/>
    </row>
    <row r="19" spans="1:20">
      <c r="A19" s="26">
        <v>17</v>
      </c>
      <c r="B19" s="1" t="s">
        <v>102</v>
      </c>
      <c r="C19" s="5" t="s">
        <v>9</v>
      </c>
      <c r="D19" s="1" t="s">
        <v>39</v>
      </c>
      <c r="E19" s="1" t="s">
        <v>34</v>
      </c>
      <c r="F19" s="18">
        <v>11000</v>
      </c>
      <c r="G19" s="18">
        <f t="shared" si="1"/>
        <v>1080</v>
      </c>
      <c r="H19" s="6" t="s">
        <v>72</v>
      </c>
      <c r="I19" s="18">
        <v>11880000</v>
      </c>
      <c r="J19" s="7">
        <v>594000</v>
      </c>
      <c r="K19" s="6" t="s">
        <v>72</v>
      </c>
      <c r="L19" s="28" t="s">
        <v>72</v>
      </c>
      <c r="M19" s="6" t="s">
        <v>72</v>
      </c>
      <c r="N19" s="6" t="s">
        <v>72</v>
      </c>
      <c r="O19" s="6" t="s">
        <v>72</v>
      </c>
      <c r="P19" s="17">
        <v>277</v>
      </c>
      <c r="Q19" s="5" t="s">
        <v>112</v>
      </c>
      <c r="R19" s="5">
        <v>41</v>
      </c>
      <c r="S19" s="5" t="s">
        <v>112</v>
      </c>
      <c r="T19" s="5"/>
    </row>
    <row r="20" spans="1:20" ht="64.8">
      <c r="A20" s="26">
        <v>18</v>
      </c>
      <c r="B20" s="1" t="s">
        <v>103</v>
      </c>
      <c r="C20" s="5" t="s">
        <v>9</v>
      </c>
      <c r="D20" s="1" t="s">
        <v>41</v>
      </c>
      <c r="E20" s="1" t="s">
        <v>40</v>
      </c>
      <c r="F20" s="18">
        <v>1000000</v>
      </c>
      <c r="G20" s="18">
        <f t="shared" ref="G20:G27" si="2">I20/F20</f>
        <v>38</v>
      </c>
      <c r="H20" s="24" t="s">
        <v>107</v>
      </c>
      <c r="I20" s="18">
        <v>38000000</v>
      </c>
      <c r="J20" s="7">
        <v>1900000</v>
      </c>
      <c r="K20" s="6" t="s">
        <v>88</v>
      </c>
      <c r="L20" s="31" t="s">
        <v>107</v>
      </c>
      <c r="M20" s="7">
        <v>56175000</v>
      </c>
      <c r="N20" s="9" t="s">
        <v>81</v>
      </c>
      <c r="O20" s="9" t="s">
        <v>4</v>
      </c>
      <c r="P20" s="17">
        <v>278</v>
      </c>
      <c r="Q20" s="5" t="s">
        <v>129</v>
      </c>
      <c r="R20" s="5">
        <v>42</v>
      </c>
      <c r="S20" s="5" t="s">
        <v>125</v>
      </c>
      <c r="T20" s="5"/>
    </row>
    <row r="21" spans="1:20">
      <c r="A21" s="26">
        <v>19</v>
      </c>
      <c r="B21" s="1" t="s">
        <v>103</v>
      </c>
      <c r="C21" s="5" t="s">
        <v>9</v>
      </c>
      <c r="D21" s="1" t="s">
        <v>43</v>
      </c>
      <c r="E21" s="1" t="s">
        <v>42</v>
      </c>
      <c r="F21" s="18">
        <v>10000</v>
      </c>
      <c r="G21" s="18">
        <f t="shared" si="2"/>
        <v>905</v>
      </c>
      <c r="H21" s="6" t="s">
        <v>72</v>
      </c>
      <c r="I21" s="18">
        <v>9050000</v>
      </c>
      <c r="J21" s="7">
        <v>452500</v>
      </c>
      <c r="K21" s="6" t="s">
        <v>72</v>
      </c>
      <c r="L21" s="28" t="s">
        <v>72</v>
      </c>
      <c r="M21" s="6" t="s">
        <v>72</v>
      </c>
      <c r="N21" s="6" t="s">
        <v>72</v>
      </c>
      <c r="O21" s="6" t="s">
        <v>72</v>
      </c>
      <c r="P21" s="17">
        <v>279</v>
      </c>
      <c r="Q21" s="5" t="s">
        <v>112</v>
      </c>
      <c r="R21" s="5">
        <v>42</v>
      </c>
      <c r="S21" s="5" t="s">
        <v>112</v>
      </c>
      <c r="T21" s="5"/>
    </row>
    <row r="22" spans="1:20">
      <c r="A22" s="26">
        <v>20</v>
      </c>
      <c r="B22" s="1" t="s">
        <v>103</v>
      </c>
      <c r="C22" s="5" t="s">
        <v>9</v>
      </c>
      <c r="D22" s="1" t="s">
        <v>45</v>
      </c>
      <c r="E22" s="1" t="s">
        <v>44</v>
      </c>
      <c r="F22" s="18">
        <v>50000</v>
      </c>
      <c r="G22" s="18">
        <f t="shared" si="2"/>
        <v>23</v>
      </c>
      <c r="H22" s="6" t="s">
        <v>72</v>
      </c>
      <c r="I22" s="18">
        <v>1150000</v>
      </c>
      <c r="J22" s="7">
        <v>57500</v>
      </c>
      <c r="K22" s="6" t="s">
        <v>72</v>
      </c>
      <c r="L22" s="28" t="s">
        <v>72</v>
      </c>
      <c r="M22" s="6" t="s">
        <v>72</v>
      </c>
      <c r="N22" s="6" t="s">
        <v>72</v>
      </c>
      <c r="O22" s="6" t="s">
        <v>72</v>
      </c>
      <c r="P22" s="17">
        <v>280</v>
      </c>
      <c r="Q22" s="5" t="s">
        <v>112</v>
      </c>
      <c r="R22" s="5">
        <v>42</v>
      </c>
      <c r="S22" s="5" t="s">
        <v>112</v>
      </c>
      <c r="T22" s="5"/>
    </row>
    <row r="23" spans="1:20">
      <c r="A23" s="26">
        <v>21</v>
      </c>
      <c r="B23" s="1" t="s">
        <v>103</v>
      </c>
      <c r="C23" s="5" t="s">
        <v>9</v>
      </c>
      <c r="D23" s="1" t="s">
        <v>47</v>
      </c>
      <c r="E23" s="1" t="s">
        <v>46</v>
      </c>
      <c r="F23" s="18">
        <v>20000</v>
      </c>
      <c r="G23" s="18">
        <f t="shared" si="2"/>
        <v>265</v>
      </c>
      <c r="H23" s="6" t="s">
        <v>72</v>
      </c>
      <c r="I23" s="18">
        <v>5300000</v>
      </c>
      <c r="J23" s="7">
        <v>265000</v>
      </c>
      <c r="K23" s="6" t="s">
        <v>72</v>
      </c>
      <c r="L23" s="28" t="s">
        <v>72</v>
      </c>
      <c r="M23" s="6" t="s">
        <v>72</v>
      </c>
      <c r="N23" s="6" t="s">
        <v>72</v>
      </c>
      <c r="O23" s="6" t="s">
        <v>72</v>
      </c>
      <c r="P23" s="17">
        <v>281</v>
      </c>
      <c r="Q23" s="5" t="s">
        <v>112</v>
      </c>
      <c r="R23" s="5">
        <v>42</v>
      </c>
      <c r="S23" s="5" t="s">
        <v>112</v>
      </c>
      <c r="T23" s="5"/>
    </row>
    <row r="24" spans="1:20" ht="48.6">
      <c r="A24" s="26">
        <v>22</v>
      </c>
      <c r="B24" s="1" t="s">
        <v>104</v>
      </c>
      <c r="C24" s="5" t="s">
        <v>9</v>
      </c>
      <c r="D24" s="1" t="s">
        <v>49</v>
      </c>
      <c r="E24" s="1" t="s">
        <v>48</v>
      </c>
      <c r="F24" s="18">
        <v>10000</v>
      </c>
      <c r="G24" s="18">
        <f t="shared" si="2"/>
        <v>1668</v>
      </c>
      <c r="H24" s="24" t="s">
        <v>107</v>
      </c>
      <c r="I24" s="18">
        <v>16680000</v>
      </c>
      <c r="J24" s="7">
        <v>834000</v>
      </c>
      <c r="K24" s="6" t="s">
        <v>89</v>
      </c>
      <c r="L24" s="31" t="s">
        <v>107</v>
      </c>
      <c r="M24" s="7">
        <v>33868800</v>
      </c>
      <c r="N24" s="9" t="s">
        <v>4</v>
      </c>
      <c r="O24" s="9" t="s">
        <v>4</v>
      </c>
      <c r="P24" s="17">
        <v>282</v>
      </c>
      <c r="Q24" s="5" t="s">
        <v>129</v>
      </c>
      <c r="R24" s="5">
        <v>43</v>
      </c>
      <c r="S24" s="5" t="s">
        <v>115</v>
      </c>
      <c r="T24" s="5"/>
    </row>
    <row r="25" spans="1:20">
      <c r="A25" s="26">
        <v>23</v>
      </c>
      <c r="B25" s="1" t="s">
        <v>104</v>
      </c>
      <c r="C25" s="5" t="s">
        <v>9</v>
      </c>
      <c r="D25" s="1" t="s">
        <v>51</v>
      </c>
      <c r="E25" s="1" t="s">
        <v>50</v>
      </c>
      <c r="F25" s="18">
        <v>2200</v>
      </c>
      <c r="G25" s="18">
        <f t="shared" si="2"/>
        <v>7080</v>
      </c>
      <c r="H25" s="6" t="s">
        <v>72</v>
      </c>
      <c r="I25" s="18">
        <v>15576000</v>
      </c>
      <c r="J25" s="7">
        <v>778800</v>
      </c>
      <c r="K25" s="6" t="s">
        <v>72</v>
      </c>
      <c r="L25" s="28" t="s">
        <v>72</v>
      </c>
      <c r="M25" s="6" t="s">
        <v>72</v>
      </c>
      <c r="N25" s="6" t="s">
        <v>72</v>
      </c>
      <c r="O25" s="6" t="s">
        <v>72</v>
      </c>
      <c r="P25" s="17">
        <v>283</v>
      </c>
      <c r="Q25" s="5" t="s">
        <v>112</v>
      </c>
      <c r="R25" s="5">
        <v>43</v>
      </c>
      <c r="S25" s="5" t="s">
        <v>112</v>
      </c>
      <c r="T25" s="5"/>
    </row>
    <row r="26" spans="1:20" ht="64.8">
      <c r="A26" s="26">
        <v>24</v>
      </c>
      <c r="B26" s="1" t="s">
        <v>95</v>
      </c>
      <c r="C26" s="5" t="s">
        <v>9</v>
      </c>
      <c r="D26" s="1" t="s">
        <v>10</v>
      </c>
      <c r="E26" s="1" t="s">
        <v>8</v>
      </c>
      <c r="F26" s="25">
        <v>50000</v>
      </c>
      <c r="G26" s="18">
        <f t="shared" si="2"/>
        <v>195.3</v>
      </c>
      <c r="H26" s="24" t="s">
        <v>4</v>
      </c>
      <c r="I26" s="25">
        <v>9765000</v>
      </c>
      <c r="J26" s="15">
        <v>488250</v>
      </c>
      <c r="K26" s="15" t="s">
        <v>83</v>
      </c>
      <c r="L26" s="31" t="s">
        <v>4</v>
      </c>
      <c r="M26" s="15">
        <v>20506500</v>
      </c>
      <c r="N26" s="16" t="s">
        <v>4</v>
      </c>
      <c r="O26" s="16" t="s">
        <v>4</v>
      </c>
      <c r="P26" s="17">
        <v>256</v>
      </c>
      <c r="Q26" s="5" t="s">
        <v>129</v>
      </c>
      <c r="R26" s="5">
        <v>35</v>
      </c>
      <c r="S26" s="5" t="s">
        <v>114</v>
      </c>
      <c r="T26" s="5"/>
    </row>
    <row r="27" spans="1:20" ht="64.8">
      <c r="A27" s="26">
        <v>25</v>
      </c>
      <c r="B27" s="1" t="s">
        <v>95</v>
      </c>
      <c r="C27" s="5" t="s">
        <v>9</v>
      </c>
      <c r="D27" s="1" t="s">
        <v>52</v>
      </c>
      <c r="E27" s="1" t="s">
        <v>8</v>
      </c>
      <c r="F27" s="18">
        <v>50000</v>
      </c>
      <c r="G27" s="18">
        <f t="shared" si="2"/>
        <v>195.3</v>
      </c>
      <c r="H27" s="6" t="s">
        <v>72</v>
      </c>
      <c r="I27" s="18">
        <v>9765000</v>
      </c>
      <c r="J27" s="7">
        <v>488250</v>
      </c>
      <c r="K27" s="6" t="s">
        <v>72</v>
      </c>
      <c r="L27" s="28" t="s">
        <v>72</v>
      </c>
      <c r="M27" s="6" t="s">
        <v>72</v>
      </c>
      <c r="N27" s="6" t="s">
        <v>72</v>
      </c>
      <c r="O27" s="6" t="s">
        <v>72</v>
      </c>
      <c r="P27" s="17">
        <v>284</v>
      </c>
      <c r="Q27" s="5" t="s">
        <v>130</v>
      </c>
      <c r="R27" s="5">
        <v>44</v>
      </c>
      <c r="S27" s="5" t="s">
        <v>116</v>
      </c>
      <c r="T27" s="5"/>
    </row>
    <row r="28" spans="1:20" ht="64.8">
      <c r="A28" s="26">
        <v>26</v>
      </c>
      <c r="B28" s="1" t="s">
        <v>97</v>
      </c>
      <c r="C28" s="5" t="s">
        <v>9</v>
      </c>
      <c r="D28" s="1" t="s">
        <v>54</v>
      </c>
      <c r="E28" s="1" t="s">
        <v>53</v>
      </c>
      <c r="F28" s="18">
        <v>300000</v>
      </c>
      <c r="G28" s="18">
        <f t="shared" ref="G28:G37" si="3">I28/F28</f>
        <v>31</v>
      </c>
      <c r="H28" s="24" t="s">
        <v>107</v>
      </c>
      <c r="I28" s="18">
        <v>9300000</v>
      </c>
      <c r="J28" s="7">
        <v>465000</v>
      </c>
      <c r="K28" s="6" t="s">
        <v>90</v>
      </c>
      <c r="L28" s="31" t="s">
        <v>107</v>
      </c>
      <c r="M28" s="7">
        <v>9765000</v>
      </c>
      <c r="N28" s="9" t="s">
        <v>81</v>
      </c>
      <c r="O28" s="9" t="s">
        <v>81</v>
      </c>
      <c r="P28" s="17">
        <v>285</v>
      </c>
      <c r="Q28" s="5" t="s">
        <v>130</v>
      </c>
      <c r="R28" s="5">
        <v>45</v>
      </c>
      <c r="S28" s="5" t="s">
        <v>117</v>
      </c>
      <c r="T28" s="5"/>
    </row>
    <row r="29" spans="1:20" ht="48.6">
      <c r="A29" s="26">
        <v>27</v>
      </c>
      <c r="B29" s="1" t="s">
        <v>98</v>
      </c>
      <c r="C29" s="5" t="s">
        <v>9</v>
      </c>
      <c r="D29" s="1" t="s">
        <v>56</v>
      </c>
      <c r="E29" s="1" t="s">
        <v>55</v>
      </c>
      <c r="F29" s="18">
        <v>20000</v>
      </c>
      <c r="G29" s="18">
        <f t="shared" si="3"/>
        <v>509</v>
      </c>
      <c r="H29" s="24" t="s">
        <v>107</v>
      </c>
      <c r="I29" s="18">
        <v>10180000</v>
      </c>
      <c r="J29" s="7">
        <v>509000</v>
      </c>
      <c r="K29" s="6" t="s">
        <v>82</v>
      </c>
      <c r="L29" s="31" t="s">
        <v>107</v>
      </c>
      <c r="M29" s="7">
        <v>10689000</v>
      </c>
      <c r="N29" s="9" t="s">
        <v>4</v>
      </c>
      <c r="O29" s="9" t="s">
        <v>81</v>
      </c>
      <c r="P29" s="17">
        <v>286</v>
      </c>
      <c r="Q29" s="5" t="s">
        <v>129</v>
      </c>
      <c r="R29" s="5">
        <v>48</v>
      </c>
      <c r="S29" s="5" t="s">
        <v>126</v>
      </c>
      <c r="T29" s="5"/>
    </row>
    <row r="30" spans="1:20" ht="64.8">
      <c r="A30" s="26">
        <v>28</v>
      </c>
      <c r="B30" s="1" t="s">
        <v>98</v>
      </c>
      <c r="C30" s="5" t="s">
        <v>9</v>
      </c>
      <c r="D30" s="1" t="s">
        <v>58</v>
      </c>
      <c r="E30" s="1" t="s">
        <v>57</v>
      </c>
      <c r="F30" s="18">
        <v>20000</v>
      </c>
      <c r="G30" s="18">
        <f t="shared" si="3"/>
        <v>888</v>
      </c>
      <c r="H30" s="24" t="s">
        <v>107</v>
      </c>
      <c r="I30" s="18">
        <v>17760000</v>
      </c>
      <c r="J30" s="7">
        <v>888000</v>
      </c>
      <c r="K30" s="6" t="s">
        <v>91</v>
      </c>
      <c r="L30" s="31" t="s">
        <v>107</v>
      </c>
      <c r="M30" s="7">
        <v>23310000</v>
      </c>
      <c r="N30" s="9" t="s">
        <v>81</v>
      </c>
      <c r="O30" s="9" t="s">
        <v>81</v>
      </c>
      <c r="P30" s="17">
        <v>287</v>
      </c>
      <c r="Q30" s="5" t="s">
        <v>129</v>
      </c>
      <c r="R30" s="5">
        <v>49</v>
      </c>
      <c r="S30" s="5" t="s">
        <v>118</v>
      </c>
      <c r="T30" s="5"/>
    </row>
    <row r="31" spans="1:20" ht="64.8">
      <c r="A31" s="26">
        <v>29</v>
      </c>
      <c r="B31" s="1" t="s">
        <v>98</v>
      </c>
      <c r="C31" s="5" t="s">
        <v>9</v>
      </c>
      <c r="D31" s="1" t="s">
        <v>60</v>
      </c>
      <c r="E31" s="1" t="s">
        <v>59</v>
      </c>
      <c r="F31" s="18">
        <v>5000</v>
      </c>
      <c r="G31" s="18">
        <f t="shared" si="3"/>
        <v>888</v>
      </c>
      <c r="H31" s="15" t="s">
        <v>72</v>
      </c>
      <c r="I31" s="18">
        <v>4440000</v>
      </c>
      <c r="J31" s="7">
        <v>222000</v>
      </c>
      <c r="K31" s="6" t="s">
        <v>72</v>
      </c>
      <c r="L31" s="32" t="s">
        <v>72</v>
      </c>
      <c r="M31" s="6" t="s">
        <v>72</v>
      </c>
      <c r="N31" s="6" t="s">
        <v>72</v>
      </c>
      <c r="O31" s="6" t="s">
        <v>72</v>
      </c>
      <c r="P31" s="17">
        <v>288</v>
      </c>
      <c r="Q31" s="5" t="s">
        <v>129</v>
      </c>
      <c r="R31" s="5">
        <v>50</v>
      </c>
      <c r="S31" s="5" t="s">
        <v>119</v>
      </c>
      <c r="T31" s="5"/>
    </row>
    <row r="32" spans="1:20" ht="64.8">
      <c r="A32" s="26">
        <v>30</v>
      </c>
      <c r="B32" s="1" t="s">
        <v>99</v>
      </c>
      <c r="C32" s="5" t="s">
        <v>9</v>
      </c>
      <c r="D32" s="1" t="s">
        <v>62</v>
      </c>
      <c r="E32" s="1" t="s">
        <v>61</v>
      </c>
      <c r="F32" s="18">
        <v>7500</v>
      </c>
      <c r="G32" s="18">
        <f t="shared" si="3"/>
        <v>304</v>
      </c>
      <c r="H32" s="24" t="s">
        <v>107</v>
      </c>
      <c r="I32" s="18">
        <v>2280000</v>
      </c>
      <c r="J32" s="7">
        <v>114000</v>
      </c>
      <c r="K32" s="6" t="s">
        <v>92</v>
      </c>
      <c r="L32" s="31" t="s">
        <v>107</v>
      </c>
      <c r="M32" s="7">
        <v>15923250</v>
      </c>
      <c r="N32" s="9" t="s">
        <v>4</v>
      </c>
      <c r="O32" s="9" t="s">
        <v>4</v>
      </c>
      <c r="P32" s="17">
        <v>289</v>
      </c>
      <c r="Q32" s="5" t="s">
        <v>129</v>
      </c>
      <c r="R32" s="5">
        <v>51</v>
      </c>
      <c r="S32" s="5" t="s">
        <v>127</v>
      </c>
      <c r="T32" s="5"/>
    </row>
    <row r="33" spans="1:20">
      <c r="A33" s="26">
        <v>31</v>
      </c>
      <c r="B33" s="1" t="s">
        <v>99</v>
      </c>
      <c r="C33" s="5" t="s">
        <v>9</v>
      </c>
      <c r="D33" s="1" t="s">
        <v>63</v>
      </c>
      <c r="E33" s="1" t="s">
        <v>61</v>
      </c>
      <c r="F33" s="18">
        <v>7500</v>
      </c>
      <c r="G33" s="18">
        <f t="shared" si="3"/>
        <v>304</v>
      </c>
      <c r="H33" s="16" t="s">
        <v>4</v>
      </c>
      <c r="I33" s="18">
        <v>2280000</v>
      </c>
      <c r="J33" s="7">
        <v>114000</v>
      </c>
      <c r="K33" s="6" t="s">
        <v>74</v>
      </c>
      <c r="L33" s="32" t="s">
        <v>72</v>
      </c>
      <c r="M33" s="6" t="s">
        <v>74</v>
      </c>
      <c r="N33" s="6" t="s">
        <v>74</v>
      </c>
      <c r="O33" s="6" t="s">
        <v>74</v>
      </c>
      <c r="P33" s="17">
        <v>290</v>
      </c>
      <c r="Q33" s="5" t="s">
        <v>112</v>
      </c>
      <c r="R33" s="5">
        <v>51</v>
      </c>
      <c r="S33" s="5" t="s">
        <v>112</v>
      </c>
      <c r="T33" s="5"/>
    </row>
    <row r="34" spans="1:20">
      <c r="A34" s="26">
        <v>32</v>
      </c>
      <c r="B34" s="1" t="s">
        <v>99</v>
      </c>
      <c r="C34" s="5" t="s">
        <v>9</v>
      </c>
      <c r="D34" s="1" t="s">
        <v>64</v>
      </c>
      <c r="E34" s="1" t="s">
        <v>61</v>
      </c>
      <c r="F34" s="18">
        <v>5000</v>
      </c>
      <c r="G34" s="18">
        <f t="shared" si="3"/>
        <v>304</v>
      </c>
      <c r="H34" s="24" t="s">
        <v>107</v>
      </c>
      <c r="I34" s="18">
        <v>1520000</v>
      </c>
      <c r="J34" s="7">
        <v>76000</v>
      </c>
      <c r="K34" s="6" t="s">
        <v>93</v>
      </c>
      <c r="L34" s="31" t="s">
        <v>107</v>
      </c>
      <c r="M34" s="7">
        <v>5307750</v>
      </c>
      <c r="N34" s="9" t="s">
        <v>4</v>
      </c>
      <c r="O34" s="9" t="s">
        <v>4</v>
      </c>
      <c r="P34" s="17">
        <v>291</v>
      </c>
      <c r="Q34" s="5" t="s">
        <v>112</v>
      </c>
      <c r="R34" s="5">
        <v>51</v>
      </c>
      <c r="S34" s="5" t="s">
        <v>112</v>
      </c>
      <c r="T34" s="5"/>
    </row>
    <row r="35" spans="1:20" ht="64.8">
      <c r="A35" s="26">
        <v>33</v>
      </c>
      <c r="B35" s="1" t="s">
        <v>99</v>
      </c>
      <c r="C35" s="5" t="s">
        <v>9</v>
      </c>
      <c r="D35" s="1" t="s">
        <v>66</v>
      </c>
      <c r="E35" s="1" t="s">
        <v>65</v>
      </c>
      <c r="F35" s="18">
        <v>7500</v>
      </c>
      <c r="G35" s="18">
        <f t="shared" si="3"/>
        <v>707</v>
      </c>
      <c r="H35" s="17" t="s">
        <v>135</v>
      </c>
      <c r="I35" s="18">
        <v>5302500</v>
      </c>
      <c r="J35" s="7">
        <v>265125</v>
      </c>
      <c r="K35" s="17" t="s">
        <v>134</v>
      </c>
      <c r="L35" s="33"/>
      <c r="M35" s="17"/>
      <c r="N35" s="15" t="s">
        <v>137</v>
      </c>
      <c r="O35" s="15" t="s">
        <v>137</v>
      </c>
      <c r="P35" s="17">
        <v>292</v>
      </c>
      <c r="Q35" s="5" t="s">
        <v>129</v>
      </c>
      <c r="R35" s="5">
        <v>52</v>
      </c>
      <c r="S35" s="5" t="s">
        <v>128</v>
      </c>
      <c r="T35" s="5"/>
    </row>
    <row r="36" spans="1:20">
      <c r="A36" s="26">
        <v>34</v>
      </c>
      <c r="B36" s="1" t="s">
        <v>99</v>
      </c>
      <c r="C36" s="5" t="s">
        <v>9</v>
      </c>
      <c r="D36" s="1" t="s">
        <v>67</v>
      </c>
      <c r="E36" s="1" t="s">
        <v>65</v>
      </c>
      <c r="F36" s="18">
        <v>7500</v>
      </c>
      <c r="G36" s="18">
        <f t="shared" si="3"/>
        <v>707</v>
      </c>
      <c r="H36" s="17" t="s">
        <v>135</v>
      </c>
      <c r="I36" s="18">
        <v>5302500</v>
      </c>
      <c r="J36" s="7">
        <v>265125</v>
      </c>
      <c r="K36" s="17" t="s">
        <v>135</v>
      </c>
      <c r="L36" s="33"/>
      <c r="M36" s="17"/>
      <c r="N36" s="17" t="s">
        <v>135</v>
      </c>
      <c r="O36" s="15" t="s">
        <v>137</v>
      </c>
      <c r="P36" s="17">
        <v>293</v>
      </c>
      <c r="Q36" s="5" t="s">
        <v>112</v>
      </c>
      <c r="R36" s="5">
        <v>52</v>
      </c>
      <c r="S36" s="5" t="s">
        <v>112</v>
      </c>
      <c r="T36" s="5"/>
    </row>
    <row r="37" spans="1:20">
      <c r="A37" s="26">
        <v>35</v>
      </c>
      <c r="B37" s="1" t="s">
        <v>99</v>
      </c>
      <c r="C37" s="5" t="s">
        <v>9</v>
      </c>
      <c r="D37" s="1" t="s">
        <v>68</v>
      </c>
      <c r="E37" s="1" t="s">
        <v>65</v>
      </c>
      <c r="F37" s="18">
        <v>5000</v>
      </c>
      <c r="G37" s="18">
        <f t="shared" si="3"/>
        <v>707</v>
      </c>
      <c r="H37" s="17" t="s">
        <v>135</v>
      </c>
      <c r="I37" s="18">
        <v>3535000</v>
      </c>
      <c r="J37" s="7">
        <v>176750</v>
      </c>
      <c r="K37" s="17" t="s">
        <v>136</v>
      </c>
      <c r="L37" s="33"/>
      <c r="M37" s="17"/>
      <c r="N37" s="15" t="s">
        <v>137</v>
      </c>
      <c r="O37" s="15" t="s">
        <v>137</v>
      </c>
      <c r="P37" s="17">
        <v>294</v>
      </c>
      <c r="Q37" s="5" t="s">
        <v>112</v>
      </c>
      <c r="R37" s="5">
        <v>52</v>
      </c>
      <c r="S37" s="5" t="s">
        <v>112</v>
      </c>
      <c r="T37" s="5"/>
    </row>
    <row r="38" spans="1:20" ht="48.6">
      <c r="A38" s="26">
        <v>36</v>
      </c>
      <c r="B38" s="1" t="s">
        <v>100</v>
      </c>
      <c r="C38" s="5" t="s">
        <v>9</v>
      </c>
      <c r="D38" s="1" t="s">
        <v>70</v>
      </c>
      <c r="E38" s="1" t="s">
        <v>69</v>
      </c>
      <c r="F38" s="18">
        <v>60000</v>
      </c>
      <c r="G38" s="18">
        <f t="shared" ref="G38" si="4">I38/F38</f>
        <v>203.2</v>
      </c>
      <c r="H38" s="24" t="s">
        <v>107</v>
      </c>
      <c r="I38" s="18">
        <v>12192000</v>
      </c>
      <c r="J38" s="7">
        <v>609600</v>
      </c>
      <c r="K38" s="6" t="s">
        <v>94</v>
      </c>
      <c r="L38" s="31" t="s">
        <v>107</v>
      </c>
      <c r="M38" s="7">
        <v>12801600</v>
      </c>
      <c r="N38" s="9" t="s">
        <v>4</v>
      </c>
      <c r="O38" s="9" t="s">
        <v>4</v>
      </c>
      <c r="P38" s="17">
        <v>295</v>
      </c>
      <c r="Q38" s="5" t="s">
        <v>129</v>
      </c>
      <c r="R38" s="5">
        <v>53</v>
      </c>
      <c r="S38" s="5" t="s">
        <v>120</v>
      </c>
      <c r="T38" s="5"/>
    </row>
    <row r="39" spans="1:20">
      <c r="A39" s="26"/>
      <c r="B39" s="1"/>
      <c r="C39" s="5"/>
      <c r="D39" s="1"/>
      <c r="E39" s="1"/>
      <c r="G39" s="25" t="s">
        <v>108</v>
      </c>
      <c r="H39" s="21">
        <f>SUM(H3:H38)</f>
        <v>960750</v>
      </c>
      <c r="I39" s="21">
        <f>SUM(I3:I38)</f>
        <v>251100920</v>
      </c>
      <c r="J39" s="21">
        <f>SUM(J3:J38)</f>
        <v>12555046</v>
      </c>
      <c r="K39" s="8"/>
      <c r="L39" s="21">
        <f>SUM(L3:L38)</f>
        <v>960750</v>
      </c>
      <c r="M39" s="21">
        <f>SUM(M3:M38)</f>
        <v>263108339</v>
      </c>
      <c r="N39" s="21">
        <f>SUM(N3:N38)</f>
        <v>100</v>
      </c>
      <c r="O39" s="21">
        <f>SUM(O3:O38)</f>
        <v>-547627</v>
      </c>
      <c r="P39" s="17"/>
      <c r="Q39" s="5"/>
      <c r="R39" s="5"/>
      <c r="S39" s="5"/>
      <c r="T39" s="17"/>
    </row>
    <row r="40" spans="1:20" ht="4.8" customHeight="1">
      <c r="A40" s="35" t="s">
        <v>133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7"/>
    </row>
    <row r="50" spans="7:7">
      <c r="G50" s="12" t="s">
        <v>131</v>
      </c>
    </row>
  </sheetData>
  <autoFilter ref="A2:T40">
    <filterColumn colId="0"/>
    <filterColumn colId="1"/>
    <filterColumn colId="2"/>
    <filterColumn colId="4"/>
    <filterColumn colId="6"/>
    <filterColumn colId="15"/>
    <filterColumn colId="16"/>
    <filterColumn colId="17"/>
    <filterColumn colId="18"/>
    <filterColumn colId="19"/>
  </autoFilter>
  <mergeCells count="1">
    <mergeCell ref="A40:T40"/>
  </mergeCells>
  <phoneticPr fontId="2" type="noConversion"/>
  <pageMargins left="0.43307086614173229" right="0.39370078740157483" top="0.51181102362204722" bottom="0.59055118110236227" header="0.51181102362204722" footer="0.51181102362204722"/>
  <pageSetup paperSize="9" scale="40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銷貨</vt:lpstr>
      <vt:lpstr>銷貨!Print_Titles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TpdUser</cp:lastModifiedBy>
  <cp:lastPrinted>2016-12-23T07:42:24Z</cp:lastPrinted>
  <dcterms:created xsi:type="dcterms:W3CDTF">2013-11-14T03:01:15Z</dcterms:created>
  <dcterms:modified xsi:type="dcterms:W3CDTF">2017-01-03T01:50:59Z</dcterms:modified>
</cp:coreProperties>
</file>