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2" windowWidth="15216" windowHeight="8568"/>
  </bookViews>
  <sheets>
    <sheet name="進貨" sheetId="2" r:id="rId1"/>
  </sheets>
  <definedNames>
    <definedName name="_xlnm._FilterDatabase" localSheetId="0" hidden="1">進貨!$A$2:$T$11</definedName>
    <definedName name="_xlnm.Print_Titles" localSheetId="0">進貨!$2:$2</definedName>
  </definedNames>
  <calcPr calcId="125725"/>
</workbook>
</file>

<file path=xl/calcChain.xml><?xml version="1.0" encoding="utf-8"?>
<calcChain xmlns="http://schemas.openxmlformats.org/spreadsheetml/2006/main">
  <c r="J11" i="2"/>
  <c r="I11"/>
  <c r="M11"/>
  <c r="G10" l="1"/>
  <c r="G9"/>
  <c r="G8"/>
  <c r="G7"/>
  <c r="G6"/>
  <c r="G5"/>
  <c r="G4"/>
  <c r="G3"/>
</calcChain>
</file>

<file path=xl/sharedStrings.xml><?xml version="1.0" encoding="utf-8"?>
<sst xmlns="http://schemas.openxmlformats.org/spreadsheetml/2006/main" count="123" uniqueCount="62">
  <si>
    <t>進貨單日期</t>
    <phoneticPr fontId="2" type="noConversion"/>
  </si>
  <si>
    <t>商品品名</t>
    <phoneticPr fontId="2" type="noConversion"/>
  </si>
  <si>
    <t>稅額（新臺幣：元）</t>
    <phoneticPr fontId="2" type="noConversion"/>
  </si>
  <si>
    <t>原起訴書編號</t>
    <phoneticPr fontId="2" type="noConversion"/>
  </si>
  <si>
    <t>--</t>
    <phoneticPr fontId="2" type="noConversion"/>
  </si>
  <si>
    <t>廠商名稱</t>
    <phoneticPr fontId="2" type="noConversion"/>
  </si>
  <si>
    <t>進貨單號</t>
    <phoneticPr fontId="2" type="noConversion"/>
  </si>
  <si>
    <t>數量</t>
    <phoneticPr fontId="2" type="noConversion"/>
  </si>
  <si>
    <t>VX-0204</t>
  </si>
  <si>
    <t>VX-0206</t>
  </si>
  <si>
    <t>VX-0201</t>
  </si>
  <si>
    <t>川江</t>
  </si>
  <si>
    <t>1340-12060032   -0001</t>
  </si>
  <si>
    <t>1340-12060033   -0001</t>
  </si>
  <si>
    <t>政陽</t>
  </si>
  <si>
    <t>1340-12060031   -0001</t>
  </si>
  <si>
    <t>1340-12060034   -0001</t>
  </si>
  <si>
    <t>1340-12060037   -0001</t>
  </si>
  <si>
    <t>1340-12060038   -0001</t>
  </si>
  <si>
    <t>1340-12060043   -0001</t>
  </si>
  <si>
    <t>進貨金額（新臺幣：元）</t>
    <phoneticPr fontId="2" type="noConversion"/>
  </si>
  <si>
    <t>同上</t>
    <phoneticPr fontId="2" type="noConversion"/>
  </si>
  <si>
    <t>編號</t>
    <phoneticPr fontId="2" type="noConversion"/>
  </si>
  <si>
    <t>付款日期（開狀日期）</t>
    <phoneticPr fontId="2" type="noConversion"/>
  </si>
  <si>
    <t>付款金額（美元）</t>
    <phoneticPr fontId="2" type="noConversion"/>
  </si>
  <si>
    <t>進貨金額（美元）</t>
    <phoneticPr fontId="2" type="noConversion"/>
  </si>
  <si>
    <t>手續費（新臺幣：元）</t>
    <phoneticPr fontId="2" type="noConversion"/>
  </si>
  <si>
    <t>兌換損失（利益）</t>
    <phoneticPr fontId="2" type="noConversion"/>
  </si>
  <si>
    <t>付款金額（新臺幣：元）</t>
    <phoneticPr fontId="2" type="noConversion"/>
  </si>
  <si>
    <t>--</t>
    <phoneticPr fontId="2" type="noConversion"/>
  </si>
  <si>
    <r>
      <t>1</t>
    </r>
    <r>
      <rPr>
        <sz val="12"/>
        <rFont val="新細明體"/>
        <family val="1"/>
        <charset val="136"/>
      </rPr>
      <t>01/06/18</t>
    </r>
    <phoneticPr fontId="2" type="noConversion"/>
  </si>
  <si>
    <r>
      <t>1</t>
    </r>
    <r>
      <rPr>
        <sz val="12"/>
        <rFont val="新細明體"/>
        <family val="1"/>
        <charset val="136"/>
      </rPr>
      <t>01/06/18</t>
    </r>
    <phoneticPr fontId="2" type="noConversion"/>
  </si>
  <si>
    <r>
      <t>1</t>
    </r>
    <r>
      <rPr>
        <sz val="12"/>
        <rFont val="新細明體"/>
        <family val="1"/>
        <charset val="136"/>
      </rPr>
      <t>01/06/19</t>
    </r>
    <phoneticPr fontId="2" type="noConversion"/>
  </si>
  <si>
    <r>
      <t>1</t>
    </r>
    <r>
      <rPr>
        <sz val="12"/>
        <rFont val="新細明體"/>
        <family val="1"/>
        <charset val="136"/>
      </rPr>
      <t>01/06/19</t>
    </r>
    <phoneticPr fontId="2" type="noConversion"/>
  </si>
  <si>
    <t>--</t>
    <phoneticPr fontId="2" type="noConversion"/>
  </si>
  <si>
    <t>1340-12060038  -0001</t>
    <phoneticPr fontId="2" type="noConversion"/>
  </si>
  <si>
    <t>101/06/15</t>
  </si>
  <si>
    <t>101/06/18</t>
  </si>
  <si>
    <t>101/06/19</t>
  </si>
  <si>
    <t>單價</t>
    <phoneticPr fontId="2" type="noConversion"/>
  </si>
  <si>
    <t>辯護人誤述為川江、政陽公司交易為起訴書編號251-259,應為起訴書編號348-355</t>
    <phoneticPr fontId="2" type="noConversion"/>
  </si>
  <si>
    <t>--</t>
    <phoneticPr fontId="2" type="noConversion"/>
  </si>
  <si>
    <t>合計</t>
    <phoneticPr fontId="2" type="noConversion"/>
  </si>
  <si>
    <t>涉及不實之會計憑證</t>
    <phoneticPr fontId="2" type="noConversion"/>
  </si>
  <si>
    <t>證據出處（卷外證物箱之文件編號，即對應銷貨文件之編號）</t>
    <phoneticPr fontId="2" type="noConversion"/>
  </si>
  <si>
    <t>證據名稱及出處</t>
    <phoneticPr fontId="2" type="noConversion"/>
  </si>
  <si>
    <t>同上</t>
  </si>
  <si>
    <t>川江公司開立之發票、普格公司進貨單、訂單採購單、轉帳傳票、付款單、玉山銀行匯款回條、模擬付款明細表（卷外證物箱2/2文件編號84、85第21頁至22頁、25頁至28頁、33頁至35頁）</t>
    <phoneticPr fontId="2" type="noConversion"/>
  </si>
  <si>
    <t>政陽公司開立之發票、普格公司進貨單、訂單採購單、轉帳傳票、付款單、玉山銀行匯款回條、模擬付款明細表（卷外證物箱2/2文件編號84、85第23頁至28頁、30頁至32頁）</t>
    <phoneticPr fontId="2" type="noConversion"/>
  </si>
  <si>
    <t>1、起訴書誤載數量為700
2、同上</t>
    <phoneticPr fontId="2" type="noConversion"/>
  </si>
  <si>
    <t>辯護人誤述為川江、政陽公司交易為起訴書編號251-259,應為起訴書編號348-355</t>
    <phoneticPr fontId="2" type="noConversion"/>
  </si>
  <si>
    <t>備註</t>
    <phoneticPr fontId="2" type="noConversion"/>
  </si>
  <si>
    <t>川江公司開立之發票、普格公司進貨單、訂單採購單、轉帳傳票、付款單、玉山銀行匯款回條、模擬付款明細表（卷外證物箱2/2文件編號82、83第33頁至39頁、43頁至45頁）</t>
    <phoneticPr fontId="2" type="noConversion"/>
  </si>
  <si>
    <t>政陽公司開立之發票、普格公司進貨單、訂單採購單、轉帳傳票、付款單、玉山銀行匯款回條、模擬付款明細表（卷外證物箱2/2文件編號82、83第31頁至32頁、36頁至42頁）</t>
    <phoneticPr fontId="2" type="noConversion"/>
  </si>
  <si>
    <t>政陽公司開立之發票、普格公司進貨單、訂單採購單、轉帳傳票、付款單、玉山銀行匯款回條、模擬付款明細表（卷外證物箱2/2文件編號86、87第22頁至27頁、29頁至30頁、34頁至36頁）</t>
    <phoneticPr fontId="2" type="noConversion"/>
  </si>
  <si>
    <t>川江公司開立之發票、普格公司進貨單、轉帳傳票、付款單、玉山銀行匯款回條、模擬付款明細表（卷外證物箱2/2文件編號86、87第28頁至33頁）</t>
    <phoneticPr fontId="2" type="noConversion"/>
  </si>
  <si>
    <t>川江公司開立之發票、普格公司進貨單、訂單採購單、轉帳傳票</t>
  </si>
  <si>
    <t>政陽公司開立之發票、普格公司進貨單、訂單採購單、轉帳傳票</t>
  </si>
  <si>
    <t>川江公司開立之發票、普格公司進貨單、轉帳傳票</t>
  </si>
  <si>
    <t xml:space="preserve"> </t>
    <phoneticPr fontId="2" type="noConversion"/>
  </si>
  <si>
    <t>附表三：普格公司向川江及政陽公司虛偽進貨交易彙總表</t>
    <phoneticPr fontId="2" type="noConversion"/>
  </si>
  <si>
    <t>101/06/19</t>
    <phoneticPr fontId="2" type="noConversion"/>
  </si>
</sst>
</file>

<file path=xl/styles.xml><?xml version="1.0" encoding="utf-8"?>
<styleSheet xmlns="http://schemas.openxmlformats.org/spreadsheetml/2006/main">
  <numFmts count="5">
    <numFmt numFmtId="43" formatCode="_-* #,##0.00_-;\-* #,##0.00_-;_-* &quot;-&quot;??_-;_-@_-"/>
    <numFmt numFmtId="176" formatCode="_-* #,##0_-;\-* #,##0_-;_-* &quot;-&quot;??_-;_-@_-"/>
    <numFmt numFmtId="177" formatCode="#,##0_);[Red]\(#,##0\)"/>
    <numFmt numFmtId="178" formatCode="#,##0.0_);[Red]\(#,##0.0\)"/>
    <numFmt numFmtId="179" formatCode="#,##0.00_);[Red]\(#,##0.00\)"/>
  </numFmts>
  <fonts count="3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0" xfId="0" applyFill="1">
      <alignment vertical="center"/>
    </xf>
    <xf numFmtId="176" fontId="1" fillId="0" borderId="1" xfId="2" applyNumberFormat="1" applyFont="1" applyFill="1" applyBorder="1" applyAlignment="1">
      <alignment horizontal="left" vertical="center" wrapText="1"/>
    </xf>
    <xf numFmtId="177" fontId="1" fillId="0" borderId="1" xfId="2" applyNumberFormat="1" applyFont="1" applyFill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left" vertical="center" wrapText="1"/>
    </xf>
    <xf numFmtId="177" fontId="1" fillId="0" borderId="1" xfId="2" applyNumberFormat="1" applyFont="1" applyFill="1" applyBorder="1" applyAlignment="1">
      <alignment horizontal="right" vertical="center" wrapText="1"/>
    </xf>
    <xf numFmtId="177" fontId="1" fillId="0" borderId="1" xfId="2" applyNumberFormat="1" applyFill="1" applyBorder="1" applyAlignment="1">
      <alignment horizontal="right" vertical="center" wrapText="1"/>
    </xf>
    <xf numFmtId="177" fontId="0" fillId="0" borderId="1" xfId="0" quotePrefix="1" applyNumberFormat="1" applyFill="1" applyBorder="1" applyAlignment="1">
      <alignment horizontal="right" vertical="center" wrapText="1"/>
    </xf>
    <xf numFmtId="177" fontId="1" fillId="0" borderId="1" xfId="2" quotePrefix="1" applyNumberFormat="1" applyFont="1" applyFill="1" applyBorder="1" applyAlignment="1">
      <alignment horizontal="right" vertical="center" wrapText="1"/>
    </xf>
    <xf numFmtId="177" fontId="0" fillId="0" borderId="0" xfId="0" applyNumberFormat="1" applyFill="1" applyAlignment="1">
      <alignment horizontal="right"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right" vertical="center"/>
    </xf>
    <xf numFmtId="0" fontId="0" fillId="0" borderId="1" xfId="0" applyFill="1" applyBorder="1" applyAlignment="1">
      <alignment horizontal="left" vertical="center"/>
    </xf>
    <xf numFmtId="178" fontId="1" fillId="0" borderId="1" xfId="2" applyNumberFormat="1" applyFont="1" applyFill="1" applyBorder="1" applyAlignment="1">
      <alignment horizontal="left" vertical="center" wrapText="1"/>
    </xf>
    <xf numFmtId="177" fontId="0" fillId="0" borderId="1" xfId="2" quotePrefix="1" applyNumberFormat="1" applyFont="1" applyFill="1" applyBorder="1" applyAlignment="1">
      <alignment horizontal="right" vertical="center" wrapText="1"/>
    </xf>
    <xf numFmtId="0" fontId="0" fillId="0" borderId="1" xfId="0" applyFill="1" applyBorder="1" applyAlignment="1">
      <alignment horizontal="right" vertical="center" wrapText="1"/>
    </xf>
    <xf numFmtId="176" fontId="1" fillId="0" borderId="1" xfId="2" applyNumberFormat="1" applyFill="1" applyBorder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0" fontId="0" fillId="0" borderId="0" xfId="0" applyFill="1" applyAlignment="1">
      <alignment horizontal="right" vertical="center" wrapText="1"/>
    </xf>
    <xf numFmtId="178" fontId="0" fillId="0" borderId="1" xfId="0" applyNumberFormat="1" applyFill="1" applyBorder="1" applyAlignment="1">
      <alignment horizontal="right" vertical="center"/>
    </xf>
    <xf numFmtId="176" fontId="1" fillId="0" borderId="1" xfId="2" applyNumberFormat="1" applyFill="1" applyBorder="1" applyAlignment="1">
      <alignment horizontal="left" vertical="center"/>
    </xf>
    <xf numFmtId="179" fontId="1" fillId="0" borderId="1" xfId="2" applyNumberFormat="1" applyFont="1" applyFill="1" applyBorder="1" applyAlignment="1">
      <alignment horizontal="left" vertical="center" wrapText="1"/>
    </xf>
    <xf numFmtId="178" fontId="0" fillId="0" borderId="1" xfId="2" quotePrefix="1" applyNumberFormat="1" applyFont="1" applyFill="1" applyBorder="1" applyAlignment="1">
      <alignment horizontal="right" vertical="center"/>
    </xf>
    <xf numFmtId="176" fontId="0" fillId="0" borderId="1" xfId="2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179" fontId="0" fillId="0" borderId="0" xfId="0" applyNumberFormat="1" applyFill="1" applyAlignment="1">
      <alignment horizontal="right" vertical="center" wrapText="1"/>
    </xf>
    <xf numFmtId="179" fontId="1" fillId="0" borderId="1" xfId="2" applyNumberFormat="1" applyFont="1" applyFill="1" applyBorder="1" applyAlignment="1">
      <alignment horizontal="right" vertical="center" wrapText="1"/>
    </xf>
    <xf numFmtId="176" fontId="0" fillId="0" borderId="1" xfId="2" applyNumberFormat="1" applyFont="1" applyFill="1" applyBorder="1" applyAlignment="1">
      <alignment horizontal="left" vertical="center"/>
    </xf>
    <xf numFmtId="179" fontId="0" fillId="0" borderId="1" xfId="2" quotePrefix="1" applyNumberFormat="1" applyFont="1" applyFill="1" applyBorder="1" applyAlignment="1">
      <alignment horizontal="right" vertical="center" wrapText="1"/>
    </xf>
    <xf numFmtId="0" fontId="0" fillId="0" borderId="0" xfId="0" applyFill="1" applyAlignment="1">
      <alignment horizontal="left" vertical="center"/>
    </xf>
    <xf numFmtId="177" fontId="0" fillId="0" borderId="1" xfId="2" applyNumberFormat="1" applyFont="1" applyFill="1" applyBorder="1" applyAlignment="1">
      <alignment horizontal="right" vertical="center" wrapText="1"/>
    </xf>
    <xf numFmtId="179" fontId="0" fillId="0" borderId="1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3" xfId="1"/>
    <cellStyle name="千分位" xfId="2" builtinId="3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1"/>
  <sheetViews>
    <sheetView tabSelected="1" zoomScale="60" zoomScaleNormal="60" workbookViewId="0">
      <selection activeCell="M17" sqref="M17"/>
    </sheetView>
  </sheetViews>
  <sheetFormatPr defaultRowHeight="16.2"/>
  <cols>
    <col min="1" max="1" width="6" style="13" customWidth="1"/>
    <col min="2" max="2" width="11.6640625" style="2" customWidth="1"/>
    <col min="3" max="3" width="9.77734375" style="12" customWidth="1"/>
    <col min="4" max="4" width="13.77734375" style="2" hidden="1" customWidth="1"/>
    <col min="5" max="5" width="29.109375" style="2" customWidth="1"/>
    <col min="6" max="6" width="12.109375" style="13" customWidth="1"/>
    <col min="7" max="7" width="12.33203125" style="13" customWidth="1"/>
    <col min="8" max="8" width="13.109375" style="19" customWidth="1"/>
    <col min="9" max="9" width="18.6640625" style="13" customWidth="1"/>
    <col min="10" max="10" width="14.88671875" style="11" customWidth="1"/>
    <col min="11" max="11" width="15.77734375" style="11" customWidth="1"/>
    <col min="12" max="12" width="14.21875" style="27" customWidth="1"/>
    <col min="13" max="13" width="16.77734375" style="11" customWidth="1"/>
    <col min="14" max="14" width="13" style="11" customWidth="1"/>
    <col min="15" max="15" width="13.33203125" style="11" customWidth="1"/>
    <col min="16" max="16" width="13" style="20" customWidth="1"/>
    <col min="17" max="17" width="24.5546875" style="12" customWidth="1"/>
    <col min="18" max="18" width="21.44140625" style="12" customWidth="1"/>
    <col min="19" max="19" width="56.77734375" style="12" customWidth="1"/>
    <col min="20" max="20" width="21.33203125" style="20" customWidth="1"/>
    <col min="21" max="16384" width="8.88671875" style="2"/>
  </cols>
  <sheetData>
    <row r="1" spans="1:20">
      <c r="A1" s="31" t="s">
        <v>60</v>
      </c>
    </row>
    <row r="2" spans="1:20" s="31" customFormat="1" ht="48.6">
      <c r="A2" s="14" t="s">
        <v>22</v>
      </c>
      <c r="B2" s="14" t="s">
        <v>0</v>
      </c>
      <c r="C2" s="6" t="s">
        <v>5</v>
      </c>
      <c r="D2" s="14" t="s">
        <v>6</v>
      </c>
      <c r="E2" s="14" t="s">
        <v>1</v>
      </c>
      <c r="F2" s="22" t="s">
        <v>7</v>
      </c>
      <c r="G2" s="29" t="s">
        <v>39</v>
      </c>
      <c r="H2" s="15" t="s">
        <v>25</v>
      </c>
      <c r="I2" s="3" t="s">
        <v>20</v>
      </c>
      <c r="J2" s="4" t="s">
        <v>2</v>
      </c>
      <c r="K2" s="4" t="s">
        <v>23</v>
      </c>
      <c r="L2" s="23" t="s">
        <v>24</v>
      </c>
      <c r="M2" s="4" t="s">
        <v>28</v>
      </c>
      <c r="N2" s="4" t="s">
        <v>26</v>
      </c>
      <c r="O2" s="4" t="s">
        <v>27</v>
      </c>
      <c r="P2" s="6" t="s">
        <v>3</v>
      </c>
      <c r="Q2" s="6" t="s">
        <v>43</v>
      </c>
      <c r="R2" s="6" t="s">
        <v>44</v>
      </c>
      <c r="S2" s="6" t="s">
        <v>45</v>
      </c>
      <c r="T2" s="6" t="s">
        <v>51</v>
      </c>
    </row>
    <row r="3" spans="1:20" ht="64.8">
      <c r="A3" s="26">
        <v>1</v>
      </c>
      <c r="B3" s="1" t="s">
        <v>36</v>
      </c>
      <c r="C3" s="6" t="s">
        <v>11</v>
      </c>
      <c r="D3" s="14" t="s">
        <v>12</v>
      </c>
      <c r="E3" s="1" t="s">
        <v>8</v>
      </c>
      <c r="F3" s="18">
        <v>1280</v>
      </c>
      <c r="G3" s="18">
        <f t="shared" ref="G3" si="0">I3/F3</f>
        <v>3940</v>
      </c>
      <c r="H3" s="24" t="s">
        <v>41</v>
      </c>
      <c r="I3" s="18">
        <v>5043200</v>
      </c>
      <c r="J3" s="8">
        <v>252160</v>
      </c>
      <c r="K3" s="7" t="s">
        <v>31</v>
      </c>
      <c r="L3" s="30" t="s">
        <v>41</v>
      </c>
      <c r="M3" s="8">
        <v>8480850</v>
      </c>
      <c r="N3" s="10" t="s">
        <v>4</v>
      </c>
      <c r="O3" s="10" t="s">
        <v>4</v>
      </c>
      <c r="P3" s="17">
        <v>348</v>
      </c>
      <c r="Q3" s="6" t="s">
        <v>56</v>
      </c>
      <c r="R3" s="6">
        <v>82</v>
      </c>
      <c r="S3" s="6" t="s">
        <v>52</v>
      </c>
      <c r="T3" s="5" t="s">
        <v>40</v>
      </c>
    </row>
    <row r="4" spans="1:20" ht="48.6">
      <c r="A4" s="26">
        <v>2</v>
      </c>
      <c r="B4" s="1" t="s">
        <v>36</v>
      </c>
      <c r="C4" s="6" t="s">
        <v>11</v>
      </c>
      <c r="D4" s="14" t="s">
        <v>13</v>
      </c>
      <c r="E4" s="1" t="s">
        <v>8</v>
      </c>
      <c r="F4" s="18">
        <v>770</v>
      </c>
      <c r="G4" s="18">
        <f t="shared" ref="G4:G10" si="1">I4/F4</f>
        <v>3940</v>
      </c>
      <c r="H4" s="7" t="s">
        <v>21</v>
      </c>
      <c r="I4" s="18">
        <v>3033800</v>
      </c>
      <c r="J4" s="8">
        <v>151690</v>
      </c>
      <c r="K4" s="7" t="s">
        <v>21</v>
      </c>
      <c r="L4" s="28" t="s">
        <v>21</v>
      </c>
      <c r="M4" s="7" t="s">
        <v>21</v>
      </c>
      <c r="N4" s="7" t="s">
        <v>21</v>
      </c>
      <c r="O4" s="7" t="s">
        <v>21</v>
      </c>
      <c r="P4" s="17">
        <v>349</v>
      </c>
      <c r="Q4" s="6" t="s">
        <v>46</v>
      </c>
      <c r="R4" s="6">
        <v>82</v>
      </c>
      <c r="S4" s="6" t="s">
        <v>46</v>
      </c>
      <c r="T4" s="6" t="s">
        <v>49</v>
      </c>
    </row>
    <row r="5" spans="1:20" ht="64.8">
      <c r="A5" s="26">
        <v>3</v>
      </c>
      <c r="B5" s="1" t="s">
        <v>36</v>
      </c>
      <c r="C5" s="6" t="s">
        <v>14</v>
      </c>
      <c r="D5" s="14" t="s">
        <v>15</v>
      </c>
      <c r="E5" s="1" t="s">
        <v>9</v>
      </c>
      <c r="F5" s="18">
        <v>1200</v>
      </c>
      <c r="G5" s="18">
        <f t="shared" si="1"/>
        <v>4170</v>
      </c>
      <c r="H5" s="24" t="s">
        <v>41</v>
      </c>
      <c r="I5" s="18">
        <v>5004000</v>
      </c>
      <c r="J5" s="8">
        <v>250200</v>
      </c>
      <c r="K5" s="7" t="s">
        <v>30</v>
      </c>
      <c r="L5" s="30" t="s">
        <v>41</v>
      </c>
      <c r="M5" s="8">
        <v>7881300</v>
      </c>
      <c r="N5" s="10" t="s">
        <v>29</v>
      </c>
      <c r="O5" s="10" t="s">
        <v>4</v>
      </c>
      <c r="P5" s="17">
        <v>350</v>
      </c>
      <c r="Q5" s="6" t="s">
        <v>57</v>
      </c>
      <c r="R5" s="6">
        <v>83</v>
      </c>
      <c r="S5" s="6" t="s">
        <v>53</v>
      </c>
      <c r="T5" s="5" t="s">
        <v>40</v>
      </c>
    </row>
    <row r="6" spans="1:20">
      <c r="A6" s="26">
        <v>4</v>
      </c>
      <c r="B6" s="1" t="s">
        <v>36</v>
      </c>
      <c r="C6" s="6" t="s">
        <v>14</v>
      </c>
      <c r="D6" s="14" t="s">
        <v>16</v>
      </c>
      <c r="E6" s="1" t="s">
        <v>9</v>
      </c>
      <c r="F6" s="18">
        <v>600</v>
      </c>
      <c r="G6" s="18">
        <f t="shared" si="1"/>
        <v>4170</v>
      </c>
      <c r="H6" s="7" t="s">
        <v>21</v>
      </c>
      <c r="I6" s="18">
        <v>2502000</v>
      </c>
      <c r="J6" s="8">
        <v>125100</v>
      </c>
      <c r="K6" s="7" t="s">
        <v>21</v>
      </c>
      <c r="L6" s="28" t="s">
        <v>21</v>
      </c>
      <c r="M6" s="7" t="s">
        <v>21</v>
      </c>
      <c r="N6" s="7" t="s">
        <v>21</v>
      </c>
      <c r="O6" s="7" t="s">
        <v>21</v>
      </c>
      <c r="P6" s="17">
        <v>351</v>
      </c>
      <c r="Q6" s="4" t="s">
        <v>21</v>
      </c>
      <c r="R6" s="6">
        <v>83</v>
      </c>
      <c r="S6" s="4" t="s">
        <v>21</v>
      </c>
      <c r="T6" s="5" t="s">
        <v>21</v>
      </c>
    </row>
    <row r="7" spans="1:20" ht="64.8">
      <c r="A7" s="26">
        <v>5</v>
      </c>
      <c r="B7" s="1" t="s">
        <v>37</v>
      </c>
      <c r="C7" s="6" t="s">
        <v>11</v>
      </c>
      <c r="D7" s="14" t="s">
        <v>17</v>
      </c>
      <c r="E7" s="1" t="s">
        <v>8</v>
      </c>
      <c r="F7" s="18">
        <v>950</v>
      </c>
      <c r="G7" s="18">
        <f t="shared" si="1"/>
        <v>3940</v>
      </c>
      <c r="H7" s="24" t="s">
        <v>41</v>
      </c>
      <c r="I7" s="18">
        <v>3743000</v>
      </c>
      <c r="J7" s="8">
        <v>187150</v>
      </c>
      <c r="K7" s="7" t="s">
        <v>32</v>
      </c>
      <c r="L7" s="30" t="s">
        <v>41</v>
      </c>
      <c r="M7" s="8">
        <v>7458150</v>
      </c>
      <c r="N7" s="10" t="s">
        <v>29</v>
      </c>
      <c r="O7" s="10" t="s">
        <v>29</v>
      </c>
      <c r="P7" s="17">
        <v>352</v>
      </c>
      <c r="Q7" s="6" t="s">
        <v>56</v>
      </c>
      <c r="R7" s="6">
        <v>84</v>
      </c>
      <c r="S7" s="6" t="s">
        <v>47</v>
      </c>
      <c r="T7" s="5" t="s">
        <v>40</v>
      </c>
    </row>
    <row r="8" spans="1:20" ht="64.8">
      <c r="A8" s="26">
        <v>6</v>
      </c>
      <c r="B8" s="1" t="s">
        <v>37</v>
      </c>
      <c r="C8" s="6" t="s">
        <v>14</v>
      </c>
      <c r="D8" s="14" t="s">
        <v>18</v>
      </c>
      <c r="E8" s="1" t="s">
        <v>9</v>
      </c>
      <c r="F8" s="18">
        <v>700</v>
      </c>
      <c r="G8" s="18">
        <f t="shared" si="1"/>
        <v>4170</v>
      </c>
      <c r="H8" s="24" t="s">
        <v>41</v>
      </c>
      <c r="I8" s="18">
        <v>2919000</v>
      </c>
      <c r="J8" s="8">
        <v>145950</v>
      </c>
      <c r="K8" s="7" t="s">
        <v>33</v>
      </c>
      <c r="L8" s="30" t="s">
        <v>41</v>
      </c>
      <c r="M8" s="8">
        <v>6129900</v>
      </c>
      <c r="N8" s="10" t="s">
        <v>4</v>
      </c>
      <c r="O8" s="10" t="s">
        <v>34</v>
      </c>
      <c r="P8" s="17">
        <v>353</v>
      </c>
      <c r="Q8" s="6" t="s">
        <v>57</v>
      </c>
      <c r="R8" s="6">
        <v>85</v>
      </c>
      <c r="S8" s="6" t="s">
        <v>48</v>
      </c>
      <c r="T8" s="5" t="s">
        <v>40</v>
      </c>
    </row>
    <row r="9" spans="1:20" ht="64.8">
      <c r="A9" s="26">
        <v>7</v>
      </c>
      <c r="B9" s="1" t="s">
        <v>37</v>
      </c>
      <c r="C9" s="6" t="s">
        <v>14</v>
      </c>
      <c r="D9" s="14" t="s">
        <v>35</v>
      </c>
      <c r="E9" s="1" t="s">
        <v>9</v>
      </c>
      <c r="F9" s="18">
        <v>700</v>
      </c>
      <c r="G9" s="18">
        <f t="shared" si="1"/>
        <v>4170</v>
      </c>
      <c r="H9" s="7" t="s">
        <v>21</v>
      </c>
      <c r="I9" s="18">
        <v>2919000</v>
      </c>
      <c r="J9" s="8">
        <v>145950</v>
      </c>
      <c r="K9" s="7" t="s">
        <v>21</v>
      </c>
      <c r="L9" s="28" t="s">
        <v>21</v>
      </c>
      <c r="M9" s="7" t="s">
        <v>21</v>
      </c>
      <c r="N9" s="7" t="s">
        <v>21</v>
      </c>
      <c r="O9" s="7" t="s">
        <v>21</v>
      </c>
      <c r="P9" s="17">
        <v>355</v>
      </c>
      <c r="Q9" s="6" t="s">
        <v>57</v>
      </c>
      <c r="R9" s="6">
        <v>87</v>
      </c>
      <c r="S9" s="6" t="s">
        <v>54</v>
      </c>
      <c r="T9" s="5" t="s">
        <v>21</v>
      </c>
    </row>
    <row r="10" spans="1:20" ht="64.8">
      <c r="A10" s="26">
        <v>8</v>
      </c>
      <c r="B10" s="1" t="s">
        <v>38</v>
      </c>
      <c r="C10" s="6" t="s">
        <v>11</v>
      </c>
      <c r="D10" s="14" t="s">
        <v>19</v>
      </c>
      <c r="E10" s="1" t="s">
        <v>10</v>
      </c>
      <c r="F10" s="18">
        <v>2400</v>
      </c>
      <c r="G10" s="18">
        <f t="shared" si="1"/>
        <v>1400</v>
      </c>
      <c r="H10" s="32" t="s">
        <v>21</v>
      </c>
      <c r="I10" s="18">
        <v>3360000</v>
      </c>
      <c r="J10" s="8">
        <v>168000</v>
      </c>
      <c r="K10" s="32" t="s">
        <v>61</v>
      </c>
      <c r="L10" s="33" t="s">
        <v>21</v>
      </c>
      <c r="M10" s="32" t="s">
        <v>21</v>
      </c>
      <c r="N10" s="16" t="s">
        <v>4</v>
      </c>
      <c r="O10" s="16" t="s">
        <v>4</v>
      </c>
      <c r="P10" s="17">
        <v>354</v>
      </c>
      <c r="Q10" s="6" t="s">
        <v>58</v>
      </c>
      <c r="R10" s="6">
        <v>86</v>
      </c>
      <c r="S10" s="6" t="s">
        <v>55</v>
      </c>
      <c r="T10" s="6" t="s">
        <v>50</v>
      </c>
    </row>
    <row r="11" spans="1:20">
      <c r="A11" s="26"/>
      <c r="B11" s="1"/>
      <c r="C11" s="6"/>
      <c r="D11" s="1"/>
      <c r="E11" s="1"/>
      <c r="F11" s="26"/>
      <c r="G11" s="25" t="s">
        <v>42</v>
      </c>
      <c r="H11" s="21"/>
      <c r="I11" s="21">
        <f>SUM(I3:I10)</f>
        <v>28524000</v>
      </c>
      <c r="J11" s="21">
        <f>SUM(J3:J10)</f>
        <v>1426200</v>
      </c>
      <c r="K11" s="9"/>
      <c r="L11" s="21"/>
      <c r="M11" s="21">
        <f>SUM(M3:M10)</f>
        <v>29950200</v>
      </c>
      <c r="N11" s="21"/>
      <c r="O11" s="21"/>
      <c r="P11" s="17"/>
      <c r="Q11" s="6"/>
      <c r="R11" s="6"/>
      <c r="S11" s="6"/>
      <c r="T11" s="17"/>
    </row>
    <row r="21" spans="7:7">
      <c r="G21" s="13" t="s">
        <v>59</v>
      </c>
    </row>
  </sheetData>
  <autoFilter ref="A2:T11">
    <filterColumn colId="0"/>
    <filterColumn colId="1"/>
    <filterColumn colId="2"/>
    <filterColumn colId="4"/>
    <filterColumn colId="6"/>
    <filterColumn colId="15"/>
    <filterColumn colId="16"/>
    <filterColumn colId="17"/>
    <filterColumn colId="18"/>
    <filterColumn colId="19"/>
  </autoFilter>
  <phoneticPr fontId="2" type="noConversion"/>
  <pageMargins left="0.43307086614173229" right="0.39370078740157483" top="0.51181102362204722" bottom="0.59055118110236227" header="0.51181102362204722" footer="0.51181102362204722"/>
  <pageSetup paperSize="9" scale="41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進貨</vt:lpstr>
      <vt:lpstr>進貨!Print_Titles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</dc:creator>
  <cp:lastModifiedBy> </cp:lastModifiedBy>
  <cp:lastPrinted>2017-01-03T01:33:07Z</cp:lastPrinted>
  <dcterms:created xsi:type="dcterms:W3CDTF">2013-11-14T03:01:15Z</dcterms:created>
  <dcterms:modified xsi:type="dcterms:W3CDTF">2017-01-03T01:44:48Z</dcterms:modified>
</cp:coreProperties>
</file>