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uyuyu\Desktop\李源智案附表\"/>
    </mc:Choice>
  </mc:AlternateContent>
  <bookViews>
    <workbookView xWindow="0" yWindow="72" windowWidth="23016" windowHeight="9384" activeTab="8"/>
  </bookViews>
  <sheets>
    <sheet name="A1" sheetId="1" r:id="rId1"/>
    <sheet name="A2" sheetId="2" r:id="rId2"/>
    <sheet name="A3 " sheetId="3" r:id="rId3"/>
    <sheet name="A4" sheetId="9" r:id="rId4"/>
    <sheet name="A5" sheetId="4" r:id="rId5"/>
    <sheet name="A6" sheetId="7" r:id="rId6"/>
    <sheet name="A7" sheetId="5" r:id="rId7"/>
    <sheet name="A8" sheetId="10" r:id="rId8"/>
    <sheet name="B1" sheetId="6" r:id="rId9"/>
    <sheet name="B2" sheetId="11" r:id="rId10"/>
  </sheets>
  <calcPr calcId="162913"/>
</workbook>
</file>

<file path=xl/calcChain.xml><?xml version="1.0" encoding="utf-8"?>
<calcChain xmlns="http://schemas.openxmlformats.org/spreadsheetml/2006/main">
  <c r="D9" i="10" l="1"/>
  <c r="D8" i="10"/>
  <c r="D30" i="9"/>
  <c r="D10" i="9"/>
  <c r="D21" i="3"/>
  <c r="D18" i="3"/>
  <c r="D84" i="1"/>
  <c r="D83" i="1"/>
  <c r="D17" i="11"/>
  <c r="D39" i="6"/>
  <c r="D21" i="11" l="1"/>
  <c r="D22" i="11" s="1"/>
  <c r="D5" i="10"/>
  <c r="D21" i="7"/>
  <c r="D23" i="7" s="1"/>
  <c r="D13" i="7"/>
  <c r="D27" i="9"/>
  <c r="D31" i="9" s="1"/>
  <c r="D25" i="9"/>
  <c r="D20" i="9"/>
  <c r="D30" i="6"/>
  <c r="D10" i="6"/>
  <c r="D36" i="6"/>
  <c r="D24" i="6"/>
  <c r="D31" i="6" s="1"/>
  <c r="D7" i="6"/>
  <c r="D8" i="3"/>
  <c r="D46" i="2"/>
  <c r="D79" i="1"/>
  <c r="D40" i="1"/>
  <c r="D55" i="1"/>
  <c r="D56" i="1" s="1"/>
  <c r="D6" i="5"/>
  <c r="D16" i="4"/>
  <c r="D12" i="4"/>
  <c r="D18" i="4"/>
  <c r="D17" i="3"/>
  <c r="D6" i="3"/>
  <c r="D42" i="2"/>
  <c r="D34" i="2"/>
  <c r="D14" i="2"/>
  <c r="D17" i="2" s="1"/>
  <c r="D6" i="2"/>
  <c r="D77" i="1"/>
  <c r="D23" i="1"/>
  <c r="D12" i="1"/>
  <c r="D15" i="1" s="1"/>
  <c r="D32" i="9" l="1"/>
  <c r="D28" i="9"/>
  <c r="D45" i="2"/>
  <c r="D47" i="2" s="1"/>
  <c r="D82" i="1"/>
  <c r="D41" i="1"/>
  <c r="D38" i="6"/>
  <c r="D40" i="6"/>
  <c r="D80" i="1"/>
  <c r="D11" i="6"/>
  <c r="D20" i="3"/>
  <c r="D22" i="3" s="1"/>
  <c r="D9" i="3"/>
</calcChain>
</file>

<file path=xl/sharedStrings.xml><?xml version="1.0" encoding="utf-8"?>
<sst xmlns="http://schemas.openxmlformats.org/spreadsheetml/2006/main" count="893" uniqueCount="459">
  <si>
    <t>AC5322829</t>
  </si>
  <si>
    <t>100.03.15</t>
  </si>
  <si>
    <t>已兌現</t>
  </si>
  <si>
    <t>AC5322828</t>
  </si>
  <si>
    <t>AC5322838</t>
  </si>
  <si>
    <t>100.01.15</t>
  </si>
  <si>
    <t>AD6848380</t>
  </si>
  <si>
    <t>100.07.30</t>
  </si>
  <si>
    <t>AD6848326</t>
  </si>
  <si>
    <t>AD6848327</t>
  </si>
  <si>
    <t>100.08.30</t>
  </si>
  <si>
    <t>AD6848381</t>
  </si>
  <si>
    <t>100.09.30</t>
  </si>
  <si>
    <t>AD7174321</t>
  </si>
  <si>
    <t>100.10.25</t>
  </si>
  <si>
    <t>GB0336126</t>
  </si>
  <si>
    <t>99.12.15</t>
  </si>
  <si>
    <t>GB0336125</t>
  </si>
  <si>
    <t>GB0336101</t>
  </si>
  <si>
    <t>99.10.15</t>
  </si>
  <si>
    <t>GB0280087</t>
  </si>
  <si>
    <t>99.08.15</t>
  </si>
  <si>
    <t>GB0280083</t>
  </si>
  <si>
    <t>99.07.30</t>
  </si>
  <si>
    <t>GB0280062</t>
  </si>
  <si>
    <t>99.05.15</t>
  </si>
  <si>
    <t>AA1181815</t>
  </si>
  <si>
    <t>98.09.30</t>
  </si>
  <si>
    <t>AA1181865</t>
  </si>
  <si>
    <t>98.09.20</t>
  </si>
  <si>
    <t>AB8106390</t>
  </si>
  <si>
    <t>99.01.20</t>
  </si>
  <si>
    <t>JA7379475</t>
  </si>
  <si>
    <t>99.01.25</t>
  </si>
  <si>
    <t>AC5101410</t>
  </si>
  <si>
    <t>99.07.15</t>
  </si>
  <si>
    <t>AC5101446</t>
  </si>
  <si>
    <t>99.09.15</t>
  </si>
  <si>
    <t>AC5101447</t>
  </si>
  <si>
    <t>BA8446393</t>
  </si>
  <si>
    <t>99.11.15</t>
  </si>
  <si>
    <t>CA1578975</t>
  </si>
  <si>
    <t>CA1578994</t>
  </si>
  <si>
    <t>100.04.15</t>
  </si>
  <si>
    <t>DA3808291</t>
  </si>
  <si>
    <t>101.09.30</t>
  </si>
  <si>
    <t>100.11.30</t>
  </si>
  <si>
    <t>無支票影本/已兌現</t>
  </si>
  <si>
    <t>96.10.05</t>
  </si>
  <si>
    <t>96.12.15</t>
  </si>
  <si>
    <t>97.01.15</t>
  </si>
  <si>
    <t>97.08.31</t>
  </si>
  <si>
    <t>97.09.30</t>
  </si>
  <si>
    <t>97.11.15</t>
  </si>
  <si>
    <t>97.11.30</t>
  </si>
  <si>
    <t>97.12.10</t>
  </si>
  <si>
    <t>98.06.10</t>
  </si>
  <si>
    <t>98.07.31</t>
  </si>
  <si>
    <t>99.04.15</t>
  </si>
  <si>
    <t>AC5322851</t>
  </si>
  <si>
    <t>100.05.28</t>
  </si>
  <si>
    <t>AD6848328</t>
  </si>
  <si>
    <t>AC8385874</t>
  </si>
  <si>
    <t>98.12.15</t>
  </si>
  <si>
    <t>AC8385885</t>
  </si>
  <si>
    <t>99.01.15</t>
  </si>
  <si>
    <t>GB0280050</t>
  </si>
  <si>
    <t>GB0336128</t>
  </si>
  <si>
    <t>GB0336129</t>
  </si>
  <si>
    <t>AA1181817</t>
  </si>
  <si>
    <t>98.08.30</t>
  </si>
  <si>
    <t>JA7379433</t>
  </si>
  <si>
    <t>98.12.05</t>
  </si>
  <si>
    <t>AB8106389</t>
  </si>
  <si>
    <t>AB8106385</t>
  </si>
  <si>
    <t>98.12.30</t>
  </si>
  <si>
    <t>AC5101408</t>
  </si>
  <si>
    <t>BA8446399</t>
  </si>
  <si>
    <t>BA8446400</t>
  </si>
  <si>
    <t>AD5654823</t>
  </si>
  <si>
    <t>CA1578940</t>
  </si>
  <si>
    <t>100.02.15</t>
  </si>
  <si>
    <t>CA1608492</t>
  </si>
  <si>
    <t>100.06.30</t>
  </si>
  <si>
    <t>AE7751193</t>
  </si>
  <si>
    <t>101.05.15</t>
  </si>
  <si>
    <t>AE8323036</t>
  </si>
  <si>
    <t>101.09.20</t>
  </si>
  <si>
    <t>AE8323064</t>
  </si>
  <si>
    <t>101.12.10</t>
  </si>
  <si>
    <t>102.03.25</t>
  </si>
  <si>
    <t>98.09.10</t>
  </si>
  <si>
    <t>101.11.30</t>
  </si>
  <si>
    <t>99.05.14</t>
  </si>
  <si>
    <t>100.05.31</t>
  </si>
  <si>
    <t>AC5560494</t>
  </si>
  <si>
    <t>AC5560493</t>
  </si>
  <si>
    <t>AB0314691</t>
  </si>
  <si>
    <t>AC8681491</t>
  </si>
  <si>
    <t>99.03.31</t>
  </si>
  <si>
    <t>AE8323037</t>
  </si>
  <si>
    <t>101.08.20</t>
  </si>
  <si>
    <t>AE8323038</t>
  </si>
  <si>
    <t>101.07.20</t>
  </si>
  <si>
    <t>AF5117521</t>
  </si>
  <si>
    <t>102.01.15</t>
  </si>
  <si>
    <t>AF5117522</t>
  </si>
  <si>
    <t>101.12.15</t>
  </si>
  <si>
    <t>AD6669781</t>
  </si>
  <si>
    <t>101.01.31</t>
  </si>
  <si>
    <t>GB0336127</t>
  </si>
  <si>
    <t>GB0336102</t>
  </si>
  <si>
    <t>GB0280091</t>
  </si>
  <si>
    <t>GB0280090</t>
  </si>
  <si>
    <t>GB0280064</t>
  </si>
  <si>
    <t>99.06.15</t>
  </si>
  <si>
    <t>AA1181816</t>
  </si>
  <si>
    <t>AC8681572</t>
  </si>
  <si>
    <t>BA8446398</t>
  </si>
  <si>
    <t>AD5654822</t>
  </si>
  <si>
    <t>CA1578976</t>
  </si>
  <si>
    <t>CA1656500</t>
  </si>
  <si>
    <t>100.10.20</t>
  </si>
  <si>
    <t>AE7751194</t>
  </si>
  <si>
    <t>101.07.12</t>
  </si>
  <si>
    <t>101.12.31</t>
  </si>
  <si>
    <t>BA8446361</t>
  </si>
  <si>
    <t>BA8446362</t>
  </si>
  <si>
    <t>BA8446370</t>
  </si>
  <si>
    <t>BA8446369</t>
  </si>
  <si>
    <t>99.10.05</t>
  </si>
  <si>
    <t>CA1578974</t>
  </si>
  <si>
    <t>AD6786260</t>
  </si>
  <si>
    <t>CA1633959</t>
  </si>
  <si>
    <t>100.08.25</t>
  </si>
  <si>
    <t>CA1691264</t>
  </si>
  <si>
    <t>98.05.16</t>
  </si>
  <si>
    <t>AE8323039</t>
  </si>
  <si>
    <t>DA3808289</t>
  </si>
  <si>
    <t>101.08.30</t>
  </si>
  <si>
    <t>AE8323061</t>
  </si>
  <si>
    <t>101.11.10</t>
  </si>
  <si>
    <t>AE8323062</t>
  </si>
  <si>
    <t>101.10.10</t>
  </si>
  <si>
    <t>AE8323067</t>
  </si>
  <si>
    <t>AF5117519</t>
  </si>
  <si>
    <t>AF5117520</t>
  </si>
  <si>
    <t>102.02.22</t>
  </si>
  <si>
    <t>102.03.05</t>
  </si>
  <si>
    <t>101.08.15</t>
  </si>
  <si>
    <t>148正順公司</t>
  </si>
  <si>
    <t>102,02.22</t>
  </si>
  <si>
    <t>(起訴書載為不詳)</t>
  </si>
  <si>
    <t>102.02.15</t>
  </si>
  <si>
    <t>AE8323066</t>
  </si>
  <si>
    <t>總計</t>
    <phoneticPr fontId="1" type="noConversion"/>
  </si>
  <si>
    <t>AD6669709</t>
  </si>
  <si>
    <t>AC8385889</t>
  </si>
  <si>
    <t>GB0280056</t>
  </si>
  <si>
    <t>99.04.30</t>
  </si>
  <si>
    <t>AC8681527</t>
  </si>
  <si>
    <t>AC8681568</t>
  </si>
  <si>
    <t>CA1578941</t>
  </si>
  <si>
    <t>CA1608429</t>
  </si>
  <si>
    <t>100.05.30</t>
  </si>
  <si>
    <t>CA1608430</t>
  </si>
  <si>
    <t>CA1633958</t>
  </si>
  <si>
    <t>AE7751195</t>
  </si>
  <si>
    <t>AE8323063</t>
  </si>
  <si>
    <t>AE8323065</t>
  </si>
  <si>
    <t>CA1691265</t>
  </si>
  <si>
    <t>100.07.15</t>
  </si>
  <si>
    <t>101.05.12</t>
  </si>
  <si>
    <t>102.05.15</t>
  </si>
  <si>
    <t>原審小計</t>
    <phoneticPr fontId="1" type="noConversion"/>
  </si>
  <si>
    <t>100.02.15</t>
    <phoneticPr fontId="1" type="noConversion"/>
  </si>
  <si>
    <t>二審小計</t>
    <phoneticPr fontId="1" type="noConversion"/>
  </si>
  <si>
    <t>承鴻小計</t>
    <phoneticPr fontId="1" type="noConversion"/>
  </si>
  <si>
    <t>97.03.17</t>
  </si>
  <si>
    <t>97.04.15</t>
  </si>
  <si>
    <t>97.05.15</t>
  </si>
  <si>
    <t>97.08.15</t>
  </si>
  <si>
    <t>97.09.15</t>
  </si>
  <si>
    <t>97.10.31</t>
  </si>
  <si>
    <t>97.12.15</t>
  </si>
  <si>
    <t>98.06.22</t>
  </si>
  <si>
    <t>98.06.30</t>
  </si>
  <si>
    <t>98.08.31</t>
  </si>
  <si>
    <t>99.05.17</t>
  </si>
  <si>
    <t>上32晟景公司</t>
    <phoneticPr fontId="1" type="noConversion"/>
  </si>
  <si>
    <t>上35晟景公司</t>
    <phoneticPr fontId="1" type="noConversion"/>
  </si>
  <si>
    <t>上42晟景公司</t>
    <phoneticPr fontId="1" type="noConversion"/>
  </si>
  <si>
    <t>上43晟景公司</t>
    <phoneticPr fontId="1" type="noConversion"/>
  </si>
  <si>
    <t>上45晟景公司</t>
    <phoneticPr fontId="1" type="noConversion"/>
  </si>
  <si>
    <t>上46晟景公司</t>
    <phoneticPr fontId="1" type="noConversion"/>
  </si>
  <si>
    <t>上51晟景公司</t>
    <phoneticPr fontId="1" type="noConversion"/>
  </si>
  <si>
    <t>上52晟景公司</t>
    <phoneticPr fontId="1" type="noConversion"/>
  </si>
  <si>
    <t>上55晟景公司</t>
    <phoneticPr fontId="1" type="noConversion"/>
  </si>
  <si>
    <t>上56晟景公司</t>
    <phoneticPr fontId="1" type="noConversion"/>
  </si>
  <si>
    <t>上57晟景公司</t>
    <phoneticPr fontId="1" type="noConversion"/>
  </si>
  <si>
    <t>上58晟景公司</t>
    <phoneticPr fontId="1" type="noConversion"/>
  </si>
  <si>
    <t>上60晟景公司</t>
    <phoneticPr fontId="1" type="noConversion"/>
  </si>
  <si>
    <t>上66晟景公司</t>
    <phoneticPr fontId="1" type="noConversion"/>
  </si>
  <si>
    <t>晟景小計</t>
    <phoneticPr fontId="1" type="noConversion"/>
  </si>
  <si>
    <t>原審小計</t>
    <phoneticPr fontId="1" type="noConversion"/>
  </si>
  <si>
    <t>晟景小計</t>
    <phoneticPr fontId="1" type="noConversion"/>
  </si>
  <si>
    <t>享竣小計</t>
    <phoneticPr fontId="1" type="noConversion"/>
  </si>
  <si>
    <t>正順小計</t>
    <phoneticPr fontId="1" type="noConversion"/>
  </si>
  <si>
    <t>二審總計</t>
    <phoneticPr fontId="1" type="noConversion"/>
  </si>
  <si>
    <t>原審總計</t>
    <phoneticPr fontId="1" type="noConversion"/>
  </si>
  <si>
    <t>全部總計</t>
    <phoneticPr fontId="1" type="noConversion"/>
  </si>
  <si>
    <t>99.08.30</t>
  </si>
  <si>
    <t>二審小計</t>
    <phoneticPr fontId="1" type="noConversion"/>
  </si>
  <si>
    <t>原審總計</t>
    <phoneticPr fontId="1" type="noConversion"/>
  </si>
  <si>
    <t>二審總計</t>
    <phoneticPr fontId="1" type="noConversion"/>
  </si>
  <si>
    <t>全部總計</t>
    <phoneticPr fontId="1" type="noConversion"/>
  </si>
  <si>
    <t>享竣小計</t>
    <phoneticPr fontId="1" type="noConversion"/>
  </si>
  <si>
    <t>原審總計</t>
    <phoneticPr fontId="1" type="noConversion"/>
  </si>
  <si>
    <t>全部總計</t>
    <phoneticPr fontId="1" type="noConversion"/>
  </si>
  <si>
    <t>99.01.18</t>
    <phoneticPr fontId="1" type="noConversion"/>
  </si>
  <si>
    <t>正順小計</t>
    <phoneticPr fontId="1" type="noConversion"/>
  </si>
  <si>
    <t>上10晟景公司</t>
    <phoneticPr fontId="1" type="noConversion"/>
  </si>
  <si>
    <t>101.11.12</t>
  </si>
  <si>
    <t>101.12.03</t>
  </si>
  <si>
    <t>101.12.11</t>
  </si>
  <si>
    <t>上30享竣公司</t>
    <phoneticPr fontId="1" type="noConversion"/>
  </si>
  <si>
    <t>15晟景公司</t>
  </si>
  <si>
    <t>17晟景公司</t>
  </si>
  <si>
    <t>29晟景公司</t>
  </si>
  <si>
    <t>上25晟景公司</t>
    <phoneticPr fontId="1" type="noConversion"/>
  </si>
  <si>
    <t>44享竣公司</t>
  </si>
  <si>
    <t>45享竣公司</t>
  </si>
  <si>
    <t>62享竣公司</t>
  </si>
  <si>
    <t>67享竣公司</t>
  </si>
  <si>
    <t>68享竣公司</t>
  </si>
  <si>
    <t>71享竣公司</t>
  </si>
  <si>
    <t>74享竣公司</t>
  </si>
  <si>
    <t>85享竣公司</t>
  </si>
  <si>
    <t>87享竣公司</t>
  </si>
  <si>
    <t>91享竣公司</t>
  </si>
  <si>
    <t>98享竣公司</t>
  </si>
  <si>
    <t>已兌現(起訴書載為無支票影本且未兌現)【103審重附民3卷P18】</t>
  </si>
  <si>
    <t>上22享竣公司</t>
    <phoneticPr fontId="1" type="noConversion"/>
  </si>
  <si>
    <t>上26享竣公司</t>
    <phoneticPr fontId="1" type="noConversion"/>
  </si>
  <si>
    <t>133張建輝</t>
  </si>
  <si>
    <t>137張建輝</t>
  </si>
  <si>
    <t>146張建輝</t>
  </si>
  <si>
    <t>已兌現(他2970卷P80)</t>
  </si>
  <si>
    <t>上27享竣公司</t>
    <phoneticPr fontId="1" type="noConversion"/>
  </si>
  <si>
    <t>上29享竣公司</t>
    <phoneticPr fontId="1" type="noConversion"/>
  </si>
  <si>
    <t>150張哲瑋</t>
  </si>
  <si>
    <t>1002977(起訴書誤載為1002975)</t>
  </si>
  <si>
    <t>已兌現(起訴書載為無支票影本且未兌現)【103審重附民5卷p23】</t>
  </si>
  <si>
    <r>
      <t>附表二 B2：李源智 彰化銀行楊梅分行56925108351000</t>
    </r>
    <r>
      <rPr>
        <sz val="4"/>
        <color theme="1"/>
        <rFont val="標楷體"/>
        <family val="4"/>
        <charset val="136"/>
      </rPr>
      <t xml:space="preserve">  </t>
    </r>
    <phoneticPr fontId="1" type="noConversion"/>
  </si>
  <si>
    <t>142正順公司</t>
  </si>
  <si>
    <t>附表三 A8：陳麗玲 臺灣銀行新店分行075008091035</t>
    <phoneticPr fontId="1" type="noConversion"/>
  </si>
  <si>
    <t>88享竣公司</t>
  </si>
  <si>
    <t>附表三 A7：陳麗玲 國泰世華北新分行226506088559</t>
    <phoneticPr fontId="1" type="noConversion"/>
  </si>
  <si>
    <t>80享竣公司</t>
  </si>
  <si>
    <t>81享竣公司</t>
  </si>
  <si>
    <t>83享竣公司</t>
  </si>
  <si>
    <t>84享竣公司</t>
  </si>
  <si>
    <t>89享唆公司</t>
  </si>
  <si>
    <t>92享竣公司</t>
  </si>
  <si>
    <t>93享竣公司</t>
  </si>
  <si>
    <t>97享竣公司</t>
  </si>
  <si>
    <t>已兌現(起訴書載為無支票影本且未兌現)【103審重附民3卷P19】</t>
  </si>
  <si>
    <t>101享竣公司</t>
  </si>
  <si>
    <t>已兌現(起訴書載為無支票影本且未兌現)【103審重附民3卷P20】</t>
  </si>
  <si>
    <t>138張建輝</t>
  </si>
  <si>
    <t>139張建輝</t>
  </si>
  <si>
    <t>687794(起訴書誤載為687764)</t>
  </si>
  <si>
    <t>已兌現(起訴書載為無支票影本且未兌現)【103審重附民5卷p21】</t>
  </si>
  <si>
    <t>149張哲瑋</t>
  </si>
  <si>
    <t>已兌現(起訴書載為無支票影本且未兌現)【103審重附民5卷p22】</t>
  </si>
  <si>
    <t>總計</t>
    <phoneticPr fontId="1" type="noConversion"/>
  </si>
  <si>
    <r>
      <t>附表三 A6：陳麗玲 合作金庫六合分行0081765210003</t>
    </r>
    <r>
      <rPr>
        <sz val="4"/>
        <color theme="1"/>
        <rFont val="標楷體"/>
        <family val="4"/>
        <charset val="136"/>
      </rPr>
      <t xml:space="preserve"> </t>
    </r>
    <phoneticPr fontId="1" type="noConversion"/>
  </si>
  <si>
    <t>49享竣公司</t>
  </si>
  <si>
    <t>50享唆公司</t>
  </si>
  <si>
    <t>53享竣公司</t>
  </si>
  <si>
    <t>54享竣公司</t>
  </si>
  <si>
    <t>63享竣公司</t>
  </si>
  <si>
    <t>70享竣公司</t>
  </si>
  <si>
    <t>72享竣公司</t>
  </si>
  <si>
    <t>90享竣公司</t>
  </si>
  <si>
    <t>125正順公司</t>
  </si>
  <si>
    <r>
      <t>已兌現</t>
    </r>
    <r>
      <rPr>
        <sz val="9.5"/>
        <color rgb="FF000000"/>
        <rFont val="標楷體"/>
        <family val="4"/>
        <charset val="136"/>
      </rPr>
      <t>【104易145卷P.308】</t>
    </r>
  </si>
  <si>
    <t>總計</t>
    <phoneticPr fontId="1" type="noConversion"/>
  </si>
  <si>
    <t>附表三 A5：陳麗玲 第一銀行新店分行22150215057</t>
    <phoneticPr fontId="1" type="noConversion"/>
  </si>
  <si>
    <t>16晟景公司</t>
  </si>
  <si>
    <t>18晟景公司</t>
  </si>
  <si>
    <t>20晟景公司</t>
  </si>
  <si>
    <t>23晟景公司</t>
  </si>
  <si>
    <t>24晟景公司</t>
  </si>
  <si>
    <t>27晟景公司</t>
  </si>
  <si>
    <t>34享竣公司</t>
  </si>
  <si>
    <t>46享竣公司</t>
  </si>
  <si>
    <t>56享竣公司</t>
  </si>
  <si>
    <t>59享竣公司</t>
  </si>
  <si>
    <t>65享竣公司</t>
  </si>
  <si>
    <t>73享竣公司</t>
  </si>
  <si>
    <t>75享竣公司</t>
  </si>
  <si>
    <t>140張建輝</t>
  </si>
  <si>
    <t>143正順公司</t>
  </si>
  <si>
    <t>上4正順公司</t>
    <phoneticPr fontId="1" type="noConversion"/>
  </si>
  <si>
    <t>附表三 A4：陳麗玲 彰化銀行52035108630100</t>
    <phoneticPr fontId="1" type="noConversion"/>
  </si>
  <si>
    <t>13晟景公司</t>
  </si>
  <si>
    <t>14晟景公司</t>
  </si>
  <si>
    <t>上4晟景公司</t>
    <phoneticPr fontId="1" type="noConversion"/>
  </si>
  <si>
    <t>33享竣公司</t>
  </si>
  <si>
    <t>43享竣公司</t>
  </si>
  <si>
    <t>78享竣公司</t>
  </si>
  <si>
    <t>79享竣公司</t>
  </si>
  <si>
    <t>94享竣公司</t>
  </si>
  <si>
    <t>95享竣公司</t>
  </si>
  <si>
    <t>晟景小計</t>
    <phoneticPr fontId="1" type="noConversion"/>
  </si>
  <si>
    <t>4承鴻公司</t>
  </si>
  <si>
    <t>8承鴻公司</t>
  </si>
  <si>
    <t>11晟景公司</t>
  </si>
  <si>
    <t>12晟景公司</t>
  </si>
  <si>
    <t>30晟景公司</t>
  </si>
  <si>
    <t>31晟景公司</t>
  </si>
  <si>
    <t>32晟景公司</t>
  </si>
  <si>
    <t>上16晟景公司</t>
    <phoneticPr fontId="1" type="noConversion"/>
  </si>
  <si>
    <t>35享竣公司</t>
  </si>
  <si>
    <t>38享竣公司</t>
  </si>
  <si>
    <t>40享竣公司</t>
  </si>
  <si>
    <t>41享竣公司</t>
  </si>
  <si>
    <t>47享竣公司</t>
  </si>
  <si>
    <t>57享竣公司</t>
  </si>
  <si>
    <t>58享唆公司</t>
  </si>
  <si>
    <t>60享竣公司</t>
  </si>
  <si>
    <t>61享竣公司</t>
  </si>
  <si>
    <t>69享竣公司</t>
  </si>
  <si>
    <t>76享竣公司</t>
  </si>
  <si>
    <t>77享竣公司</t>
  </si>
  <si>
    <t>86享竣公司</t>
  </si>
  <si>
    <t>99享竣公司</t>
  </si>
  <si>
    <t>已兌現(起訴書載為無支票影本且未兌現)【103審重附民3卷P21】</t>
  </si>
  <si>
    <t>100享竣公司</t>
  </si>
  <si>
    <t>已兌現(起訴書載為無支票影本且未兌現)【103審重附民3卷P22】</t>
  </si>
  <si>
    <t>127正順公司</t>
  </si>
  <si>
    <t>135張建輝</t>
  </si>
  <si>
    <t>141張建輝</t>
  </si>
  <si>
    <t>144正順公司</t>
  </si>
  <si>
    <t>已兌現(他2970卷P77)</t>
  </si>
  <si>
    <t>147張建輝</t>
  </si>
  <si>
    <t>已兌現(他2970卷P78背)</t>
  </si>
  <si>
    <t>1承鴻公司</t>
  </si>
  <si>
    <t>2承鴻公司</t>
  </si>
  <si>
    <t>3承鴻公司</t>
  </si>
  <si>
    <t>5承鴻公司</t>
  </si>
  <si>
    <t>6承鴻公司</t>
  </si>
  <si>
    <t>7承鴻公司</t>
  </si>
  <si>
    <t>9承鴻公司</t>
  </si>
  <si>
    <t>10承鴻公司</t>
  </si>
  <si>
    <t>上74承鴻公司</t>
    <phoneticPr fontId="1" type="noConversion"/>
  </si>
  <si>
    <t>19晟景公司</t>
  </si>
  <si>
    <t>21晟景公司</t>
  </si>
  <si>
    <t>22晟景公司</t>
  </si>
  <si>
    <t>25晟景公司</t>
  </si>
  <si>
    <t>26晟景公司</t>
  </si>
  <si>
    <t>28晟景公司</t>
  </si>
  <si>
    <t>上27晟景公司</t>
    <phoneticPr fontId="1" type="noConversion"/>
  </si>
  <si>
    <t>上28晟景公司</t>
    <phoneticPr fontId="1" type="noConversion"/>
  </si>
  <si>
    <t>36享竣公司</t>
  </si>
  <si>
    <t>37享竣公司</t>
  </si>
  <si>
    <t>39享竣公司</t>
  </si>
  <si>
    <t>42享竣公司</t>
  </si>
  <si>
    <t>48享竣公司</t>
  </si>
  <si>
    <t>51享竣公司</t>
  </si>
  <si>
    <t>52享竣公司</t>
  </si>
  <si>
    <t>55享竣公司</t>
  </si>
  <si>
    <t>64享竣公司</t>
  </si>
  <si>
    <t>66享竣公司</t>
  </si>
  <si>
    <t>82享竣公司</t>
  </si>
  <si>
    <t>96享竣公司</t>
  </si>
  <si>
    <t>115張建輝</t>
  </si>
  <si>
    <t>116張建輝</t>
  </si>
  <si>
    <t>117張建輝</t>
  </si>
  <si>
    <t>118張建輝</t>
  </si>
  <si>
    <t>119張建輝</t>
  </si>
  <si>
    <t>120張建輝</t>
  </si>
  <si>
    <t>121張建輝</t>
  </si>
  <si>
    <t>122正順公司</t>
  </si>
  <si>
    <t>123正順公司</t>
  </si>
  <si>
    <t>124正順公司</t>
  </si>
  <si>
    <t>126正順公司</t>
  </si>
  <si>
    <t>128正順公司</t>
  </si>
  <si>
    <t>129正順公司</t>
  </si>
  <si>
    <t>130張建輝</t>
  </si>
  <si>
    <t>131張建輝</t>
  </si>
  <si>
    <t>132正順公司</t>
  </si>
  <si>
    <t>134張建輝</t>
  </si>
  <si>
    <t>136張建輝</t>
  </si>
  <si>
    <t>145張建輝</t>
  </si>
  <si>
    <t>已兌現(他2970卷P79背)</t>
  </si>
  <si>
    <t>上50正順公司</t>
    <phoneticPr fontId="1" type="noConversion"/>
  </si>
  <si>
    <t>附表二 B1：李源智 中華郵政新店郵局0311416-0371735</t>
    <phoneticPr fontId="1" type="noConversion"/>
  </si>
  <si>
    <t>發票人</t>
    <phoneticPr fontId="1" type="noConversion"/>
  </si>
  <si>
    <t>支票號碼</t>
    <phoneticPr fontId="1" type="noConversion"/>
  </si>
  <si>
    <t>發票日</t>
    <phoneticPr fontId="1" type="noConversion"/>
  </si>
  <si>
    <t>票面金額</t>
    <phoneticPr fontId="1" type="noConversion"/>
  </si>
  <si>
    <t>備註</t>
    <phoneticPr fontId="1" type="noConversion"/>
  </si>
  <si>
    <t>104享峻公司</t>
    <phoneticPr fontId="1" type="noConversion"/>
  </si>
  <si>
    <t>105享峻公司</t>
    <phoneticPr fontId="1" type="noConversion"/>
  </si>
  <si>
    <t>106享峻公司</t>
    <phoneticPr fontId="1" type="noConversion"/>
  </si>
  <si>
    <t>102.5.10</t>
    <phoneticPr fontId="1" type="noConversion"/>
  </si>
  <si>
    <t>102享竣公司</t>
  </si>
  <si>
    <t>102.06.10</t>
  </si>
  <si>
    <t>無支票影本且未兌現</t>
  </si>
  <si>
    <t>103享峻公司</t>
  </si>
  <si>
    <t>102.07.10</t>
  </si>
  <si>
    <t>107享竣公司</t>
  </si>
  <si>
    <t>108享竣公司</t>
  </si>
  <si>
    <t>102.08.14</t>
  </si>
  <si>
    <t>109享竣公司</t>
  </si>
  <si>
    <t>102.06.15</t>
  </si>
  <si>
    <t>110享竣公司</t>
  </si>
  <si>
    <t>111享竣公司</t>
  </si>
  <si>
    <t>102.08.17</t>
  </si>
  <si>
    <t>112享竣公司</t>
  </si>
  <si>
    <t>102.10.17</t>
  </si>
  <si>
    <t>113享竣公司</t>
  </si>
  <si>
    <t>102.08.28</t>
  </si>
  <si>
    <t>114享竣公司</t>
  </si>
  <si>
    <t>102.06.18</t>
  </si>
  <si>
    <t>無支票影本且未兌現，已返還</t>
    <phoneticPr fontId="1" type="noConversion"/>
  </si>
  <si>
    <t>小計</t>
    <phoneticPr fontId="1" type="noConversion"/>
  </si>
  <si>
    <t>小計</t>
    <phoneticPr fontId="1" type="noConversion"/>
  </si>
  <si>
    <t>小計</t>
    <phoneticPr fontId="1" type="noConversion"/>
  </si>
  <si>
    <t>總計</t>
    <phoneticPr fontId="1" type="noConversion"/>
  </si>
  <si>
    <t>有支票影本但未兌現，103審重附民3號和解筆錄返還享峻公司</t>
    <phoneticPr fontId="1" type="noConversion"/>
  </si>
  <si>
    <t>附表三 A1：陳麗玲 臺灣中小企銀新店分行02562428588</t>
    <phoneticPr fontId="1" type="noConversion"/>
  </si>
  <si>
    <t xml:space="preserve">附表三 A2：陳麗玲 中華郵政新店郵局0311416-0367490 </t>
    <phoneticPr fontId="1" type="noConversion"/>
  </si>
  <si>
    <r>
      <t>附表三 A3：陳麗玲 中國信託0314510550778</t>
    </r>
    <r>
      <rPr>
        <sz val="4"/>
        <color theme="1"/>
        <rFont val="標楷體"/>
        <family val="4"/>
        <charset val="136"/>
      </rPr>
      <t xml:space="preserve">  </t>
    </r>
    <phoneticPr fontId="1" type="noConversion"/>
  </si>
  <si>
    <t>原審小計</t>
    <phoneticPr fontId="1" type="noConversion"/>
  </si>
  <si>
    <t>原審小計</t>
    <phoneticPr fontId="1" type="noConversion"/>
  </si>
  <si>
    <t>102.08.30</t>
  </si>
  <si>
    <t>151張哲瑋</t>
    <phoneticPr fontId="1" type="noConversion"/>
  </si>
  <si>
    <t>152正順公司</t>
    <phoneticPr fontId="1" type="noConversion"/>
  </si>
  <si>
    <t>承鴻小計</t>
    <phoneticPr fontId="1" type="noConversion"/>
  </si>
  <si>
    <t>享峻小計</t>
    <phoneticPr fontId="1" type="noConversion"/>
  </si>
  <si>
    <t>正順小計</t>
    <phoneticPr fontId="1" type="noConversion"/>
  </si>
  <si>
    <t>晟景小計</t>
    <phoneticPr fontId="1" type="noConversion"/>
  </si>
  <si>
    <t>正順小計</t>
    <phoneticPr fontId="1" type="noConversion"/>
  </si>
  <si>
    <t>小計</t>
    <phoneticPr fontId="1" type="noConversion"/>
  </si>
  <si>
    <t>正順小計</t>
    <phoneticPr fontId="1" type="noConversion"/>
  </si>
  <si>
    <t>註記1：B1至B2表格(支票面額)總額計算結果為新臺幣12,766,575元</t>
    <phoneticPr fontId="1" type="noConversion"/>
  </si>
  <si>
    <t>註記2：總計B1至B2表應沒收支票票面總額為(新臺幣12,766,575元扣除B1表已返還支票之票面總額4,459,300元)新臺幣8,307,275元</t>
    <phoneticPr fontId="1" type="noConversion"/>
  </si>
  <si>
    <t>註記1：承鴻公司支票小計(A1、A2表)為新臺幣6,070,500元</t>
    <phoneticPr fontId="1" type="noConversion"/>
  </si>
  <si>
    <t>註記2：晟景公司支票小計(A1至A4表)為新臺幣19,422,250元</t>
    <phoneticPr fontId="1" type="noConversion"/>
  </si>
  <si>
    <t>註記3：註記1加註記2扣除附表五所示實際返還金額4,157,850元為21,334,900元</t>
    <phoneticPr fontId="1" type="noConversion"/>
  </si>
  <si>
    <t>註記4：享峻公司支票小計(A1至A7表)為新臺幣20,406,950元扣除附表五所示實際返還金額7,125,428元為13,281,522元</t>
    <phoneticPr fontId="1" type="noConversion"/>
  </si>
  <si>
    <t>註記5：正順公司支票小計(A1至A2、A4至A6、A8表)為新臺幣16,323,025元扣除附表五所示實際返還金額4,695,803元及A8表所示未兌現支票1,188,450元為10,438,772元</t>
    <phoneticPr fontId="1" type="noConversion"/>
  </si>
  <si>
    <t>註記6：總計A1至A8表應沒收支票票面總額為45,055,194元</t>
    <phoneticPr fontId="1" type="noConversion"/>
  </si>
  <si>
    <t>註記6：總計A1至A8表應沒收支票票面總額為45,055,194元</t>
    <phoneticPr fontId="1" type="noConversion"/>
  </si>
  <si>
    <t>註記3：發票人欄編號係起訴書附表編號，註明「上」係指本審擴張查得之支票部分</t>
    <phoneticPr fontId="1" type="noConversion"/>
  </si>
  <si>
    <t>註記7：發票人欄編號係起訴書附表編號，註明「上」係指本審擴張查得之支票部分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</si>
</sst>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.5"/>
      <name val="標楷體"/>
      <family val="4"/>
      <charset val="136"/>
    </font>
    <font>
      <sz val="9.5"/>
      <color rgb="FF000000"/>
      <name val="標楷體"/>
      <family val="4"/>
      <charset val="136"/>
    </font>
    <font>
      <sz val="4"/>
      <color theme="1"/>
      <name val="標楷體"/>
      <family val="4"/>
      <charset val="136"/>
    </font>
    <font>
      <sz val="12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3" fontId="3" fillId="2" borderId="2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justify" vertical="center" wrapText="1"/>
    </xf>
    <xf numFmtId="3" fontId="2" fillId="0" borderId="0" xfId="0" applyNumberFormat="1" applyFont="1">
      <alignment vertical="center"/>
    </xf>
    <xf numFmtId="0" fontId="3" fillId="2" borderId="3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3" fontId="3" fillId="2" borderId="4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justify" vertical="center" wrapText="1"/>
    </xf>
    <xf numFmtId="3" fontId="4" fillId="2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justify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0" fontId="2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3" fontId="2" fillId="0" borderId="0" xfId="0" applyNumberFormat="1" applyFont="1" applyAlignment="1">
      <alignment horizontal="left" vertical="center"/>
    </xf>
    <xf numFmtId="0" fontId="3" fillId="2" borderId="4" xfId="0" applyFont="1" applyFill="1" applyBorder="1" applyAlignment="1">
      <alignment horizontal="justify" vertical="top" wrapText="1"/>
    </xf>
    <xf numFmtId="3" fontId="3" fillId="2" borderId="4" xfId="0" applyNumberFormat="1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horizontal="justify" vertical="center" wrapText="1"/>
    </xf>
    <xf numFmtId="3" fontId="3" fillId="2" borderId="5" xfId="0" applyNumberFormat="1" applyFont="1" applyFill="1" applyBorder="1" applyAlignment="1">
      <alignment horizontal="right" vertical="top" wrapText="1"/>
    </xf>
    <xf numFmtId="0" fontId="3" fillId="2" borderId="4" xfId="0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horizontal="left" vertical="top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3" fontId="3" fillId="2" borderId="7" xfId="0" applyNumberFormat="1" applyFont="1" applyFill="1" applyBorder="1" applyAlignment="1">
      <alignment horizontal="right" vertical="center" wrapText="1"/>
    </xf>
    <xf numFmtId="0" fontId="2" fillId="0" borderId="11" xfId="0" applyFont="1" applyBorder="1">
      <alignment vertical="center"/>
    </xf>
    <xf numFmtId="3" fontId="6" fillId="2" borderId="11" xfId="0" applyNumberFormat="1" applyFont="1" applyFill="1" applyBorder="1" applyAlignment="1">
      <alignment horizontal="right" vertical="center" wrapText="1"/>
    </xf>
    <xf numFmtId="0" fontId="6" fillId="2" borderId="12" xfId="0" applyFont="1" applyFill="1" applyBorder="1" applyAlignment="1">
      <alignment horizontal="justify" vertical="center" wrapText="1"/>
    </xf>
    <xf numFmtId="3" fontId="2" fillId="0" borderId="12" xfId="0" applyNumberFormat="1" applyFont="1" applyBorder="1">
      <alignment vertical="center"/>
    </xf>
    <xf numFmtId="0" fontId="4" fillId="2" borderId="3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3" fillId="2" borderId="8" xfId="0" applyFont="1" applyFill="1" applyBorder="1" applyAlignment="1">
      <alignment horizontal="justify" vertical="center" wrapText="1"/>
    </xf>
    <xf numFmtId="3" fontId="3" fillId="2" borderId="9" xfId="0" applyNumberFormat="1" applyFont="1" applyFill="1" applyBorder="1" applyAlignment="1">
      <alignment horizontal="right" vertical="center" wrapText="1"/>
    </xf>
    <xf numFmtId="3" fontId="2" fillId="0" borderId="0" xfId="0" applyNumberFormat="1" applyFont="1" applyBorder="1">
      <alignment vertical="center"/>
    </xf>
    <xf numFmtId="3" fontId="6" fillId="2" borderId="0" xfId="0" applyNumberFormat="1" applyFont="1" applyFill="1" applyBorder="1" applyAlignment="1">
      <alignment horizontal="right" vertical="center" wrapText="1"/>
    </xf>
    <xf numFmtId="0" fontId="6" fillId="2" borderId="10" xfId="0" applyFont="1" applyFill="1" applyBorder="1" applyAlignment="1">
      <alignment horizontal="justify" vertical="center" wrapText="1"/>
    </xf>
    <xf numFmtId="3" fontId="2" fillId="0" borderId="10" xfId="0" applyNumberFormat="1" applyFont="1" applyBorder="1">
      <alignment vertical="center"/>
    </xf>
    <xf numFmtId="0" fontId="6" fillId="2" borderId="11" xfId="0" applyFont="1" applyFill="1" applyBorder="1" applyAlignment="1">
      <alignment horizontal="justify" vertical="center" wrapText="1"/>
    </xf>
    <xf numFmtId="3" fontId="2" fillId="0" borderId="11" xfId="0" applyNumberFormat="1" applyFont="1" applyBorder="1">
      <alignment vertical="center"/>
    </xf>
    <xf numFmtId="0" fontId="6" fillId="2" borderId="10" xfId="0" applyFont="1" applyFill="1" applyBorder="1" applyAlignment="1">
      <alignment horizontal="justify" vertical="top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2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justify" vertical="center" wrapText="1"/>
    </xf>
    <xf numFmtId="3" fontId="3" fillId="3" borderId="2" xfId="0" applyNumberFormat="1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justify" vertical="center" wrapText="1"/>
    </xf>
    <xf numFmtId="3" fontId="3" fillId="3" borderId="4" xfId="0" applyNumberFormat="1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4" fillId="3" borderId="5" xfId="0" applyFont="1" applyFill="1" applyBorder="1" applyAlignment="1">
      <alignment horizontal="justify" vertical="center" wrapText="1"/>
    </xf>
    <xf numFmtId="0" fontId="3" fillId="3" borderId="5" xfId="0" applyFont="1" applyFill="1" applyBorder="1" applyAlignment="1">
      <alignment horizontal="justify" vertical="center" wrapText="1"/>
    </xf>
    <xf numFmtId="3" fontId="3" fillId="3" borderId="5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right" vertical="center" wrapText="1"/>
    </xf>
    <xf numFmtId="0" fontId="8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2" borderId="13" xfId="0" applyFont="1" applyFill="1" applyBorder="1" applyAlignment="1">
      <alignment horizontal="justify" vertical="center" wrapText="1"/>
    </xf>
    <xf numFmtId="3" fontId="3" fillId="2" borderId="13" xfId="0" applyNumberFormat="1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justify" vertical="center" wrapText="1"/>
    </xf>
    <xf numFmtId="3" fontId="4" fillId="2" borderId="13" xfId="0" applyNumberFormat="1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justify" vertical="top" wrapText="1"/>
    </xf>
    <xf numFmtId="0" fontId="3" fillId="3" borderId="1" xfId="0" applyFont="1" applyFill="1" applyBorder="1" applyAlignment="1">
      <alignment horizontal="justify" vertical="center" wrapText="1"/>
    </xf>
    <xf numFmtId="0" fontId="3" fillId="3" borderId="3" xfId="0" applyFont="1" applyFill="1" applyBorder="1" applyAlignment="1">
      <alignment horizontal="justify" vertical="center" wrapText="1"/>
    </xf>
    <xf numFmtId="0" fontId="10" fillId="0" borderId="0" xfId="0" applyFont="1">
      <alignment vertical="center"/>
    </xf>
    <xf numFmtId="0" fontId="3" fillId="2" borderId="14" xfId="0" applyFont="1" applyFill="1" applyBorder="1" applyAlignment="1">
      <alignment horizontal="justify" vertical="center" wrapText="1"/>
    </xf>
    <xf numFmtId="0" fontId="6" fillId="2" borderId="14" xfId="0" applyFont="1" applyFill="1" applyBorder="1" applyAlignment="1">
      <alignment horizontal="justify" vertical="center" wrapText="1"/>
    </xf>
    <xf numFmtId="3" fontId="6" fillId="2" borderId="14" xfId="0" applyNumberFormat="1" applyFont="1" applyFill="1" applyBorder="1" applyAlignment="1">
      <alignment horizontal="right" vertical="center" wrapText="1"/>
    </xf>
    <xf numFmtId="0" fontId="3" fillId="2" borderId="15" xfId="0" applyFont="1" applyFill="1" applyBorder="1" applyAlignment="1">
      <alignment horizontal="justify" vertical="center" wrapText="1"/>
    </xf>
    <xf numFmtId="0" fontId="6" fillId="2" borderId="15" xfId="0" applyFont="1" applyFill="1" applyBorder="1" applyAlignment="1">
      <alignment horizontal="justify" vertical="center" wrapText="1"/>
    </xf>
    <xf numFmtId="3" fontId="6" fillId="2" borderId="15" xfId="0" applyNumberFormat="1" applyFont="1" applyFill="1" applyBorder="1" applyAlignment="1">
      <alignment horizontal="right" vertical="center" wrapText="1"/>
    </xf>
    <xf numFmtId="0" fontId="2" fillId="0" borderId="12" xfId="0" applyFont="1" applyBorder="1">
      <alignment vertical="center"/>
    </xf>
    <xf numFmtId="3" fontId="3" fillId="2" borderId="11" xfId="0" applyNumberFormat="1" applyFont="1" applyFill="1" applyBorder="1" applyAlignment="1">
      <alignment horizontal="right" vertical="center" wrapText="1"/>
    </xf>
    <xf numFmtId="0" fontId="9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top" wrapText="1"/>
    </xf>
    <xf numFmtId="0" fontId="3" fillId="2" borderId="3" xfId="0" applyFont="1" applyFill="1" applyBorder="1" applyAlignment="1">
      <alignment horizontal="justify" vertical="top" wrapText="1"/>
    </xf>
    <xf numFmtId="0" fontId="0" fillId="0" borderId="0" xfId="0" applyAlignment="1">
      <alignment vertical="center"/>
    </xf>
    <xf numFmtId="0" fontId="3" fillId="3" borderId="7" xfId="0" applyFont="1" applyFill="1" applyBorder="1" applyAlignment="1">
      <alignment horizontal="justify" vertical="center" wrapText="1"/>
    </xf>
    <xf numFmtId="0" fontId="0" fillId="3" borderId="3" xfId="0" applyFill="1" applyBorder="1" applyAlignment="1">
      <alignment horizontal="justify" vertical="center" wrapText="1"/>
    </xf>
    <xf numFmtId="0" fontId="0" fillId="3" borderId="6" xfId="0" applyFill="1" applyBorder="1" applyAlignment="1">
      <alignment horizontal="justify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3" fontId="3" fillId="2" borderId="6" xfId="0" applyNumberFormat="1" applyFont="1" applyFill="1" applyBorder="1" applyAlignment="1">
      <alignment horizontal="left" vertical="center" wrapText="1"/>
    </xf>
    <xf numFmtId="3" fontId="3" fillId="2" borderId="3" xfId="0" applyNumberFormat="1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opLeftCell="A76" workbookViewId="0">
      <selection activeCell="B96" sqref="B96"/>
    </sheetView>
  </sheetViews>
  <sheetFormatPr defaultRowHeight="16.2" x14ac:dyDescent="0.3"/>
  <cols>
    <col min="1" max="1" width="11.44140625" style="1" customWidth="1"/>
    <col min="2" max="2" width="11.77734375" style="1" customWidth="1"/>
    <col min="3" max="3" width="13.44140625" style="1" customWidth="1"/>
    <col min="4" max="4" width="12.88671875" style="1" bestFit="1" customWidth="1"/>
    <col min="5" max="16384" width="8.88671875" style="1"/>
  </cols>
  <sheetData>
    <row r="1" spans="1:5" x14ac:dyDescent="0.3">
      <c r="A1" s="1" t="s">
        <v>433</v>
      </c>
    </row>
    <row r="2" spans="1:5" ht="16.8" thickBot="1" x14ac:dyDescent="0.35"/>
    <row r="3" spans="1:5" ht="16.8" thickBot="1" x14ac:dyDescent="0.35">
      <c r="A3" s="45" t="s">
        <v>399</v>
      </c>
      <c r="B3" s="45" t="s">
        <v>400</v>
      </c>
      <c r="C3" s="45" t="s">
        <v>401</v>
      </c>
      <c r="D3" s="45" t="s">
        <v>402</v>
      </c>
      <c r="E3" s="45" t="s">
        <v>403</v>
      </c>
    </row>
    <row r="4" spans="1:5" ht="16.8" thickBot="1" x14ac:dyDescent="0.35">
      <c r="A4" s="2" t="s">
        <v>348</v>
      </c>
      <c r="B4" s="3" t="s">
        <v>0</v>
      </c>
      <c r="C4" s="3" t="s">
        <v>1</v>
      </c>
      <c r="D4" s="4">
        <v>332500</v>
      </c>
      <c r="E4" s="3" t="s">
        <v>2</v>
      </c>
    </row>
    <row r="5" spans="1:5" ht="16.8" thickBot="1" x14ac:dyDescent="0.35">
      <c r="A5" s="7" t="s">
        <v>349</v>
      </c>
      <c r="B5" s="8" t="s">
        <v>3</v>
      </c>
      <c r="C5" s="8" t="s">
        <v>1</v>
      </c>
      <c r="D5" s="9">
        <v>285000</v>
      </c>
      <c r="E5" s="8" t="s">
        <v>2</v>
      </c>
    </row>
    <row r="6" spans="1:5" ht="16.8" thickBot="1" x14ac:dyDescent="0.35">
      <c r="A6" s="7" t="s">
        <v>350</v>
      </c>
      <c r="B6" s="8" t="s">
        <v>4</v>
      </c>
      <c r="C6" s="8" t="s">
        <v>5</v>
      </c>
      <c r="D6" s="9">
        <v>427500</v>
      </c>
      <c r="E6" s="8" t="s">
        <v>2</v>
      </c>
    </row>
    <row r="7" spans="1:5" ht="16.8" thickBot="1" x14ac:dyDescent="0.35">
      <c r="A7" s="2" t="s">
        <v>351</v>
      </c>
      <c r="B7" s="3" t="s">
        <v>6</v>
      </c>
      <c r="C7" s="3" t="s">
        <v>7</v>
      </c>
      <c r="D7" s="4">
        <v>237500</v>
      </c>
      <c r="E7" s="3" t="s">
        <v>2</v>
      </c>
    </row>
    <row r="8" spans="1:5" ht="16.8" thickBot="1" x14ac:dyDescent="0.35">
      <c r="A8" s="7" t="s">
        <v>352</v>
      </c>
      <c r="B8" s="8" t="s">
        <v>8</v>
      </c>
      <c r="C8" s="8" t="s">
        <v>7</v>
      </c>
      <c r="D8" s="9">
        <v>475000</v>
      </c>
      <c r="E8" s="8" t="s">
        <v>2</v>
      </c>
    </row>
    <row r="9" spans="1:5" ht="16.8" thickBot="1" x14ac:dyDescent="0.35">
      <c r="A9" s="7" t="s">
        <v>353</v>
      </c>
      <c r="B9" s="8" t="s">
        <v>9</v>
      </c>
      <c r="C9" s="8" t="s">
        <v>10</v>
      </c>
      <c r="D9" s="9">
        <v>332500</v>
      </c>
      <c r="E9" s="8" t="s">
        <v>2</v>
      </c>
    </row>
    <row r="10" spans="1:5" ht="16.8" thickBot="1" x14ac:dyDescent="0.35">
      <c r="A10" s="2" t="s">
        <v>354</v>
      </c>
      <c r="B10" s="3" t="s">
        <v>11</v>
      </c>
      <c r="C10" s="3" t="s">
        <v>12</v>
      </c>
      <c r="D10" s="4">
        <v>1092500</v>
      </c>
      <c r="E10" s="3" t="s">
        <v>2</v>
      </c>
    </row>
    <row r="11" spans="1:5" ht="16.8" thickBot="1" x14ac:dyDescent="0.35">
      <c r="A11" s="7" t="s">
        <v>355</v>
      </c>
      <c r="B11" s="8" t="s">
        <v>13</v>
      </c>
      <c r="C11" s="35" t="s">
        <v>14</v>
      </c>
      <c r="D11" s="36">
        <v>1045000</v>
      </c>
      <c r="E11" s="8" t="s">
        <v>2</v>
      </c>
    </row>
    <row r="12" spans="1:5" ht="16.8" thickBot="1" x14ac:dyDescent="0.35">
      <c r="C12" s="25" t="s">
        <v>174</v>
      </c>
      <c r="D12" s="37">
        <f>SUM(D4:D11)</f>
        <v>4227500</v>
      </c>
    </row>
    <row r="13" spans="1:5" ht="16.8" thickBot="1" x14ac:dyDescent="0.35">
      <c r="A13" s="2" t="s">
        <v>356</v>
      </c>
      <c r="B13" s="2">
        <v>5322819</v>
      </c>
      <c r="C13" s="2" t="s">
        <v>175</v>
      </c>
      <c r="D13" s="24">
        <v>332500</v>
      </c>
      <c r="E13" s="2" t="s">
        <v>2</v>
      </c>
    </row>
    <row r="14" spans="1:5" x14ac:dyDescent="0.3">
      <c r="C14" s="25" t="s">
        <v>176</v>
      </c>
      <c r="D14" s="38">
        <v>332500</v>
      </c>
    </row>
    <row r="15" spans="1:5" ht="16.8" thickBot="1" x14ac:dyDescent="0.35">
      <c r="C15" s="25" t="s">
        <v>177</v>
      </c>
      <c r="D15" s="37">
        <f>SUM(D14,D12)</f>
        <v>4560000</v>
      </c>
    </row>
    <row r="16" spans="1:5" ht="16.8" thickBot="1" x14ac:dyDescent="0.35">
      <c r="A16" s="45" t="s">
        <v>399</v>
      </c>
      <c r="B16" s="45" t="s">
        <v>400</v>
      </c>
      <c r="C16" s="45" t="s">
        <v>401</v>
      </c>
      <c r="D16" s="45" t="s">
        <v>402</v>
      </c>
      <c r="E16" s="45" t="s">
        <v>403</v>
      </c>
    </row>
    <row r="17" spans="1:5" ht="16.8" thickBot="1" x14ac:dyDescent="0.35">
      <c r="A17" s="2" t="s">
        <v>357</v>
      </c>
      <c r="B17" s="3" t="s">
        <v>15</v>
      </c>
      <c r="C17" s="3" t="s">
        <v>16</v>
      </c>
      <c r="D17" s="4">
        <v>617500</v>
      </c>
      <c r="E17" s="3" t="s">
        <v>2</v>
      </c>
    </row>
    <row r="18" spans="1:5" ht="16.8" thickBot="1" x14ac:dyDescent="0.35">
      <c r="A18" s="2" t="s">
        <v>358</v>
      </c>
      <c r="B18" s="3" t="s">
        <v>17</v>
      </c>
      <c r="C18" s="3" t="s">
        <v>16</v>
      </c>
      <c r="D18" s="4">
        <v>190000</v>
      </c>
      <c r="E18" s="3" t="s">
        <v>2</v>
      </c>
    </row>
    <row r="19" spans="1:5" ht="16.8" thickBot="1" x14ac:dyDescent="0.35">
      <c r="A19" s="7" t="s">
        <v>359</v>
      </c>
      <c r="B19" s="8" t="s">
        <v>18</v>
      </c>
      <c r="C19" s="8" t="s">
        <v>19</v>
      </c>
      <c r="D19" s="9">
        <v>427500</v>
      </c>
      <c r="E19" s="8" t="s">
        <v>2</v>
      </c>
    </row>
    <row r="20" spans="1:5" ht="16.8" thickBot="1" x14ac:dyDescent="0.35">
      <c r="A20" s="2" t="s">
        <v>360</v>
      </c>
      <c r="B20" s="3" t="s">
        <v>20</v>
      </c>
      <c r="C20" s="3" t="s">
        <v>21</v>
      </c>
      <c r="D20" s="4">
        <v>475000</v>
      </c>
      <c r="E20" s="3" t="s">
        <v>2</v>
      </c>
    </row>
    <row r="21" spans="1:5" ht="16.8" thickBot="1" x14ac:dyDescent="0.35">
      <c r="A21" s="7" t="s">
        <v>361</v>
      </c>
      <c r="B21" s="8" t="s">
        <v>22</v>
      </c>
      <c r="C21" s="8" t="s">
        <v>23</v>
      </c>
      <c r="D21" s="9">
        <v>133000</v>
      </c>
      <c r="E21" s="8" t="s">
        <v>2</v>
      </c>
    </row>
    <row r="22" spans="1:5" ht="16.8" thickBot="1" x14ac:dyDescent="0.35">
      <c r="A22" s="2" t="s">
        <v>362</v>
      </c>
      <c r="B22" s="3" t="s">
        <v>24</v>
      </c>
      <c r="C22" s="3" t="s">
        <v>25</v>
      </c>
      <c r="D22" s="4">
        <v>380000</v>
      </c>
      <c r="E22" s="3" t="s">
        <v>2</v>
      </c>
    </row>
    <row r="23" spans="1:5" ht="16.8" thickBot="1" x14ac:dyDescent="0.35">
      <c r="C23" s="39" t="s">
        <v>174</v>
      </c>
      <c r="D23" s="40">
        <f>SUM(D17:D22)</f>
        <v>2223000</v>
      </c>
    </row>
    <row r="24" spans="1:5" ht="16.8" thickBot="1" x14ac:dyDescent="0.35">
      <c r="A24" s="2" t="s">
        <v>363</v>
      </c>
      <c r="B24" s="2">
        <v>7669230</v>
      </c>
      <c r="C24" s="2" t="s">
        <v>178</v>
      </c>
      <c r="D24" s="24">
        <v>970000</v>
      </c>
      <c r="E24" s="3" t="s">
        <v>2</v>
      </c>
    </row>
    <row r="25" spans="1:5" ht="16.8" thickBot="1" x14ac:dyDescent="0.35">
      <c r="A25" s="2" t="s">
        <v>364</v>
      </c>
      <c r="B25" s="2">
        <v>7669231</v>
      </c>
      <c r="C25" s="2" t="s">
        <v>178</v>
      </c>
      <c r="D25" s="24">
        <v>960000</v>
      </c>
      <c r="E25" s="3" t="s">
        <v>2</v>
      </c>
    </row>
    <row r="26" spans="1:5" ht="16.8" thickBot="1" x14ac:dyDescent="0.35">
      <c r="A26" s="2" t="s">
        <v>189</v>
      </c>
      <c r="B26" s="2">
        <v>7669232</v>
      </c>
      <c r="C26" s="2" t="s">
        <v>179</v>
      </c>
      <c r="D26" s="24">
        <v>970000</v>
      </c>
      <c r="E26" s="8" t="s">
        <v>2</v>
      </c>
    </row>
    <row r="27" spans="1:5" ht="16.8" thickBot="1" x14ac:dyDescent="0.35">
      <c r="A27" s="2" t="s">
        <v>190</v>
      </c>
      <c r="B27" s="2">
        <v>7669234</v>
      </c>
      <c r="C27" s="2" t="s">
        <v>180</v>
      </c>
      <c r="D27" s="24">
        <v>970000</v>
      </c>
      <c r="E27" s="3" t="s">
        <v>2</v>
      </c>
    </row>
    <row r="28" spans="1:5" ht="16.8" thickBot="1" x14ac:dyDescent="0.35">
      <c r="A28" s="2" t="s">
        <v>191</v>
      </c>
      <c r="B28" s="2">
        <v>7669414</v>
      </c>
      <c r="C28" s="2" t="s">
        <v>181</v>
      </c>
      <c r="D28" s="24">
        <v>495250</v>
      </c>
      <c r="E28" s="8" t="s">
        <v>2</v>
      </c>
    </row>
    <row r="29" spans="1:5" ht="16.8" thickBot="1" x14ac:dyDescent="0.35">
      <c r="A29" s="2" t="s">
        <v>192</v>
      </c>
      <c r="B29" s="2">
        <v>7669415</v>
      </c>
      <c r="C29" s="2" t="s">
        <v>181</v>
      </c>
      <c r="D29" s="24">
        <v>495250</v>
      </c>
      <c r="E29" s="3" t="s">
        <v>2</v>
      </c>
    </row>
    <row r="30" spans="1:5" ht="16.8" thickBot="1" x14ac:dyDescent="0.35">
      <c r="A30" s="2" t="s">
        <v>193</v>
      </c>
      <c r="B30" s="2">
        <v>7669412</v>
      </c>
      <c r="C30" s="2" t="s">
        <v>182</v>
      </c>
      <c r="D30" s="24">
        <v>495250</v>
      </c>
      <c r="E30" s="3" t="s">
        <v>2</v>
      </c>
    </row>
    <row r="31" spans="1:5" ht="16.8" thickBot="1" x14ac:dyDescent="0.35">
      <c r="A31" s="2" t="s">
        <v>194</v>
      </c>
      <c r="B31" s="2">
        <v>7669413</v>
      </c>
      <c r="C31" s="2" t="s">
        <v>182</v>
      </c>
      <c r="D31" s="24">
        <v>495250</v>
      </c>
      <c r="E31" s="3" t="s">
        <v>2</v>
      </c>
    </row>
    <row r="32" spans="1:5" ht="16.8" thickBot="1" x14ac:dyDescent="0.35">
      <c r="A32" s="2" t="s">
        <v>195</v>
      </c>
      <c r="B32" s="2">
        <v>7669684</v>
      </c>
      <c r="C32" s="2" t="s">
        <v>184</v>
      </c>
      <c r="D32" s="24">
        <v>736250</v>
      </c>
      <c r="E32" s="8" t="s">
        <v>2</v>
      </c>
    </row>
    <row r="33" spans="1:5" ht="16.8" thickBot="1" x14ac:dyDescent="0.35">
      <c r="A33" s="2" t="s">
        <v>196</v>
      </c>
      <c r="B33" s="2">
        <v>7669685</v>
      </c>
      <c r="C33" s="2" t="s">
        <v>184</v>
      </c>
      <c r="D33" s="24">
        <v>736250</v>
      </c>
      <c r="E33" s="3" t="s">
        <v>2</v>
      </c>
    </row>
    <row r="34" spans="1:5" ht="16.8" thickBot="1" x14ac:dyDescent="0.35">
      <c r="A34" s="2" t="s">
        <v>197</v>
      </c>
      <c r="B34" s="2">
        <v>7669940</v>
      </c>
      <c r="C34" s="2" t="s">
        <v>185</v>
      </c>
      <c r="D34" s="24">
        <v>859750</v>
      </c>
      <c r="E34" s="8" t="s">
        <v>2</v>
      </c>
    </row>
    <row r="35" spans="1:5" ht="16.8" thickBot="1" x14ac:dyDescent="0.35">
      <c r="A35" s="2" t="s">
        <v>198</v>
      </c>
      <c r="B35" s="2">
        <v>7669781</v>
      </c>
      <c r="C35" s="2" t="s">
        <v>186</v>
      </c>
      <c r="D35" s="24">
        <v>783750</v>
      </c>
      <c r="E35" s="3" t="s">
        <v>2</v>
      </c>
    </row>
    <row r="36" spans="1:5" ht="16.8" thickBot="1" x14ac:dyDescent="0.35">
      <c r="A36" s="2" t="s">
        <v>199</v>
      </c>
      <c r="B36" s="2">
        <v>7669780</v>
      </c>
      <c r="C36" s="2" t="s">
        <v>186</v>
      </c>
      <c r="D36" s="24">
        <v>783750</v>
      </c>
      <c r="E36" s="8" t="s">
        <v>2</v>
      </c>
    </row>
    <row r="37" spans="1:5" ht="16.8" thickBot="1" x14ac:dyDescent="0.35">
      <c r="A37" s="2" t="s">
        <v>200</v>
      </c>
      <c r="B37" s="2">
        <v>268074</v>
      </c>
      <c r="C37" s="2" t="s">
        <v>187</v>
      </c>
      <c r="D37" s="24">
        <v>1206500</v>
      </c>
      <c r="E37" s="3" t="s">
        <v>2</v>
      </c>
    </row>
    <row r="38" spans="1:5" ht="16.8" thickBot="1" x14ac:dyDescent="0.35">
      <c r="A38" s="2" t="s">
        <v>201</v>
      </c>
      <c r="B38" s="2">
        <v>268094</v>
      </c>
      <c r="C38" s="2" t="s">
        <v>27</v>
      </c>
      <c r="D38" s="24">
        <v>380000</v>
      </c>
      <c r="E38" s="8" t="s">
        <v>2</v>
      </c>
    </row>
    <row r="39" spans="1:5" ht="16.8" thickBot="1" x14ac:dyDescent="0.35">
      <c r="A39" s="2" t="s">
        <v>202</v>
      </c>
      <c r="B39" s="2">
        <v>5560522</v>
      </c>
      <c r="C39" s="2" t="s">
        <v>188</v>
      </c>
      <c r="D39" s="24">
        <v>600000</v>
      </c>
      <c r="E39" s="3" t="s">
        <v>2</v>
      </c>
    </row>
    <row r="40" spans="1:5" x14ac:dyDescent="0.3">
      <c r="C40" s="41" t="s">
        <v>176</v>
      </c>
      <c r="D40" s="42">
        <f>SUM(D24:D39)</f>
        <v>11937250</v>
      </c>
    </row>
    <row r="41" spans="1:5" ht="16.8" thickBot="1" x14ac:dyDescent="0.35">
      <c r="C41" s="30" t="s">
        <v>203</v>
      </c>
      <c r="D41" s="31">
        <f>SUM(D23,D40)</f>
        <v>14160250</v>
      </c>
    </row>
    <row r="42" spans="1:5" ht="16.8" thickBot="1" x14ac:dyDescent="0.35">
      <c r="A42" s="45" t="s">
        <v>399</v>
      </c>
      <c r="B42" s="45" t="s">
        <v>400</v>
      </c>
      <c r="C42" s="45" t="s">
        <v>401</v>
      </c>
      <c r="D42" s="45" t="s">
        <v>402</v>
      </c>
      <c r="E42" s="45" t="s">
        <v>403</v>
      </c>
    </row>
    <row r="43" spans="1:5" ht="16.8" thickBot="1" x14ac:dyDescent="0.35">
      <c r="A43" s="2" t="s">
        <v>365</v>
      </c>
      <c r="B43" s="3" t="s">
        <v>26</v>
      </c>
      <c r="C43" s="3" t="s">
        <v>27</v>
      </c>
      <c r="D43" s="4">
        <v>380000</v>
      </c>
      <c r="E43" s="3" t="s">
        <v>2</v>
      </c>
    </row>
    <row r="44" spans="1:5" ht="16.8" thickBot="1" x14ac:dyDescent="0.35">
      <c r="A44" s="7" t="s">
        <v>366</v>
      </c>
      <c r="B44" s="8" t="s">
        <v>28</v>
      </c>
      <c r="C44" s="8" t="s">
        <v>29</v>
      </c>
      <c r="D44" s="9">
        <v>427500</v>
      </c>
      <c r="E44" s="8" t="s">
        <v>2</v>
      </c>
    </row>
    <row r="45" spans="1:5" ht="16.8" thickBot="1" x14ac:dyDescent="0.35">
      <c r="A45" s="2" t="s">
        <v>367</v>
      </c>
      <c r="B45" s="3" t="s">
        <v>30</v>
      </c>
      <c r="C45" s="3" t="s">
        <v>31</v>
      </c>
      <c r="D45" s="4">
        <v>456000</v>
      </c>
      <c r="E45" s="3" t="s">
        <v>2</v>
      </c>
    </row>
    <row r="46" spans="1:5" ht="16.8" thickBot="1" x14ac:dyDescent="0.35">
      <c r="A46" s="2" t="s">
        <v>368</v>
      </c>
      <c r="B46" s="3" t="s">
        <v>32</v>
      </c>
      <c r="C46" s="3" t="s">
        <v>33</v>
      </c>
      <c r="D46" s="4">
        <v>617500</v>
      </c>
      <c r="E46" s="3" t="s">
        <v>2</v>
      </c>
    </row>
    <row r="47" spans="1:5" ht="16.8" thickBot="1" x14ac:dyDescent="0.35">
      <c r="A47" s="2" t="s">
        <v>369</v>
      </c>
      <c r="B47" s="3" t="s">
        <v>34</v>
      </c>
      <c r="C47" s="3" t="s">
        <v>35</v>
      </c>
      <c r="D47" s="4">
        <v>237500</v>
      </c>
      <c r="E47" s="3" t="s">
        <v>2</v>
      </c>
    </row>
    <row r="48" spans="1:5" ht="16.8" thickBot="1" x14ac:dyDescent="0.35">
      <c r="A48" s="2" t="s">
        <v>370</v>
      </c>
      <c r="B48" s="3" t="s">
        <v>36</v>
      </c>
      <c r="C48" s="3" t="s">
        <v>37</v>
      </c>
      <c r="D48" s="4">
        <v>142500</v>
      </c>
      <c r="E48" s="3" t="s">
        <v>2</v>
      </c>
    </row>
    <row r="49" spans="1:5" ht="16.8" thickBot="1" x14ac:dyDescent="0.35">
      <c r="A49" s="7" t="s">
        <v>371</v>
      </c>
      <c r="B49" s="8" t="s">
        <v>38</v>
      </c>
      <c r="C49" s="8" t="s">
        <v>37</v>
      </c>
      <c r="D49" s="9">
        <v>285000</v>
      </c>
      <c r="E49" s="8" t="s">
        <v>2</v>
      </c>
    </row>
    <row r="50" spans="1:5" ht="16.8" thickBot="1" x14ac:dyDescent="0.35">
      <c r="A50" s="2" t="s">
        <v>372</v>
      </c>
      <c r="B50" s="3" t="s">
        <v>39</v>
      </c>
      <c r="C50" s="3" t="s">
        <v>40</v>
      </c>
      <c r="D50" s="4">
        <v>475000</v>
      </c>
      <c r="E50" s="3" t="s">
        <v>2</v>
      </c>
    </row>
    <row r="51" spans="1:5" ht="16.8" thickBot="1" x14ac:dyDescent="0.35">
      <c r="A51" s="2" t="s">
        <v>373</v>
      </c>
      <c r="B51" s="3" t="s">
        <v>41</v>
      </c>
      <c r="C51" s="3" t="s">
        <v>1</v>
      </c>
      <c r="D51" s="4">
        <v>380000</v>
      </c>
      <c r="E51" s="3" t="s">
        <v>2</v>
      </c>
    </row>
    <row r="52" spans="1:5" ht="16.8" thickBot="1" x14ac:dyDescent="0.35">
      <c r="A52" s="2" t="s">
        <v>374</v>
      </c>
      <c r="B52" s="3" t="s">
        <v>42</v>
      </c>
      <c r="C52" s="3" t="s">
        <v>43</v>
      </c>
      <c r="D52" s="4">
        <v>475000</v>
      </c>
      <c r="E52" s="3" t="s">
        <v>2</v>
      </c>
    </row>
    <row r="53" spans="1:5" ht="16.8" thickBot="1" x14ac:dyDescent="0.35">
      <c r="A53" s="2" t="s">
        <v>375</v>
      </c>
      <c r="B53" s="3" t="s">
        <v>44</v>
      </c>
      <c r="C53" s="3" t="s">
        <v>45</v>
      </c>
      <c r="D53" s="4">
        <v>285000</v>
      </c>
      <c r="E53" s="3" t="s">
        <v>2</v>
      </c>
    </row>
    <row r="54" spans="1:5" ht="27" thickBot="1" x14ac:dyDescent="0.35">
      <c r="A54" s="2" t="s">
        <v>376</v>
      </c>
      <c r="B54" s="3">
        <v>1656430</v>
      </c>
      <c r="C54" s="71" t="s">
        <v>46</v>
      </c>
      <c r="D54" s="72">
        <v>475000</v>
      </c>
      <c r="E54" s="3" t="s">
        <v>47</v>
      </c>
    </row>
    <row r="55" spans="1:5" x14ac:dyDescent="0.3">
      <c r="C55" s="41" t="s">
        <v>174</v>
      </c>
      <c r="D55" s="42">
        <f>SUM(D43:D54)</f>
        <v>4636000</v>
      </c>
    </row>
    <row r="56" spans="1:5" ht="16.8" thickBot="1" x14ac:dyDescent="0.35">
      <c r="C56" s="30" t="s">
        <v>206</v>
      </c>
      <c r="D56" s="31">
        <f>SUM(D55)</f>
        <v>4636000</v>
      </c>
    </row>
    <row r="57" spans="1:5" ht="16.8" thickBot="1" x14ac:dyDescent="0.35">
      <c r="A57" s="45" t="s">
        <v>399</v>
      </c>
      <c r="B57" s="45" t="s">
        <v>400</v>
      </c>
      <c r="C57" s="73" t="s">
        <v>401</v>
      </c>
      <c r="D57" s="73" t="s">
        <v>402</v>
      </c>
      <c r="E57" s="45" t="s">
        <v>403</v>
      </c>
    </row>
    <row r="58" spans="1:5" ht="16.8" thickBot="1" x14ac:dyDescent="0.35">
      <c r="A58" s="2" t="s">
        <v>377</v>
      </c>
      <c r="B58" s="3">
        <v>616609</v>
      </c>
      <c r="C58" s="13" t="s">
        <v>48</v>
      </c>
      <c r="D58" s="14">
        <v>200000</v>
      </c>
      <c r="E58" s="3" t="s">
        <v>2</v>
      </c>
    </row>
    <row r="59" spans="1:5" ht="16.8" thickBot="1" x14ac:dyDescent="0.35">
      <c r="A59" s="7" t="s">
        <v>378</v>
      </c>
      <c r="B59" s="8">
        <v>616607</v>
      </c>
      <c r="C59" s="18" t="s">
        <v>48</v>
      </c>
      <c r="D59" s="19">
        <v>600000</v>
      </c>
      <c r="E59" s="8" t="s">
        <v>2</v>
      </c>
    </row>
    <row r="60" spans="1:5" ht="16.8" thickBot="1" x14ac:dyDescent="0.35">
      <c r="A60" s="7" t="s">
        <v>379</v>
      </c>
      <c r="B60" s="8">
        <v>616608</v>
      </c>
      <c r="C60" s="18" t="s">
        <v>48</v>
      </c>
      <c r="D60" s="19">
        <v>500000</v>
      </c>
      <c r="E60" s="8" t="s">
        <v>2</v>
      </c>
    </row>
    <row r="61" spans="1:5" ht="16.8" thickBot="1" x14ac:dyDescent="0.35">
      <c r="A61" s="7" t="s">
        <v>380</v>
      </c>
      <c r="B61" s="8">
        <v>622865</v>
      </c>
      <c r="C61" s="18" t="s">
        <v>49</v>
      </c>
      <c r="D61" s="19">
        <v>600000</v>
      </c>
      <c r="E61" s="8" t="s">
        <v>2</v>
      </c>
    </row>
    <row r="62" spans="1:5" ht="16.8" thickBot="1" x14ac:dyDescent="0.35">
      <c r="A62" s="7" t="s">
        <v>381</v>
      </c>
      <c r="B62" s="8">
        <v>622866</v>
      </c>
      <c r="C62" s="18" t="s">
        <v>50</v>
      </c>
      <c r="D62" s="19">
        <v>655000</v>
      </c>
      <c r="E62" s="8" t="s">
        <v>2</v>
      </c>
    </row>
    <row r="63" spans="1:5" ht="16.8" thickBot="1" x14ac:dyDescent="0.35">
      <c r="A63" s="7" t="s">
        <v>382</v>
      </c>
      <c r="B63" s="8">
        <v>627796</v>
      </c>
      <c r="C63" s="18" t="s">
        <v>51</v>
      </c>
      <c r="D63" s="19">
        <v>600000</v>
      </c>
      <c r="E63" s="8" t="s">
        <v>2</v>
      </c>
    </row>
    <row r="64" spans="1:5" ht="16.8" thickBot="1" x14ac:dyDescent="0.35">
      <c r="A64" s="7" t="s">
        <v>383</v>
      </c>
      <c r="B64" s="8">
        <v>627797</v>
      </c>
      <c r="C64" s="18" t="s">
        <v>52</v>
      </c>
      <c r="D64" s="19">
        <v>590000</v>
      </c>
      <c r="E64" s="8" t="s">
        <v>2</v>
      </c>
    </row>
    <row r="65" spans="1:5" ht="16.8" thickBot="1" x14ac:dyDescent="0.35">
      <c r="A65" s="7" t="s">
        <v>384</v>
      </c>
      <c r="B65" s="8">
        <v>634330</v>
      </c>
      <c r="C65" s="18" t="s">
        <v>53</v>
      </c>
      <c r="D65" s="19">
        <v>340750</v>
      </c>
      <c r="E65" s="8" t="s">
        <v>2</v>
      </c>
    </row>
    <row r="66" spans="1:5" ht="16.8" thickBot="1" x14ac:dyDescent="0.35">
      <c r="A66" s="7" t="s">
        <v>385</v>
      </c>
      <c r="B66" s="8">
        <v>631064</v>
      </c>
      <c r="C66" s="18" t="s">
        <v>54</v>
      </c>
      <c r="D66" s="19">
        <v>867500</v>
      </c>
      <c r="E66" s="8" t="s">
        <v>2</v>
      </c>
    </row>
    <row r="67" spans="1:5" ht="16.8" thickBot="1" x14ac:dyDescent="0.35">
      <c r="A67" s="7" t="s">
        <v>386</v>
      </c>
      <c r="B67" s="8">
        <v>634331</v>
      </c>
      <c r="C67" s="18" t="s">
        <v>55</v>
      </c>
      <c r="D67" s="19">
        <v>500000</v>
      </c>
      <c r="E67" s="8" t="s">
        <v>2</v>
      </c>
    </row>
    <row r="68" spans="1:5" ht="16.8" thickBot="1" x14ac:dyDescent="0.35">
      <c r="A68" s="2" t="s">
        <v>387</v>
      </c>
      <c r="B68" s="3">
        <v>634349</v>
      </c>
      <c r="C68" s="13" t="s">
        <v>56</v>
      </c>
      <c r="D68" s="14">
        <v>521500</v>
      </c>
      <c r="E68" s="3" t="s">
        <v>2</v>
      </c>
    </row>
    <row r="69" spans="1:5" ht="16.8" thickBot="1" x14ac:dyDescent="0.35">
      <c r="A69" s="2" t="s">
        <v>388</v>
      </c>
      <c r="B69" s="3">
        <v>641847</v>
      </c>
      <c r="C69" s="13" t="s">
        <v>57</v>
      </c>
      <c r="D69" s="14">
        <v>712500</v>
      </c>
      <c r="E69" s="3" t="s">
        <v>2</v>
      </c>
    </row>
    <row r="70" spans="1:5" ht="16.8" thickBot="1" x14ac:dyDescent="0.35">
      <c r="A70" s="7" t="s">
        <v>389</v>
      </c>
      <c r="B70" s="8">
        <v>650700</v>
      </c>
      <c r="C70" s="18" t="s">
        <v>58</v>
      </c>
      <c r="D70" s="19">
        <v>427500</v>
      </c>
      <c r="E70" s="8" t="s">
        <v>2</v>
      </c>
    </row>
    <row r="71" spans="1:5" ht="16.8" thickBot="1" x14ac:dyDescent="0.35">
      <c r="A71" s="7" t="s">
        <v>390</v>
      </c>
      <c r="B71" s="8">
        <v>656896</v>
      </c>
      <c r="C71" s="18" t="s">
        <v>35</v>
      </c>
      <c r="D71" s="19">
        <v>190000</v>
      </c>
      <c r="E71" s="8" t="s">
        <v>2</v>
      </c>
    </row>
    <row r="72" spans="1:5" ht="16.8" thickBot="1" x14ac:dyDescent="0.35">
      <c r="A72" s="7" t="s">
        <v>391</v>
      </c>
      <c r="B72" s="8">
        <v>659483</v>
      </c>
      <c r="C72" s="18" t="s">
        <v>21</v>
      </c>
      <c r="D72" s="19">
        <v>380000</v>
      </c>
      <c r="E72" s="8" t="s">
        <v>2</v>
      </c>
    </row>
    <row r="73" spans="1:5" ht="16.8" thickBot="1" x14ac:dyDescent="0.35">
      <c r="A73" s="7" t="s">
        <v>392</v>
      </c>
      <c r="B73" s="8">
        <v>660848</v>
      </c>
      <c r="C73" s="18" t="s">
        <v>40</v>
      </c>
      <c r="D73" s="19">
        <v>380000</v>
      </c>
      <c r="E73" s="8" t="s">
        <v>2</v>
      </c>
    </row>
    <row r="74" spans="1:5" ht="16.8" thickBot="1" x14ac:dyDescent="0.35">
      <c r="A74" s="2" t="s">
        <v>393</v>
      </c>
      <c r="B74" s="3">
        <v>672238</v>
      </c>
      <c r="C74" s="13" t="s">
        <v>14</v>
      </c>
      <c r="D74" s="14">
        <v>380000</v>
      </c>
      <c r="E74" s="3" t="s">
        <v>2</v>
      </c>
    </row>
    <row r="75" spans="1:5" ht="16.8" thickBot="1" x14ac:dyDescent="0.35">
      <c r="A75" s="2" t="s">
        <v>394</v>
      </c>
      <c r="B75" s="3">
        <v>672241</v>
      </c>
      <c r="C75" s="13" t="s">
        <v>46</v>
      </c>
      <c r="D75" s="14">
        <v>475000</v>
      </c>
      <c r="E75" s="3" t="s">
        <v>2</v>
      </c>
    </row>
    <row r="76" spans="1:5" ht="40.200000000000003" thickBot="1" x14ac:dyDescent="0.35">
      <c r="A76" s="2" t="s">
        <v>395</v>
      </c>
      <c r="B76" s="3">
        <v>661499</v>
      </c>
      <c r="C76" s="13" t="s">
        <v>40</v>
      </c>
      <c r="D76" s="14">
        <v>380000</v>
      </c>
      <c r="E76" s="3" t="s">
        <v>396</v>
      </c>
    </row>
    <row r="77" spans="1:5" ht="16.8" thickBot="1" x14ac:dyDescent="0.35">
      <c r="C77" s="43" t="s">
        <v>174</v>
      </c>
      <c r="D77" s="40">
        <f>SUM(D58:D76)</f>
        <v>9299750</v>
      </c>
    </row>
    <row r="78" spans="1:5" ht="16.8" thickBot="1" x14ac:dyDescent="0.35">
      <c r="A78" s="2" t="s">
        <v>397</v>
      </c>
      <c r="B78" s="3">
        <v>631063</v>
      </c>
      <c r="C78" s="3" t="s">
        <v>183</v>
      </c>
      <c r="D78" s="14">
        <v>700000</v>
      </c>
      <c r="E78" s="3" t="s">
        <v>2</v>
      </c>
    </row>
    <row r="79" spans="1:5" x14ac:dyDescent="0.3">
      <c r="C79" s="41" t="s">
        <v>176</v>
      </c>
      <c r="D79" s="6">
        <f>SUM(D78:D78)</f>
        <v>700000</v>
      </c>
    </row>
    <row r="80" spans="1:5" x14ac:dyDescent="0.3">
      <c r="C80" s="25" t="s">
        <v>207</v>
      </c>
      <c r="D80" s="6">
        <f>SUM(D77,D79)</f>
        <v>9999750</v>
      </c>
    </row>
    <row r="82" spans="1:10" x14ac:dyDescent="0.3">
      <c r="C82" s="1" t="s">
        <v>209</v>
      </c>
      <c r="D82" s="6">
        <f>SUM(D77,D55,D23,D12)</f>
        <v>20386250</v>
      </c>
    </row>
    <row r="83" spans="1:10" x14ac:dyDescent="0.3">
      <c r="C83" s="1" t="s">
        <v>208</v>
      </c>
      <c r="D83" s="6">
        <f>SUM(D14,D40,D79)</f>
        <v>12969750</v>
      </c>
    </row>
    <row r="84" spans="1:10" x14ac:dyDescent="0.3">
      <c r="C84" s="1" t="s">
        <v>210</v>
      </c>
      <c r="D84" s="6">
        <f>SUM(D82,D83)</f>
        <v>33356000</v>
      </c>
    </row>
    <row r="86" spans="1:10" x14ac:dyDescent="0.3">
      <c r="A86" s="79" t="s">
        <v>450</v>
      </c>
      <c r="B86" s="88"/>
      <c r="C86" s="88"/>
      <c r="D86" s="88"/>
      <c r="E86" s="88"/>
      <c r="F86" s="88"/>
      <c r="G86" s="88"/>
      <c r="H86" s="88"/>
      <c r="I86" s="88"/>
      <c r="J86" s="88"/>
    </row>
    <row r="87" spans="1:10" x14ac:dyDescent="0.3">
      <c r="A87" s="79" t="s">
        <v>451</v>
      </c>
      <c r="B87" s="88"/>
      <c r="C87" s="88"/>
      <c r="D87" s="88"/>
      <c r="E87" s="88"/>
      <c r="F87" s="88"/>
      <c r="G87" s="88"/>
      <c r="H87" s="88"/>
      <c r="I87" s="88"/>
      <c r="J87" s="88"/>
    </row>
    <row r="88" spans="1:10" ht="36.6" customHeight="1" x14ac:dyDescent="0.3">
      <c r="A88" s="89" t="s">
        <v>452</v>
      </c>
      <c r="B88" s="90"/>
      <c r="C88" s="90"/>
      <c r="D88" s="90"/>
      <c r="E88" s="90"/>
      <c r="F88" s="90"/>
      <c r="G88" s="88"/>
      <c r="H88" s="88"/>
      <c r="I88" s="88"/>
      <c r="J88" s="88"/>
    </row>
    <row r="89" spans="1:10" ht="37.200000000000003" customHeight="1" x14ac:dyDescent="0.3">
      <c r="A89" s="89" t="s">
        <v>453</v>
      </c>
      <c r="B89" s="90"/>
      <c r="C89" s="90"/>
      <c r="D89" s="90"/>
      <c r="E89" s="90"/>
      <c r="F89" s="90"/>
      <c r="G89" s="88"/>
      <c r="H89" s="88"/>
      <c r="I89" s="88"/>
      <c r="J89" s="88"/>
    </row>
    <row r="90" spans="1:10" ht="57" customHeight="1" x14ac:dyDescent="0.3">
      <c r="A90" s="89" t="s">
        <v>454</v>
      </c>
      <c r="B90" s="90"/>
      <c r="C90" s="90"/>
      <c r="D90" s="90"/>
      <c r="E90" s="90"/>
      <c r="F90" s="90"/>
      <c r="G90" s="89"/>
      <c r="H90" s="90"/>
      <c r="I90" s="90"/>
      <c r="J90" s="90"/>
    </row>
    <row r="91" spans="1:10" x14ac:dyDescent="0.3">
      <c r="A91" s="79" t="s">
        <v>456</v>
      </c>
      <c r="B91" s="88"/>
      <c r="C91" s="88"/>
      <c r="D91" s="88"/>
      <c r="E91" s="88"/>
      <c r="F91" s="88"/>
      <c r="G91" s="88"/>
      <c r="H91" s="88"/>
      <c r="I91" s="88"/>
      <c r="J91" s="88"/>
    </row>
    <row r="92" spans="1:10" x14ac:dyDescent="0.3">
      <c r="A92" s="79" t="s">
        <v>458</v>
      </c>
    </row>
  </sheetData>
  <mergeCells count="4">
    <mergeCell ref="A88:F88"/>
    <mergeCell ref="A89:F89"/>
    <mergeCell ref="A90:F90"/>
    <mergeCell ref="G90:J90"/>
  </mergeCells>
  <phoneticPr fontId="1" type="noConversion"/>
  <pageMargins left="0.7" right="0.7" top="0.33" bottom="0.28999999999999998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43" workbookViewId="0">
      <selection activeCell="A55" sqref="A55:XFD55"/>
    </sheetView>
  </sheetViews>
  <sheetFormatPr defaultRowHeight="16.2" x14ac:dyDescent="0.3"/>
  <cols>
    <col min="1" max="1" width="11.5546875" style="1" customWidth="1"/>
    <col min="2" max="2" width="11.109375" style="1" customWidth="1"/>
    <col min="3" max="3" width="11.33203125" style="1" customWidth="1"/>
    <col min="4" max="4" width="12.88671875" style="1" bestFit="1" customWidth="1"/>
    <col min="5" max="16384" width="8.88671875" style="1"/>
  </cols>
  <sheetData>
    <row r="1" spans="1:5" x14ac:dyDescent="0.3">
      <c r="A1" s="1" t="s">
        <v>434</v>
      </c>
    </row>
    <row r="2" spans="1:5" ht="16.8" thickBot="1" x14ac:dyDescent="0.35"/>
    <row r="3" spans="1:5" ht="16.8" thickBot="1" x14ac:dyDescent="0.35">
      <c r="A3" s="45" t="s">
        <v>399</v>
      </c>
      <c r="B3" s="45" t="s">
        <v>400</v>
      </c>
      <c r="C3" s="45" t="s">
        <v>401</v>
      </c>
      <c r="D3" s="45" t="s">
        <v>402</v>
      </c>
      <c r="E3" s="45" t="s">
        <v>403</v>
      </c>
    </row>
    <row r="4" spans="1:5" ht="16.8" thickBot="1" x14ac:dyDescent="0.35">
      <c r="A4" s="2" t="s">
        <v>316</v>
      </c>
      <c r="B4" s="3" t="s">
        <v>59</v>
      </c>
      <c r="C4" s="3" t="s">
        <v>60</v>
      </c>
      <c r="D4" s="4">
        <v>1130500</v>
      </c>
      <c r="E4" s="3" t="s">
        <v>2</v>
      </c>
    </row>
    <row r="5" spans="1:5" ht="16.8" thickBot="1" x14ac:dyDescent="0.35">
      <c r="A5" s="2" t="s">
        <v>317</v>
      </c>
      <c r="B5" s="3" t="s">
        <v>61</v>
      </c>
      <c r="C5" s="3" t="s">
        <v>10</v>
      </c>
      <c r="D5" s="4">
        <v>380000</v>
      </c>
      <c r="E5" s="3" t="s">
        <v>2</v>
      </c>
    </row>
    <row r="6" spans="1:5" x14ac:dyDescent="0.3">
      <c r="C6" s="1" t="s">
        <v>204</v>
      </c>
      <c r="D6" s="6">
        <f>SUM(D4:D5)</f>
        <v>1510500</v>
      </c>
    </row>
    <row r="7" spans="1:5" ht="16.8" thickBot="1" x14ac:dyDescent="0.35">
      <c r="C7" s="1" t="s">
        <v>441</v>
      </c>
      <c r="D7" s="6">
        <v>1510500</v>
      </c>
    </row>
    <row r="8" spans="1:5" ht="16.8" thickBot="1" x14ac:dyDescent="0.35">
      <c r="A8" s="45" t="s">
        <v>399</v>
      </c>
      <c r="B8" s="45" t="s">
        <v>400</v>
      </c>
      <c r="C8" s="45" t="s">
        <v>401</v>
      </c>
      <c r="D8" s="45" t="s">
        <v>402</v>
      </c>
      <c r="E8" s="45" t="s">
        <v>403</v>
      </c>
    </row>
    <row r="9" spans="1:5" ht="16.8" thickBot="1" x14ac:dyDescent="0.35">
      <c r="A9" s="2" t="s">
        <v>318</v>
      </c>
      <c r="B9" s="3" t="s">
        <v>62</v>
      </c>
      <c r="C9" s="3" t="s">
        <v>63</v>
      </c>
      <c r="D9" s="4">
        <v>665000</v>
      </c>
      <c r="E9" s="3" t="s">
        <v>2</v>
      </c>
    </row>
    <row r="10" spans="1:5" ht="16.8" thickBot="1" x14ac:dyDescent="0.35">
      <c r="A10" s="7" t="s">
        <v>319</v>
      </c>
      <c r="B10" s="8" t="s">
        <v>64</v>
      </c>
      <c r="C10" s="8" t="s">
        <v>65</v>
      </c>
      <c r="D10" s="9">
        <v>332500</v>
      </c>
      <c r="E10" s="8" t="s">
        <v>2</v>
      </c>
    </row>
    <row r="11" spans="1:5" ht="16.8" thickBot="1" x14ac:dyDescent="0.35">
      <c r="A11" s="2" t="s">
        <v>320</v>
      </c>
      <c r="B11" s="3" t="s">
        <v>66</v>
      </c>
      <c r="C11" s="3" t="s">
        <v>58</v>
      </c>
      <c r="D11" s="4">
        <v>351500</v>
      </c>
      <c r="E11" s="3" t="s">
        <v>2</v>
      </c>
    </row>
    <row r="12" spans="1:5" ht="16.8" thickBot="1" x14ac:dyDescent="0.35">
      <c r="A12" s="7" t="s">
        <v>321</v>
      </c>
      <c r="B12" s="8" t="s">
        <v>67</v>
      </c>
      <c r="C12" s="8" t="s">
        <v>5</v>
      </c>
      <c r="D12" s="9">
        <v>209000</v>
      </c>
      <c r="E12" s="8" t="s">
        <v>2</v>
      </c>
    </row>
    <row r="13" spans="1:5" ht="16.8" thickBot="1" x14ac:dyDescent="0.35">
      <c r="A13" s="7" t="s">
        <v>322</v>
      </c>
      <c r="B13" s="8" t="s">
        <v>68</v>
      </c>
      <c r="C13" s="8" t="s">
        <v>5</v>
      </c>
      <c r="D13" s="9">
        <v>598500</v>
      </c>
      <c r="E13" s="8" t="s">
        <v>2</v>
      </c>
    </row>
    <row r="14" spans="1:5" ht="16.8" thickBot="1" x14ac:dyDescent="0.35">
      <c r="C14" s="1" t="s">
        <v>204</v>
      </c>
      <c r="D14" s="6">
        <f>SUM(D9:D13)</f>
        <v>2156500</v>
      </c>
    </row>
    <row r="15" spans="1:5" ht="16.8" thickBot="1" x14ac:dyDescent="0.35">
      <c r="A15" s="2" t="s">
        <v>323</v>
      </c>
      <c r="B15" s="2">
        <v>5159604</v>
      </c>
      <c r="C15" s="26" t="s">
        <v>211</v>
      </c>
      <c r="D15" s="27">
        <v>266000</v>
      </c>
      <c r="E15" s="3" t="s">
        <v>2</v>
      </c>
    </row>
    <row r="16" spans="1:5" x14ac:dyDescent="0.3">
      <c r="C16" s="28" t="s">
        <v>212</v>
      </c>
      <c r="D16" s="29">
        <v>266000</v>
      </c>
    </row>
    <row r="17" spans="1:5" ht="16.8" thickBot="1" x14ac:dyDescent="0.35">
      <c r="C17" s="30" t="s">
        <v>205</v>
      </c>
      <c r="D17" s="31">
        <f>SUM(D14,D16)</f>
        <v>2422500</v>
      </c>
    </row>
    <row r="18" spans="1:5" ht="16.8" thickBot="1" x14ac:dyDescent="0.35">
      <c r="A18" s="45" t="s">
        <v>399</v>
      </c>
      <c r="B18" s="45" t="s">
        <v>400</v>
      </c>
      <c r="C18" s="45" t="s">
        <v>401</v>
      </c>
      <c r="D18" s="45" t="s">
        <v>402</v>
      </c>
      <c r="E18" s="45" t="s">
        <v>403</v>
      </c>
    </row>
    <row r="19" spans="1:5" ht="16.8" thickBot="1" x14ac:dyDescent="0.35">
      <c r="A19" s="2" t="s">
        <v>324</v>
      </c>
      <c r="B19" s="3" t="s">
        <v>69</v>
      </c>
      <c r="C19" s="3" t="s">
        <v>70</v>
      </c>
      <c r="D19" s="4">
        <v>475000</v>
      </c>
      <c r="E19" s="3" t="s">
        <v>2</v>
      </c>
    </row>
    <row r="20" spans="1:5" ht="16.8" thickBot="1" x14ac:dyDescent="0.35">
      <c r="A20" s="2" t="s">
        <v>325</v>
      </c>
      <c r="B20" s="3" t="s">
        <v>71</v>
      </c>
      <c r="C20" s="3" t="s">
        <v>72</v>
      </c>
      <c r="D20" s="4">
        <v>380000</v>
      </c>
      <c r="E20" s="3" t="s">
        <v>2</v>
      </c>
    </row>
    <row r="21" spans="1:5" ht="16.8" thickBot="1" x14ac:dyDescent="0.35">
      <c r="A21" s="2" t="s">
        <v>326</v>
      </c>
      <c r="B21" s="3" t="s">
        <v>73</v>
      </c>
      <c r="C21" s="3" t="s">
        <v>31</v>
      </c>
      <c r="D21" s="4">
        <v>380000</v>
      </c>
      <c r="E21" s="3" t="s">
        <v>2</v>
      </c>
    </row>
    <row r="22" spans="1:5" ht="16.8" thickBot="1" x14ac:dyDescent="0.35">
      <c r="A22" s="7" t="s">
        <v>327</v>
      </c>
      <c r="B22" s="8" t="s">
        <v>74</v>
      </c>
      <c r="C22" s="8" t="s">
        <v>75</v>
      </c>
      <c r="D22" s="9">
        <v>332500</v>
      </c>
      <c r="E22" s="8" t="s">
        <v>2</v>
      </c>
    </row>
    <row r="23" spans="1:5" ht="16.8" thickBot="1" x14ac:dyDescent="0.35">
      <c r="A23" s="2" t="s">
        <v>328</v>
      </c>
      <c r="B23" s="3" t="s">
        <v>76</v>
      </c>
      <c r="C23" s="3" t="s">
        <v>35</v>
      </c>
      <c r="D23" s="4">
        <v>342000</v>
      </c>
      <c r="E23" s="3" t="s">
        <v>2</v>
      </c>
    </row>
    <row r="24" spans="1:5" ht="16.8" thickBot="1" x14ac:dyDescent="0.35">
      <c r="A24" s="2" t="s">
        <v>329</v>
      </c>
      <c r="B24" s="3" t="s">
        <v>77</v>
      </c>
      <c r="C24" s="3" t="s">
        <v>40</v>
      </c>
      <c r="D24" s="4">
        <v>380000</v>
      </c>
      <c r="E24" s="3" t="s">
        <v>2</v>
      </c>
    </row>
    <row r="25" spans="1:5" ht="16.8" thickBot="1" x14ac:dyDescent="0.35">
      <c r="A25" s="7" t="s">
        <v>330</v>
      </c>
      <c r="B25" s="8" t="s">
        <v>78</v>
      </c>
      <c r="C25" s="8" t="s">
        <v>40</v>
      </c>
      <c r="D25" s="9">
        <v>380000</v>
      </c>
      <c r="E25" s="8" t="s">
        <v>2</v>
      </c>
    </row>
    <row r="26" spans="1:5" ht="16.8" thickBot="1" x14ac:dyDescent="0.35">
      <c r="A26" s="2" t="s">
        <v>331</v>
      </c>
      <c r="B26" s="3" t="s">
        <v>79</v>
      </c>
      <c r="C26" s="3" t="s">
        <v>5</v>
      </c>
      <c r="D26" s="4">
        <v>380000</v>
      </c>
      <c r="E26" s="3" t="s">
        <v>2</v>
      </c>
    </row>
    <row r="27" spans="1:5" ht="16.8" thickBot="1" x14ac:dyDescent="0.35">
      <c r="A27" s="7" t="s">
        <v>332</v>
      </c>
      <c r="B27" s="8" t="s">
        <v>80</v>
      </c>
      <c r="C27" s="8" t="s">
        <v>81</v>
      </c>
      <c r="D27" s="9">
        <v>285000</v>
      </c>
      <c r="E27" s="8" t="s">
        <v>2</v>
      </c>
    </row>
    <row r="28" spans="1:5" ht="16.8" thickBot="1" x14ac:dyDescent="0.35">
      <c r="A28" s="2" t="s">
        <v>333</v>
      </c>
      <c r="B28" s="3" t="s">
        <v>82</v>
      </c>
      <c r="C28" s="3" t="s">
        <v>83</v>
      </c>
      <c r="D28" s="4">
        <v>332500</v>
      </c>
      <c r="E28" s="3" t="s">
        <v>2</v>
      </c>
    </row>
    <row r="29" spans="1:5" ht="16.8" thickBot="1" x14ac:dyDescent="0.35">
      <c r="A29" s="2" t="s">
        <v>334</v>
      </c>
      <c r="B29" s="3" t="s">
        <v>84</v>
      </c>
      <c r="C29" s="3" t="s">
        <v>85</v>
      </c>
      <c r="D29" s="4">
        <v>475000</v>
      </c>
      <c r="E29" s="3" t="s">
        <v>2</v>
      </c>
    </row>
    <row r="30" spans="1:5" ht="16.8" thickBot="1" x14ac:dyDescent="0.35">
      <c r="A30" s="7" t="s">
        <v>335</v>
      </c>
      <c r="B30" s="8" t="s">
        <v>86</v>
      </c>
      <c r="C30" s="8" t="s">
        <v>87</v>
      </c>
      <c r="D30" s="9">
        <v>712500</v>
      </c>
      <c r="E30" s="8" t="s">
        <v>2</v>
      </c>
    </row>
    <row r="31" spans="1:5" ht="16.8" thickBot="1" x14ac:dyDescent="0.35">
      <c r="A31" s="2" t="s">
        <v>336</v>
      </c>
      <c r="B31" s="3" t="s">
        <v>88</v>
      </c>
      <c r="C31" s="3" t="s">
        <v>89</v>
      </c>
      <c r="D31" s="4">
        <v>209000</v>
      </c>
      <c r="E31" s="3" t="s">
        <v>2</v>
      </c>
    </row>
    <row r="32" spans="1:5" ht="93" thickBot="1" x14ac:dyDescent="0.35">
      <c r="A32" s="10" t="s">
        <v>337</v>
      </c>
      <c r="B32" s="11">
        <v>5117569</v>
      </c>
      <c r="C32" s="11" t="s">
        <v>90</v>
      </c>
      <c r="D32" s="12">
        <v>166725</v>
      </c>
      <c r="E32" s="11" t="s">
        <v>338</v>
      </c>
    </row>
    <row r="33" spans="1:5" ht="93" thickBot="1" x14ac:dyDescent="0.35">
      <c r="A33" s="32" t="s">
        <v>339</v>
      </c>
      <c r="B33" s="33">
        <v>5117570</v>
      </c>
      <c r="C33" s="33" t="s">
        <v>90</v>
      </c>
      <c r="D33" s="34">
        <v>149625</v>
      </c>
      <c r="E33" s="33" t="s">
        <v>340</v>
      </c>
    </row>
    <row r="34" spans="1:5" x14ac:dyDescent="0.3">
      <c r="C34" s="1" t="s">
        <v>204</v>
      </c>
      <c r="D34" s="6">
        <f>SUM(D19:D33)</f>
        <v>5379850</v>
      </c>
    </row>
    <row r="35" spans="1:5" ht="16.8" thickBot="1" x14ac:dyDescent="0.35">
      <c r="C35" s="1" t="s">
        <v>442</v>
      </c>
      <c r="D35" s="6">
        <v>5379850</v>
      </c>
    </row>
    <row r="36" spans="1:5" ht="16.8" thickBot="1" x14ac:dyDescent="0.35">
      <c r="A36" s="45" t="s">
        <v>399</v>
      </c>
      <c r="B36" s="45" t="s">
        <v>400</v>
      </c>
      <c r="C36" s="45" t="s">
        <v>401</v>
      </c>
      <c r="D36" s="45" t="s">
        <v>402</v>
      </c>
      <c r="E36" s="45" t="s">
        <v>403</v>
      </c>
    </row>
    <row r="37" spans="1:5" ht="16.8" thickBot="1" x14ac:dyDescent="0.35">
      <c r="A37" s="2" t="s">
        <v>341</v>
      </c>
      <c r="B37" s="3">
        <v>644287</v>
      </c>
      <c r="C37" s="13" t="s">
        <v>91</v>
      </c>
      <c r="D37" s="14">
        <v>332500</v>
      </c>
      <c r="E37" s="3" t="s">
        <v>2</v>
      </c>
    </row>
    <row r="38" spans="1:5" ht="16.8" thickBot="1" x14ac:dyDescent="0.35">
      <c r="A38" s="2" t="s">
        <v>342</v>
      </c>
      <c r="B38" s="3">
        <v>672239</v>
      </c>
      <c r="C38" s="13" t="s">
        <v>14</v>
      </c>
      <c r="D38" s="14">
        <v>427500</v>
      </c>
      <c r="E38" s="3" t="s">
        <v>2</v>
      </c>
    </row>
    <row r="39" spans="1:5" ht="16.8" thickBot="1" x14ac:dyDescent="0.35">
      <c r="A39" s="2" t="s">
        <v>343</v>
      </c>
      <c r="B39" s="3">
        <v>687832</v>
      </c>
      <c r="C39" s="13" t="s">
        <v>92</v>
      </c>
      <c r="D39" s="14">
        <v>332500</v>
      </c>
      <c r="E39" s="3" t="s">
        <v>2</v>
      </c>
    </row>
    <row r="40" spans="1:5" ht="40.200000000000003" thickBot="1" x14ac:dyDescent="0.35">
      <c r="A40" s="2" t="s">
        <v>344</v>
      </c>
      <c r="B40" s="3">
        <v>656204</v>
      </c>
      <c r="C40" s="13" t="s">
        <v>93</v>
      </c>
      <c r="D40" s="14">
        <v>280000</v>
      </c>
      <c r="E40" s="3" t="s">
        <v>345</v>
      </c>
    </row>
    <row r="41" spans="1:5" ht="40.200000000000003" thickBot="1" x14ac:dyDescent="0.35">
      <c r="A41" s="2" t="s">
        <v>346</v>
      </c>
      <c r="B41" s="3">
        <v>665619</v>
      </c>
      <c r="C41" s="13" t="s">
        <v>94</v>
      </c>
      <c r="D41" s="14">
        <v>380000</v>
      </c>
      <c r="E41" s="3" t="s">
        <v>347</v>
      </c>
    </row>
    <row r="42" spans="1:5" x14ac:dyDescent="0.3">
      <c r="C42" s="1" t="s">
        <v>204</v>
      </c>
      <c r="D42" s="6">
        <f>SUM(D37:D41)</f>
        <v>1752500</v>
      </c>
    </row>
    <row r="43" spans="1:5" x14ac:dyDescent="0.3">
      <c r="C43" s="1" t="s">
        <v>443</v>
      </c>
      <c r="D43" s="6">
        <v>1752500</v>
      </c>
    </row>
    <row r="45" spans="1:5" x14ac:dyDescent="0.3">
      <c r="C45" s="1" t="s">
        <v>213</v>
      </c>
      <c r="D45" s="6">
        <f>SUM(D6,D14,D34,D42)</f>
        <v>10799350</v>
      </c>
    </row>
    <row r="46" spans="1:5" x14ac:dyDescent="0.3">
      <c r="C46" s="1" t="s">
        <v>214</v>
      </c>
      <c r="D46" s="6">
        <f>SUM(D16)</f>
        <v>266000</v>
      </c>
    </row>
    <row r="47" spans="1:5" x14ac:dyDescent="0.3">
      <c r="C47" s="1" t="s">
        <v>215</v>
      </c>
      <c r="D47" s="6">
        <f>SUM(D45:D46)</f>
        <v>11065350</v>
      </c>
    </row>
    <row r="49" spans="1:6" x14ac:dyDescent="0.3">
      <c r="A49" s="79" t="s">
        <v>450</v>
      </c>
      <c r="B49" s="88"/>
      <c r="C49" s="88"/>
      <c r="D49" s="88"/>
      <c r="E49" s="88"/>
      <c r="F49" s="88"/>
    </row>
    <row r="50" spans="1:6" ht="22.2" customHeight="1" x14ac:dyDescent="0.3">
      <c r="A50" s="79" t="s">
        <v>451</v>
      </c>
      <c r="B50" s="88"/>
      <c r="C50" s="88"/>
      <c r="D50" s="88"/>
      <c r="E50" s="88"/>
      <c r="F50" s="88"/>
    </row>
    <row r="51" spans="1:6" ht="48" customHeight="1" x14ac:dyDescent="0.3">
      <c r="A51" s="89" t="s">
        <v>452</v>
      </c>
      <c r="B51" s="90"/>
      <c r="C51" s="90"/>
      <c r="D51" s="90"/>
      <c r="E51" s="90"/>
      <c r="F51" s="90"/>
    </row>
    <row r="52" spans="1:6" ht="45" customHeight="1" x14ac:dyDescent="0.3">
      <c r="A52" s="89" t="s">
        <v>453</v>
      </c>
      <c r="B52" s="90"/>
      <c r="C52" s="90"/>
      <c r="D52" s="90"/>
      <c r="E52" s="90"/>
      <c r="F52" s="90"/>
    </row>
    <row r="53" spans="1:6" ht="59.4" customHeight="1" x14ac:dyDescent="0.3">
      <c r="A53" s="89" t="s">
        <v>454</v>
      </c>
      <c r="B53" s="90"/>
      <c r="C53" s="90"/>
      <c r="D53" s="90"/>
      <c r="E53" s="90"/>
      <c r="F53" s="90"/>
    </row>
    <row r="54" spans="1:6" ht="21.6" customHeight="1" x14ac:dyDescent="0.3">
      <c r="A54" s="79" t="s">
        <v>455</v>
      </c>
      <c r="B54" s="88"/>
      <c r="C54" s="88"/>
      <c r="D54" s="88"/>
      <c r="E54" s="88"/>
      <c r="F54" s="88"/>
    </row>
    <row r="55" spans="1:6" x14ac:dyDescent="0.3">
      <c r="A55" s="79" t="s">
        <v>458</v>
      </c>
    </row>
  </sheetData>
  <mergeCells count="3">
    <mergeCell ref="A51:F51"/>
    <mergeCell ref="A52:F52"/>
    <mergeCell ref="A53:F53"/>
  </mergeCells>
  <phoneticPr fontId="1" type="noConversion"/>
  <pageMargins left="0.7" right="0.7" top="0.31" bottom="0.25" header="0.3" footer="0.2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6" workbookViewId="0">
      <selection activeCell="A30" sqref="A30:XFD30"/>
    </sheetView>
  </sheetViews>
  <sheetFormatPr defaultRowHeight="16.2" x14ac:dyDescent="0.3"/>
  <cols>
    <col min="1" max="1" width="12.44140625" style="1" customWidth="1"/>
    <col min="2" max="2" width="9.88671875" style="1" customWidth="1"/>
    <col min="3" max="3" width="10.6640625" style="1" customWidth="1"/>
    <col min="4" max="4" width="11.6640625" style="1" bestFit="1" customWidth="1"/>
    <col min="5" max="5" width="8.88671875" style="1"/>
    <col min="6" max="6" width="11.21875" style="1" customWidth="1"/>
    <col min="7" max="16384" width="8.88671875" style="1"/>
  </cols>
  <sheetData>
    <row r="1" spans="1:5" x14ac:dyDescent="0.3">
      <c r="A1" s="1" t="s">
        <v>435</v>
      </c>
    </row>
    <row r="2" spans="1:5" ht="16.8" thickBot="1" x14ac:dyDescent="0.35"/>
    <row r="3" spans="1:5" ht="16.8" thickBot="1" x14ac:dyDescent="0.35">
      <c r="A3" s="45" t="s">
        <v>399</v>
      </c>
      <c r="B3" s="45" t="s">
        <v>400</v>
      </c>
      <c r="C3" s="45" t="s">
        <v>401</v>
      </c>
      <c r="D3" s="45" t="s">
        <v>402</v>
      </c>
      <c r="E3" s="45" t="s">
        <v>403</v>
      </c>
    </row>
    <row r="4" spans="1:5" ht="16.8" thickBot="1" x14ac:dyDescent="0.35">
      <c r="A4" s="2" t="s">
        <v>306</v>
      </c>
      <c r="B4" s="3" t="s">
        <v>95</v>
      </c>
      <c r="C4" s="3" t="s">
        <v>40</v>
      </c>
      <c r="D4" s="4">
        <v>285000</v>
      </c>
      <c r="E4" s="3" t="s">
        <v>2</v>
      </c>
    </row>
    <row r="5" spans="1:5" ht="16.8" thickBot="1" x14ac:dyDescent="0.35">
      <c r="A5" s="7" t="s">
        <v>307</v>
      </c>
      <c r="B5" s="8" t="s">
        <v>96</v>
      </c>
      <c r="C5" s="8" t="s">
        <v>40</v>
      </c>
      <c r="D5" s="9">
        <v>95000</v>
      </c>
      <c r="E5" s="8" t="s">
        <v>2</v>
      </c>
    </row>
    <row r="6" spans="1:5" ht="16.8" thickBot="1" x14ac:dyDescent="0.35">
      <c r="C6" s="1" t="s">
        <v>174</v>
      </c>
      <c r="D6" s="6">
        <f>SUM(D4:D5)</f>
        <v>380000</v>
      </c>
    </row>
    <row r="7" spans="1:5" ht="16.8" thickBot="1" x14ac:dyDescent="0.35">
      <c r="A7" s="2" t="s">
        <v>308</v>
      </c>
      <c r="B7" s="2">
        <v>268038</v>
      </c>
      <c r="C7" s="2" t="s">
        <v>57</v>
      </c>
      <c r="D7" s="24">
        <v>380000</v>
      </c>
      <c r="E7" s="3" t="s">
        <v>2</v>
      </c>
    </row>
    <row r="8" spans="1:5" x14ac:dyDescent="0.3">
      <c r="C8" s="1" t="s">
        <v>212</v>
      </c>
      <c r="D8" s="6">
        <f>SUM(D7:D7)</f>
        <v>380000</v>
      </c>
    </row>
    <row r="9" spans="1:5" ht="16.8" thickBot="1" x14ac:dyDescent="0.35">
      <c r="C9" s="25" t="s">
        <v>315</v>
      </c>
      <c r="D9" s="6">
        <f>SUM(D6,D8)</f>
        <v>760000</v>
      </c>
    </row>
    <row r="10" spans="1:5" ht="16.8" thickBot="1" x14ac:dyDescent="0.35">
      <c r="A10" s="45" t="s">
        <v>399</v>
      </c>
      <c r="B10" s="45" t="s">
        <v>400</v>
      </c>
      <c r="C10" s="45" t="s">
        <v>401</v>
      </c>
      <c r="D10" s="45" t="s">
        <v>402</v>
      </c>
      <c r="E10" s="45" t="s">
        <v>403</v>
      </c>
    </row>
    <row r="11" spans="1:5" ht="16.8" thickBot="1" x14ac:dyDescent="0.35">
      <c r="A11" s="2" t="s">
        <v>309</v>
      </c>
      <c r="B11" s="3" t="s">
        <v>97</v>
      </c>
      <c r="C11" s="3" t="s">
        <v>57</v>
      </c>
      <c r="D11" s="4">
        <v>380000</v>
      </c>
      <c r="E11" s="3" t="s">
        <v>2</v>
      </c>
    </row>
    <row r="12" spans="1:5" ht="16.8" thickBot="1" x14ac:dyDescent="0.35">
      <c r="A12" s="2" t="s">
        <v>310</v>
      </c>
      <c r="B12" s="3" t="s">
        <v>98</v>
      </c>
      <c r="C12" s="3" t="s">
        <v>99</v>
      </c>
      <c r="D12" s="4">
        <v>332500</v>
      </c>
      <c r="E12" s="3" t="s">
        <v>2</v>
      </c>
    </row>
    <row r="13" spans="1:5" ht="16.8" thickBot="1" x14ac:dyDescent="0.35">
      <c r="A13" s="2" t="s">
        <v>311</v>
      </c>
      <c r="B13" s="3" t="s">
        <v>100</v>
      </c>
      <c r="C13" s="3" t="s">
        <v>101</v>
      </c>
      <c r="D13" s="4">
        <v>209000</v>
      </c>
      <c r="E13" s="3" t="s">
        <v>2</v>
      </c>
    </row>
    <row r="14" spans="1:5" ht="16.8" thickBot="1" x14ac:dyDescent="0.35">
      <c r="A14" s="7" t="s">
        <v>312</v>
      </c>
      <c r="B14" s="8" t="s">
        <v>102</v>
      </c>
      <c r="C14" s="8" t="s">
        <v>103</v>
      </c>
      <c r="D14" s="9">
        <v>522500</v>
      </c>
      <c r="E14" s="8" t="s">
        <v>2</v>
      </c>
    </row>
    <row r="15" spans="1:5" ht="16.8" thickBot="1" x14ac:dyDescent="0.35">
      <c r="A15" s="2" t="s">
        <v>313</v>
      </c>
      <c r="B15" s="3" t="s">
        <v>104</v>
      </c>
      <c r="C15" s="3" t="s">
        <v>105</v>
      </c>
      <c r="D15" s="4">
        <v>308750</v>
      </c>
      <c r="E15" s="3" t="s">
        <v>2</v>
      </c>
    </row>
    <row r="16" spans="1:5" ht="16.8" thickBot="1" x14ac:dyDescent="0.35">
      <c r="A16" s="7" t="s">
        <v>314</v>
      </c>
      <c r="B16" s="8" t="s">
        <v>106</v>
      </c>
      <c r="C16" s="8" t="s">
        <v>107</v>
      </c>
      <c r="D16" s="9">
        <v>228000</v>
      </c>
      <c r="E16" s="8" t="s">
        <v>2</v>
      </c>
    </row>
    <row r="17" spans="1:6" x14ac:dyDescent="0.3">
      <c r="C17" s="1" t="s">
        <v>174</v>
      </c>
      <c r="D17" s="6">
        <f>SUM(D11:D16)</f>
        <v>1980750</v>
      </c>
    </row>
    <row r="18" spans="1:6" x14ac:dyDescent="0.3">
      <c r="C18" s="1" t="s">
        <v>216</v>
      </c>
      <c r="D18" s="6">
        <f>SUM(D17)</f>
        <v>1980750</v>
      </c>
    </row>
    <row r="19" spans="1:6" x14ac:dyDescent="0.3">
      <c r="D19" s="6"/>
    </row>
    <row r="20" spans="1:6" x14ac:dyDescent="0.3">
      <c r="C20" s="1" t="s">
        <v>217</v>
      </c>
      <c r="D20" s="6">
        <f>SUM(D6,D17)</f>
        <v>2360750</v>
      </c>
    </row>
    <row r="21" spans="1:6" x14ac:dyDescent="0.3">
      <c r="C21" s="1" t="s">
        <v>208</v>
      </c>
      <c r="D21" s="6">
        <f>SUM(D8)</f>
        <v>380000</v>
      </c>
    </row>
    <row r="22" spans="1:6" x14ac:dyDescent="0.3">
      <c r="C22" s="1" t="s">
        <v>218</v>
      </c>
      <c r="D22" s="6">
        <f>SUM(D20,D21)</f>
        <v>2740750</v>
      </c>
    </row>
    <row r="24" spans="1:6" x14ac:dyDescent="0.3">
      <c r="A24" s="79" t="s">
        <v>450</v>
      </c>
      <c r="B24" s="88"/>
      <c r="C24" s="88"/>
      <c r="D24" s="88"/>
      <c r="E24" s="88"/>
      <c r="F24" s="88"/>
    </row>
    <row r="25" spans="1:6" ht="24" customHeight="1" x14ac:dyDescent="0.3">
      <c r="A25" s="79" t="s">
        <v>451</v>
      </c>
      <c r="B25" s="88"/>
      <c r="C25" s="88"/>
      <c r="D25" s="88"/>
      <c r="E25" s="88"/>
      <c r="F25" s="88"/>
    </row>
    <row r="26" spans="1:6" ht="38.4" customHeight="1" x14ac:dyDescent="0.3">
      <c r="A26" s="89" t="s">
        <v>452</v>
      </c>
      <c r="B26" s="90"/>
      <c r="C26" s="90"/>
      <c r="D26" s="90"/>
      <c r="E26" s="90"/>
      <c r="F26" s="90"/>
    </row>
    <row r="27" spans="1:6" ht="54.6" customHeight="1" x14ac:dyDescent="0.3">
      <c r="A27" s="89" t="s">
        <v>453</v>
      </c>
      <c r="B27" s="90"/>
      <c r="C27" s="90"/>
      <c r="D27" s="90"/>
      <c r="E27" s="90"/>
      <c r="F27" s="90"/>
    </row>
    <row r="28" spans="1:6" ht="59.4" customHeight="1" x14ac:dyDescent="0.3">
      <c r="A28" s="89" t="s">
        <v>454</v>
      </c>
      <c r="B28" s="90"/>
      <c r="C28" s="90"/>
      <c r="D28" s="90"/>
      <c r="E28" s="90"/>
      <c r="F28" s="90"/>
    </row>
    <row r="29" spans="1:6" ht="25.8" customHeight="1" x14ac:dyDescent="0.3">
      <c r="A29" s="79" t="s">
        <v>455</v>
      </c>
      <c r="B29" s="88"/>
      <c r="C29" s="88"/>
      <c r="D29" s="88"/>
      <c r="E29" s="88"/>
      <c r="F29" s="88"/>
    </row>
    <row r="30" spans="1:6" x14ac:dyDescent="0.3">
      <c r="A30" s="79" t="s">
        <v>458</v>
      </c>
    </row>
  </sheetData>
  <mergeCells count="3">
    <mergeCell ref="A26:F26"/>
    <mergeCell ref="A27:F27"/>
    <mergeCell ref="A28:F28"/>
  </mergeCells>
  <phoneticPr fontId="1" type="noConversion"/>
  <pageMargins left="0.7" right="0.7" top="0.3" bottom="0.3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31" workbookViewId="0">
      <selection activeCell="A40" sqref="A40:XFD40"/>
    </sheetView>
  </sheetViews>
  <sheetFormatPr defaultRowHeight="16.2" x14ac:dyDescent="0.3"/>
  <cols>
    <col min="1" max="1" width="11" style="1" customWidth="1"/>
    <col min="2" max="2" width="11.5546875" style="1" customWidth="1"/>
    <col min="3" max="3" width="12.6640625" style="1" customWidth="1"/>
    <col min="4" max="4" width="12.44140625" style="1" customWidth="1"/>
    <col min="5" max="16384" width="8.88671875" style="1"/>
  </cols>
  <sheetData>
    <row r="1" spans="1:5" x14ac:dyDescent="0.3">
      <c r="A1" s="1" t="s">
        <v>305</v>
      </c>
    </row>
    <row r="2" spans="1:5" ht="16.8" thickBot="1" x14ac:dyDescent="0.35"/>
    <row r="3" spans="1:5" ht="16.8" thickBot="1" x14ac:dyDescent="0.35">
      <c r="A3" s="45" t="s">
        <v>399</v>
      </c>
      <c r="B3" s="45" t="s">
        <v>400</v>
      </c>
      <c r="C3" s="45" t="s">
        <v>401</v>
      </c>
      <c r="D3" s="45" t="s">
        <v>402</v>
      </c>
      <c r="E3" s="45" t="s">
        <v>403</v>
      </c>
    </row>
    <row r="4" spans="1:5" ht="16.8" thickBot="1" x14ac:dyDescent="0.35">
      <c r="A4" s="2" t="s">
        <v>289</v>
      </c>
      <c r="B4" s="3" t="s">
        <v>108</v>
      </c>
      <c r="C4" s="3" t="s">
        <v>109</v>
      </c>
      <c r="D4" s="4">
        <v>426500</v>
      </c>
      <c r="E4" s="3" t="s">
        <v>2</v>
      </c>
    </row>
    <row r="5" spans="1:5" ht="16.8" thickBot="1" x14ac:dyDescent="0.35">
      <c r="A5" s="2" t="s">
        <v>290</v>
      </c>
      <c r="B5" s="3" t="s">
        <v>110</v>
      </c>
      <c r="C5" s="3" t="s">
        <v>16</v>
      </c>
      <c r="D5" s="4">
        <v>380000</v>
      </c>
      <c r="E5" s="3" t="s">
        <v>2</v>
      </c>
    </row>
    <row r="6" spans="1:5" ht="16.8" thickBot="1" x14ac:dyDescent="0.35">
      <c r="A6" s="2" t="s">
        <v>291</v>
      </c>
      <c r="B6" s="3" t="s">
        <v>111</v>
      </c>
      <c r="C6" s="3" t="s">
        <v>19</v>
      </c>
      <c r="D6" s="4">
        <v>237500</v>
      </c>
      <c r="E6" s="3" t="s">
        <v>2</v>
      </c>
    </row>
    <row r="7" spans="1:5" ht="16.8" thickBot="1" x14ac:dyDescent="0.35">
      <c r="A7" s="2" t="s">
        <v>292</v>
      </c>
      <c r="B7" s="3" t="s">
        <v>112</v>
      </c>
      <c r="C7" s="3" t="s">
        <v>37</v>
      </c>
      <c r="D7" s="4">
        <v>237500</v>
      </c>
      <c r="E7" s="3" t="s">
        <v>2</v>
      </c>
    </row>
    <row r="8" spans="1:5" ht="16.8" thickBot="1" x14ac:dyDescent="0.35">
      <c r="A8" s="7" t="s">
        <v>293</v>
      </c>
      <c r="B8" s="8" t="s">
        <v>113</v>
      </c>
      <c r="C8" s="8" t="s">
        <v>37</v>
      </c>
      <c r="D8" s="9">
        <v>380000</v>
      </c>
      <c r="E8" s="8" t="s">
        <v>2</v>
      </c>
    </row>
    <row r="9" spans="1:5" x14ac:dyDescent="0.3">
      <c r="A9" s="26" t="s">
        <v>294</v>
      </c>
      <c r="B9" s="71" t="s">
        <v>114</v>
      </c>
      <c r="C9" s="71" t="s">
        <v>115</v>
      </c>
      <c r="D9" s="72">
        <v>418000</v>
      </c>
      <c r="E9" s="71" t="s">
        <v>2</v>
      </c>
    </row>
    <row r="10" spans="1:5" ht="19.2" customHeight="1" x14ac:dyDescent="0.3">
      <c r="A10" s="83"/>
      <c r="B10" s="83"/>
      <c r="C10" s="84" t="s">
        <v>436</v>
      </c>
      <c r="D10" s="85">
        <f>SUM(D4:D9)</f>
        <v>2079500</v>
      </c>
      <c r="E10" s="83"/>
    </row>
    <row r="11" spans="1:5" ht="17.399999999999999" customHeight="1" x14ac:dyDescent="0.3">
      <c r="A11" s="80"/>
      <c r="B11" s="80"/>
      <c r="C11" s="81" t="s">
        <v>444</v>
      </c>
      <c r="D11" s="82">
        <v>2079500</v>
      </c>
      <c r="E11" s="80"/>
    </row>
    <row r="12" spans="1:5" ht="16.8" thickBot="1" x14ac:dyDescent="0.35">
      <c r="A12" s="73" t="s">
        <v>399</v>
      </c>
      <c r="B12" s="73" t="s">
        <v>400</v>
      </c>
      <c r="C12" s="73" t="s">
        <v>401</v>
      </c>
      <c r="D12" s="73" t="s">
        <v>402</v>
      </c>
      <c r="E12" s="73" t="s">
        <v>403</v>
      </c>
    </row>
    <row r="13" spans="1:5" ht="16.8" thickBot="1" x14ac:dyDescent="0.35">
      <c r="A13" s="2" t="s">
        <v>295</v>
      </c>
      <c r="B13" s="3" t="s">
        <v>116</v>
      </c>
      <c r="C13" s="3" t="s">
        <v>70</v>
      </c>
      <c r="D13" s="4">
        <v>541500</v>
      </c>
      <c r="E13" s="3" t="s">
        <v>2</v>
      </c>
    </row>
    <row r="14" spans="1:5" ht="16.8" thickBot="1" x14ac:dyDescent="0.35">
      <c r="A14" s="2" t="s">
        <v>296</v>
      </c>
      <c r="B14" s="3" t="s">
        <v>117</v>
      </c>
      <c r="C14" s="3" t="s">
        <v>115</v>
      </c>
      <c r="D14" s="4">
        <v>427500</v>
      </c>
      <c r="E14" s="3" t="s">
        <v>2</v>
      </c>
    </row>
    <row r="15" spans="1:5" ht="16.8" thickBot="1" x14ac:dyDescent="0.35">
      <c r="A15" s="2" t="s">
        <v>297</v>
      </c>
      <c r="B15" s="3" t="s">
        <v>118</v>
      </c>
      <c r="C15" s="3" t="s">
        <v>40</v>
      </c>
      <c r="D15" s="4">
        <v>285000</v>
      </c>
      <c r="E15" s="3" t="s">
        <v>2</v>
      </c>
    </row>
    <row r="16" spans="1:5" ht="16.8" thickBot="1" x14ac:dyDescent="0.35">
      <c r="A16" s="2" t="s">
        <v>298</v>
      </c>
      <c r="B16" s="3" t="s">
        <v>119</v>
      </c>
      <c r="C16" s="3" t="s">
        <v>16</v>
      </c>
      <c r="D16" s="4">
        <v>285000</v>
      </c>
      <c r="E16" s="3" t="s">
        <v>2</v>
      </c>
    </row>
    <row r="17" spans="1:5" ht="16.8" thickBot="1" x14ac:dyDescent="0.35">
      <c r="A17" s="2" t="s">
        <v>299</v>
      </c>
      <c r="B17" s="3" t="s">
        <v>120</v>
      </c>
      <c r="C17" s="3" t="s">
        <v>1</v>
      </c>
      <c r="D17" s="4">
        <v>570000</v>
      </c>
      <c r="E17" s="3" t="s">
        <v>2</v>
      </c>
    </row>
    <row r="18" spans="1:5" ht="16.8" thickBot="1" x14ac:dyDescent="0.35">
      <c r="A18" s="2" t="s">
        <v>300</v>
      </c>
      <c r="B18" s="3" t="s">
        <v>121</v>
      </c>
      <c r="C18" s="3" t="s">
        <v>122</v>
      </c>
      <c r="D18" s="4">
        <v>190000</v>
      </c>
      <c r="E18" s="3" t="s">
        <v>2</v>
      </c>
    </row>
    <row r="19" spans="1:5" ht="16.8" thickBot="1" x14ac:dyDescent="0.35">
      <c r="A19" s="2" t="s">
        <v>301</v>
      </c>
      <c r="B19" s="3" t="s">
        <v>123</v>
      </c>
      <c r="C19" s="3" t="s">
        <v>85</v>
      </c>
      <c r="D19" s="4">
        <v>570000</v>
      </c>
      <c r="E19" s="3" t="s">
        <v>2</v>
      </c>
    </row>
    <row r="20" spans="1:5" x14ac:dyDescent="0.3">
      <c r="C20" s="1" t="s">
        <v>174</v>
      </c>
      <c r="D20" s="6">
        <f>SUM(D13:D19)</f>
        <v>2869000</v>
      </c>
    </row>
    <row r="21" spans="1:5" ht="16.8" thickBot="1" x14ac:dyDescent="0.35">
      <c r="C21" s="1" t="s">
        <v>442</v>
      </c>
      <c r="D21" s="6">
        <v>2869000</v>
      </c>
    </row>
    <row r="22" spans="1:5" ht="16.8" thickBot="1" x14ac:dyDescent="0.35">
      <c r="A22" s="45" t="s">
        <v>399</v>
      </c>
      <c r="B22" s="45" t="s">
        <v>400</v>
      </c>
      <c r="C22" s="45" t="s">
        <v>401</v>
      </c>
      <c r="D22" s="45" t="s">
        <v>402</v>
      </c>
      <c r="E22" s="45" t="s">
        <v>403</v>
      </c>
    </row>
    <row r="23" spans="1:5" ht="16.8" thickBot="1" x14ac:dyDescent="0.35">
      <c r="A23" s="2" t="s">
        <v>302</v>
      </c>
      <c r="B23" s="3">
        <v>682651</v>
      </c>
      <c r="C23" s="13" t="s">
        <v>124</v>
      </c>
      <c r="D23" s="14">
        <v>465500</v>
      </c>
      <c r="E23" s="3" t="s">
        <v>2</v>
      </c>
    </row>
    <row r="24" spans="1:5" ht="16.8" thickBot="1" x14ac:dyDescent="0.35">
      <c r="A24" s="2" t="s">
        <v>303</v>
      </c>
      <c r="B24" s="3">
        <v>687763</v>
      </c>
      <c r="C24" s="13" t="s">
        <v>125</v>
      </c>
      <c r="D24" s="14">
        <v>602700</v>
      </c>
      <c r="E24" s="3" t="s">
        <v>2</v>
      </c>
    </row>
    <row r="25" spans="1:5" ht="16.8" thickBot="1" x14ac:dyDescent="0.35">
      <c r="C25" s="1" t="s">
        <v>174</v>
      </c>
      <c r="D25" s="6">
        <f>SUM(D23:D24)</f>
        <v>1068200</v>
      </c>
    </row>
    <row r="26" spans="1:5" ht="16.8" thickBot="1" x14ac:dyDescent="0.35">
      <c r="A26" s="2" t="s">
        <v>304</v>
      </c>
      <c r="B26" s="3">
        <v>656203</v>
      </c>
      <c r="C26" s="3" t="s">
        <v>219</v>
      </c>
      <c r="D26" s="14">
        <v>35000</v>
      </c>
      <c r="E26" s="3" t="s">
        <v>2</v>
      </c>
    </row>
    <row r="27" spans="1:5" x14ac:dyDescent="0.3">
      <c r="C27" s="1" t="s">
        <v>212</v>
      </c>
      <c r="D27" s="6">
        <f>SUM(D26:D26)</f>
        <v>35000</v>
      </c>
    </row>
    <row r="28" spans="1:5" x14ac:dyDescent="0.3">
      <c r="C28" s="1" t="s">
        <v>220</v>
      </c>
      <c r="D28" s="6">
        <f>SUM(D25,D27)</f>
        <v>1103200</v>
      </c>
    </row>
    <row r="30" spans="1:5" x14ac:dyDescent="0.3">
      <c r="C30" s="1" t="s">
        <v>217</v>
      </c>
      <c r="D30" s="6">
        <f>SUM(D10,D20,D25)</f>
        <v>6016700</v>
      </c>
    </row>
    <row r="31" spans="1:5" x14ac:dyDescent="0.3">
      <c r="C31" s="1" t="s">
        <v>208</v>
      </c>
      <c r="D31" s="6">
        <f>SUM(D27)</f>
        <v>35000</v>
      </c>
    </row>
    <row r="32" spans="1:5" x14ac:dyDescent="0.3">
      <c r="C32" s="1" t="s">
        <v>218</v>
      </c>
      <c r="D32" s="6">
        <f>SUM(D30:D31)</f>
        <v>6051700</v>
      </c>
    </row>
    <row r="34" spans="1:6" ht="24" customHeight="1" x14ac:dyDescent="0.3">
      <c r="A34" s="79" t="s">
        <v>450</v>
      </c>
      <c r="B34" s="88"/>
      <c r="C34" s="88"/>
      <c r="D34" s="88"/>
      <c r="E34" s="88"/>
      <c r="F34" s="88"/>
    </row>
    <row r="35" spans="1:6" ht="22.8" customHeight="1" x14ac:dyDescent="0.3">
      <c r="A35" s="79" t="s">
        <v>451</v>
      </c>
      <c r="B35" s="88"/>
      <c r="C35" s="88"/>
      <c r="D35" s="88"/>
      <c r="E35" s="88"/>
      <c r="F35" s="88"/>
    </row>
    <row r="36" spans="1:6" ht="43.8" customHeight="1" x14ac:dyDescent="0.3">
      <c r="A36" s="89" t="s">
        <v>452</v>
      </c>
      <c r="B36" s="90"/>
      <c r="C36" s="90"/>
      <c r="D36" s="90"/>
      <c r="E36" s="90"/>
      <c r="F36" s="90"/>
    </row>
    <row r="37" spans="1:6" ht="45.6" customHeight="1" x14ac:dyDescent="0.3">
      <c r="A37" s="89" t="s">
        <v>453</v>
      </c>
      <c r="B37" s="90"/>
      <c r="C37" s="90"/>
      <c r="D37" s="90"/>
      <c r="E37" s="90"/>
      <c r="F37" s="90"/>
    </row>
    <row r="38" spans="1:6" ht="53.4" customHeight="1" x14ac:dyDescent="0.3">
      <c r="A38" s="89" t="s">
        <v>454</v>
      </c>
      <c r="B38" s="90"/>
      <c r="C38" s="90"/>
      <c r="D38" s="90"/>
      <c r="E38" s="90"/>
      <c r="F38" s="90"/>
    </row>
    <row r="39" spans="1:6" ht="23.4" customHeight="1" x14ac:dyDescent="0.3">
      <c r="A39" s="79" t="s">
        <v>455</v>
      </c>
      <c r="B39" s="88"/>
      <c r="C39" s="88"/>
      <c r="D39" s="88"/>
      <c r="E39" s="88"/>
      <c r="F39" s="88"/>
    </row>
    <row r="40" spans="1:6" x14ac:dyDescent="0.3">
      <c r="A40" s="79" t="s">
        <v>458</v>
      </c>
    </row>
  </sheetData>
  <mergeCells count="3">
    <mergeCell ref="A36:F36"/>
    <mergeCell ref="A37:F37"/>
    <mergeCell ref="A38:F38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16" workbookViewId="0">
      <selection activeCell="A26" sqref="A26:XFD26"/>
    </sheetView>
  </sheetViews>
  <sheetFormatPr defaultRowHeight="16.2" x14ac:dyDescent="0.3"/>
  <cols>
    <col min="1" max="2" width="10.77734375" style="1" customWidth="1"/>
    <col min="3" max="3" width="11" style="1" customWidth="1"/>
    <col min="4" max="4" width="11.6640625" style="1" bestFit="1" customWidth="1"/>
    <col min="5" max="5" width="8.88671875" style="1"/>
    <col min="6" max="6" width="11.21875" style="1" customWidth="1"/>
    <col min="7" max="16384" width="8.88671875" style="1"/>
  </cols>
  <sheetData>
    <row r="1" spans="1:5" x14ac:dyDescent="0.3">
      <c r="A1" s="1" t="s">
        <v>288</v>
      </c>
    </row>
    <row r="2" spans="1:5" ht="16.8" thickBot="1" x14ac:dyDescent="0.35"/>
    <row r="3" spans="1:5" ht="16.95" customHeight="1" thickBot="1" x14ac:dyDescent="0.35">
      <c r="A3" s="45" t="s">
        <v>399</v>
      </c>
      <c r="B3" s="45" t="s">
        <v>400</v>
      </c>
      <c r="C3" s="45" t="s">
        <v>401</v>
      </c>
      <c r="D3" s="45" t="s">
        <v>402</v>
      </c>
      <c r="E3" s="45" t="s">
        <v>403</v>
      </c>
    </row>
    <row r="4" spans="1:5" ht="16.95" customHeight="1" thickBot="1" x14ac:dyDescent="0.35">
      <c r="A4" s="2" t="s">
        <v>277</v>
      </c>
      <c r="B4" s="3" t="s">
        <v>126</v>
      </c>
      <c r="C4" s="3" t="s">
        <v>25</v>
      </c>
      <c r="D4" s="4">
        <v>142500</v>
      </c>
      <c r="E4" s="3" t="s">
        <v>2</v>
      </c>
    </row>
    <row r="5" spans="1:5" ht="16.95" customHeight="1" thickBot="1" x14ac:dyDescent="0.35">
      <c r="A5" s="7" t="s">
        <v>278</v>
      </c>
      <c r="B5" s="8" t="s">
        <v>127</v>
      </c>
      <c r="C5" s="8" t="s">
        <v>25</v>
      </c>
      <c r="D5" s="9">
        <v>237500</v>
      </c>
      <c r="E5" s="8" t="s">
        <v>2</v>
      </c>
    </row>
    <row r="6" spans="1:5" ht="16.95" customHeight="1" thickBot="1" x14ac:dyDescent="0.35">
      <c r="A6" s="2" t="s">
        <v>279</v>
      </c>
      <c r="B6" s="3" t="s">
        <v>128</v>
      </c>
      <c r="C6" s="3" t="s">
        <v>19</v>
      </c>
      <c r="D6" s="4">
        <v>190000</v>
      </c>
      <c r="E6" s="3" t="s">
        <v>2</v>
      </c>
    </row>
    <row r="7" spans="1:5" ht="16.95" customHeight="1" thickBot="1" x14ac:dyDescent="0.35">
      <c r="A7" s="7" t="s">
        <v>280</v>
      </c>
      <c r="B7" s="8" t="s">
        <v>129</v>
      </c>
      <c r="C7" s="8" t="s">
        <v>130</v>
      </c>
      <c r="D7" s="9">
        <v>190000</v>
      </c>
      <c r="E7" s="8" t="s">
        <v>2</v>
      </c>
    </row>
    <row r="8" spans="1:5" ht="16.95" customHeight="1" thickBot="1" x14ac:dyDescent="0.35">
      <c r="A8" s="2" t="s">
        <v>281</v>
      </c>
      <c r="B8" s="3" t="s">
        <v>131</v>
      </c>
      <c r="C8" s="3" t="s">
        <v>1</v>
      </c>
      <c r="D8" s="4">
        <v>190000</v>
      </c>
      <c r="E8" s="3" t="s">
        <v>2</v>
      </c>
    </row>
    <row r="9" spans="1:5" ht="16.95" customHeight="1" thickBot="1" x14ac:dyDescent="0.35">
      <c r="A9" s="2" t="s">
        <v>282</v>
      </c>
      <c r="B9" s="3" t="s">
        <v>132</v>
      </c>
      <c r="C9" s="3" t="s">
        <v>7</v>
      </c>
      <c r="D9" s="4">
        <v>475000</v>
      </c>
      <c r="E9" s="3" t="s">
        <v>2</v>
      </c>
    </row>
    <row r="10" spans="1:5" ht="16.95" customHeight="1" thickBot="1" x14ac:dyDescent="0.35">
      <c r="A10" s="2" t="s">
        <v>283</v>
      </c>
      <c r="B10" s="3" t="s">
        <v>133</v>
      </c>
      <c r="C10" s="3" t="s">
        <v>134</v>
      </c>
      <c r="D10" s="4">
        <v>522500</v>
      </c>
      <c r="E10" s="3" t="s">
        <v>2</v>
      </c>
    </row>
    <row r="11" spans="1:5" ht="16.8" thickBot="1" x14ac:dyDescent="0.35">
      <c r="A11" s="2" t="s">
        <v>284</v>
      </c>
      <c r="B11" s="3" t="s">
        <v>135</v>
      </c>
      <c r="C11" s="2" t="s">
        <v>92</v>
      </c>
      <c r="D11" s="24">
        <v>285000</v>
      </c>
      <c r="E11" s="3" t="s">
        <v>2</v>
      </c>
    </row>
    <row r="12" spans="1:5" x14ac:dyDescent="0.3">
      <c r="C12" s="25" t="s">
        <v>437</v>
      </c>
      <c r="D12" s="37">
        <f>SUM(D4:D11)</f>
        <v>2232500</v>
      </c>
    </row>
    <row r="13" spans="1:5" ht="16.8" thickBot="1" x14ac:dyDescent="0.35">
      <c r="C13" s="30" t="s">
        <v>442</v>
      </c>
      <c r="D13" s="31">
        <v>2232500</v>
      </c>
    </row>
    <row r="14" spans="1:5" ht="16.8" thickBot="1" x14ac:dyDescent="0.35">
      <c r="A14" s="45" t="s">
        <v>399</v>
      </c>
      <c r="B14" s="45" t="s">
        <v>400</v>
      </c>
      <c r="C14" s="73" t="s">
        <v>401</v>
      </c>
      <c r="D14" s="73" t="s">
        <v>402</v>
      </c>
      <c r="E14" s="45" t="s">
        <v>403</v>
      </c>
    </row>
    <row r="15" spans="1:5" ht="53.4" thickBot="1" x14ac:dyDescent="0.35">
      <c r="A15" s="2" t="s">
        <v>285</v>
      </c>
      <c r="B15" s="3">
        <v>634340</v>
      </c>
      <c r="C15" s="71" t="s">
        <v>136</v>
      </c>
      <c r="D15" s="72">
        <v>970000</v>
      </c>
      <c r="E15" s="23" t="s">
        <v>286</v>
      </c>
    </row>
    <row r="16" spans="1:5" x14ac:dyDescent="0.3">
      <c r="C16" s="41" t="s">
        <v>437</v>
      </c>
      <c r="D16" s="42">
        <f>SUM(D15)</f>
        <v>970000</v>
      </c>
    </row>
    <row r="17" spans="1:6" x14ac:dyDescent="0.3">
      <c r="C17" s="25" t="s">
        <v>445</v>
      </c>
      <c r="D17" s="37">
        <v>970000</v>
      </c>
    </row>
    <row r="18" spans="1:6" x14ac:dyDescent="0.3">
      <c r="C18" s="25" t="s">
        <v>287</v>
      </c>
      <c r="D18" s="37">
        <f>SUM(D15,D4:D11)</f>
        <v>3202500</v>
      </c>
    </row>
    <row r="20" spans="1:6" ht="23.4" customHeight="1" x14ac:dyDescent="0.3">
      <c r="A20" s="79" t="s">
        <v>450</v>
      </c>
      <c r="B20" s="88"/>
      <c r="C20" s="88"/>
      <c r="D20" s="88"/>
      <c r="E20" s="88"/>
      <c r="F20" s="88"/>
    </row>
    <row r="21" spans="1:6" ht="21" customHeight="1" x14ac:dyDescent="0.3">
      <c r="A21" s="79" t="s">
        <v>451</v>
      </c>
      <c r="B21" s="88"/>
      <c r="C21" s="88"/>
      <c r="D21" s="88"/>
      <c r="E21" s="88"/>
      <c r="F21" s="88"/>
    </row>
    <row r="22" spans="1:6" ht="39.6" customHeight="1" x14ac:dyDescent="0.3">
      <c r="A22" s="89" t="s">
        <v>452</v>
      </c>
      <c r="B22" s="90"/>
      <c r="C22" s="90"/>
      <c r="D22" s="90"/>
      <c r="E22" s="90"/>
      <c r="F22" s="90"/>
    </row>
    <row r="23" spans="1:6" ht="53.4" customHeight="1" x14ac:dyDescent="0.3">
      <c r="A23" s="89" t="s">
        <v>453</v>
      </c>
      <c r="B23" s="90"/>
      <c r="C23" s="90"/>
      <c r="D23" s="90"/>
      <c r="E23" s="90"/>
      <c r="F23" s="90"/>
    </row>
    <row r="24" spans="1:6" ht="54" customHeight="1" x14ac:dyDescent="0.3">
      <c r="A24" s="89" t="s">
        <v>454</v>
      </c>
      <c r="B24" s="90"/>
      <c r="C24" s="90"/>
      <c r="D24" s="90"/>
      <c r="E24" s="90"/>
      <c r="F24" s="90"/>
    </row>
    <row r="25" spans="1:6" ht="33" customHeight="1" x14ac:dyDescent="0.3">
      <c r="A25" s="79" t="s">
        <v>455</v>
      </c>
      <c r="B25" s="88"/>
      <c r="C25" s="88"/>
      <c r="D25" s="88"/>
      <c r="E25" s="88"/>
      <c r="F25" s="88"/>
    </row>
    <row r="26" spans="1:6" x14ac:dyDescent="0.3">
      <c r="A26" s="79" t="s">
        <v>458</v>
      </c>
    </row>
  </sheetData>
  <mergeCells count="3">
    <mergeCell ref="A22:F22"/>
    <mergeCell ref="A23:F23"/>
    <mergeCell ref="A24:F24"/>
  </mergeCells>
  <phoneticPr fontId="1" type="noConversion"/>
  <pageMargins left="0.7" right="0.7" top="0.27" bottom="0.28999999999999998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9" workbookViewId="0">
      <selection activeCell="A31" sqref="A31:XFD31"/>
    </sheetView>
  </sheetViews>
  <sheetFormatPr defaultRowHeight="16.2" x14ac:dyDescent="0.3"/>
  <cols>
    <col min="1" max="1" width="11.77734375" style="1" customWidth="1"/>
    <col min="2" max="2" width="11.44140625" style="1" customWidth="1"/>
    <col min="3" max="3" width="10.6640625" style="1" customWidth="1"/>
    <col min="4" max="4" width="12.33203125" style="1" customWidth="1"/>
    <col min="5" max="5" width="17.21875" style="1" customWidth="1"/>
    <col min="6" max="16384" width="8.88671875" style="1"/>
  </cols>
  <sheetData>
    <row r="1" spans="1:5" x14ac:dyDescent="0.3">
      <c r="A1" s="1" t="s">
        <v>276</v>
      </c>
    </row>
    <row r="2" spans="1:5" ht="16.8" thickBot="1" x14ac:dyDescent="0.35"/>
    <row r="3" spans="1:5" ht="16.95" customHeight="1" thickBot="1" x14ac:dyDescent="0.35">
      <c r="A3" s="45" t="s">
        <v>399</v>
      </c>
      <c r="B3" s="45" t="s">
        <v>400</v>
      </c>
      <c r="C3" s="45" t="s">
        <v>401</v>
      </c>
      <c r="D3" s="45" t="s">
        <v>402</v>
      </c>
      <c r="E3" s="45" t="s">
        <v>403</v>
      </c>
    </row>
    <row r="4" spans="1:5" ht="16.95" customHeight="1" thickBot="1" x14ac:dyDescent="0.35">
      <c r="A4" s="2" t="s">
        <v>258</v>
      </c>
      <c r="B4" s="3" t="s">
        <v>137</v>
      </c>
      <c r="C4" s="3" t="s">
        <v>103</v>
      </c>
      <c r="D4" s="4">
        <v>522500</v>
      </c>
      <c r="E4" s="3" t="s">
        <v>2</v>
      </c>
    </row>
    <row r="5" spans="1:5" ht="16.95" customHeight="1" thickBot="1" x14ac:dyDescent="0.35">
      <c r="A5" s="2" t="s">
        <v>259</v>
      </c>
      <c r="B5" s="3" t="s">
        <v>138</v>
      </c>
      <c r="C5" s="3" t="s">
        <v>139</v>
      </c>
      <c r="D5" s="4">
        <v>332500</v>
      </c>
      <c r="E5" s="3" t="s">
        <v>2</v>
      </c>
    </row>
    <row r="6" spans="1:5" ht="16.95" customHeight="1" thickBot="1" x14ac:dyDescent="0.35">
      <c r="A6" s="2" t="s">
        <v>260</v>
      </c>
      <c r="B6" s="3" t="s">
        <v>140</v>
      </c>
      <c r="C6" s="3" t="s">
        <v>141</v>
      </c>
      <c r="D6" s="4">
        <v>446500</v>
      </c>
      <c r="E6" s="3" t="s">
        <v>2</v>
      </c>
    </row>
    <row r="7" spans="1:5" ht="16.95" customHeight="1" thickBot="1" x14ac:dyDescent="0.35">
      <c r="A7" s="7" t="s">
        <v>261</v>
      </c>
      <c r="B7" s="8" t="s">
        <v>142</v>
      </c>
      <c r="C7" s="8" t="s">
        <v>143</v>
      </c>
      <c r="D7" s="9">
        <v>323000</v>
      </c>
      <c r="E7" s="8" t="s">
        <v>2</v>
      </c>
    </row>
    <row r="8" spans="1:5" ht="16.95" customHeight="1" thickBot="1" x14ac:dyDescent="0.35">
      <c r="A8" s="2" t="s">
        <v>262</v>
      </c>
      <c r="B8" s="3" t="s">
        <v>144</v>
      </c>
      <c r="C8" s="3" t="s">
        <v>89</v>
      </c>
      <c r="D8" s="4">
        <v>418000</v>
      </c>
      <c r="E8" s="3" t="s">
        <v>2</v>
      </c>
    </row>
    <row r="9" spans="1:5" ht="16.95" customHeight="1" thickBot="1" x14ac:dyDescent="0.35">
      <c r="A9" s="2" t="s">
        <v>263</v>
      </c>
      <c r="B9" s="3" t="s">
        <v>145</v>
      </c>
      <c r="C9" s="3" t="s">
        <v>105</v>
      </c>
      <c r="D9" s="4">
        <v>361000</v>
      </c>
      <c r="E9" s="3" t="s">
        <v>2</v>
      </c>
    </row>
    <row r="10" spans="1:5" ht="16.8" thickBot="1" x14ac:dyDescent="0.35">
      <c r="A10" s="7" t="s">
        <v>264</v>
      </c>
      <c r="B10" s="8" t="s">
        <v>146</v>
      </c>
      <c r="C10" s="8" t="s">
        <v>107</v>
      </c>
      <c r="D10" s="9">
        <v>313500</v>
      </c>
      <c r="E10" s="8" t="s">
        <v>2</v>
      </c>
    </row>
    <row r="11" spans="1:5" ht="53.4" thickBot="1" x14ac:dyDescent="0.35">
      <c r="A11" s="10" t="s">
        <v>265</v>
      </c>
      <c r="B11" s="11">
        <v>5117561</v>
      </c>
      <c r="C11" s="11" t="s">
        <v>147</v>
      </c>
      <c r="D11" s="12">
        <v>145350</v>
      </c>
      <c r="E11" s="11" t="s">
        <v>266</v>
      </c>
    </row>
    <row r="12" spans="1:5" ht="53.4" thickBot="1" x14ac:dyDescent="0.35">
      <c r="A12" s="10" t="s">
        <v>267</v>
      </c>
      <c r="B12" s="11">
        <v>5117571</v>
      </c>
      <c r="C12" s="74" t="s">
        <v>148</v>
      </c>
      <c r="D12" s="75">
        <v>118750</v>
      </c>
      <c r="E12" s="74" t="s">
        <v>268</v>
      </c>
    </row>
    <row r="13" spans="1:5" x14ac:dyDescent="0.3">
      <c r="C13" s="41" t="s">
        <v>437</v>
      </c>
      <c r="D13" s="42">
        <f>SUM(D4:D12)</f>
        <v>2981100</v>
      </c>
      <c r="E13" s="28"/>
    </row>
    <row r="14" spans="1:5" ht="16.8" thickBot="1" x14ac:dyDescent="0.35">
      <c r="C14" s="30" t="s">
        <v>442</v>
      </c>
      <c r="D14" s="31">
        <v>2981100</v>
      </c>
      <c r="E14" s="86"/>
    </row>
    <row r="15" spans="1:5" ht="16.8" thickBot="1" x14ac:dyDescent="0.35">
      <c r="A15" s="45" t="s">
        <v>399</v>
      </c>
      <c r="B15" s="45" t="s">
        <v>400</v>
      </c>
      <c r="C15" s="73" t="s">
        <v>401</v>
      </c>
      <c r="D15" s="73" t="s">
        <v>402</v>
      </c>
      <c r="E15" s="73" t="s">
        <v>403</v>
      </c>
    </row>
    <row r="16" spans="1:5" ht="16.8" thickBot="1" x14ac:dyDescent="0.35">
      <c r="A16" s="2" t="s">
        <v>269</v>
      </c>
      <c r="B16" s="3">
        <v>682688</v>
      </c>
      <c r="C16" s="13" t="s">
        <v>149</v>
      </c>
      <c r="D16" s="14">
        <v>123500</v>
      </c>
      <c r="E16" s="3" t="s">
        <v>2</v>
      </c>
    </row>
    <row r="17" spans="1:6" ht="67.8" customHeight="1" thickBot="1" x14ac:dyDescent="0.35">
      <c r="A17" s="7" t="s">
        <v>270</v>
      </c>
      <c r="B17" s="8">
        <v>682687</v>
      </c>
      <c r="C17" s="18" t="s">
        <v>149</v>
      </c>
      <c r="D17" s="19">
        <v>285000</v>
      </c>
      <c r="E17" s="8" t="s">
        <v>2</v>
      </c>
    </row>
    <row r="18" spans="1:6" ht="53.4" thickBot="1" x14ac:dyDescent="0.35">
      <c r="A18" s="2" t="s">
        <v>150</v>
      </c>
      <c r="B18" s="3" t="s">
        <v>271</v>
      </c>
      <c r="C18" s="13" t="s">
        <v>151</v>
      </c>
      <c r="D18" s="14">
        <v>200000</v>
      </c>
      <c r="E18" s="3" t="s">
        <v>272</v>
      </c>
    </row>
    <row r="19" spans="1:6" x14ac:dyDescent="0.3">
      <c r="A19" s="20" t="s">
        <v>273</v>
      </c>
      <c r="B19" s="91">
        <v>738756</v>
      </c>
      <c r="C19" s="93" t="s">
        <v>153</v>
      </c>
      <c r="D19" s="21">
        <v>100625</v>
      </c>
      <c r="E19" s="91" t="s">
        <v>274</v>
      </c>
    </row>
    <row r="20" spans="1:6" ht="47.4" customHeight="1" thickBot="1" x14ac:dyDescent="0.35">
      <c r="A20" s="7" t="s">
        <v>152</v>
      </c>
      <c r="B20" s="92"/>
      <c r="C20" s="94"/>
      <c r="D20" s="22"/>
      <c r="E20" s="92"/>
    </row>
    <row r="21" spans="1:6" x14ac:dyDescent="0.3">
      <c r="C21" s="76" t="s">
        <v>437</v>
      </c>
      <c r="D21" s="6">
        <f>SUM(D16:D20)</f>
        <v>709125</v>
      </c>
    </row>
    <row r="22" spans="1:6" x14ac:dyDescent="0.3">
      <c r="C22" s="76" t="s">
        <v>445</v>
      </c>
      <c r="D22" s="6">
        <v>709125</v>
      </c>
    </row>
    <row r="23" spans="1:6" x14ac:dyDescent="0.3">
      <c r="C23" s="76" t="s">
        <v>275</v>
      </c>
      <c r="D23" s="6">
        <f>SUM(D21,D13)</f>
        <v>3690225</v>
      </c>
    </row>
    <row r="25" spans="1:6" x14ac:dyDescent="0.3">
      <c r="A25" s="79" t="s">
        <v>450</v>
      </c>
      <c r="B25" s="88"/>
      <c r="C25" s="88"/>
      <c r="D25" s="88"/>
      <c r="E25" s="88"/>
      <c r="F25" s="88"/>
    </row>
    <row r="26" spans="1:6" x14ac:dyDescent="0.3">
      <c r="A26" s="79" t="s">
        <v>451</v>
      </c>
      <c r="B26" s="88"/>
      <c r="C26" s="88"/>
      <c r="D26" s="88"/>
      <c r="E26" s="88"/>
      <c r="F26" s="88"/>
    </row>
    <row r="27" spans="1:6" ht="37.200000000000003" customHeight="1" x14ac:dyDescent="0.3">
      <c r="A27" s="89" t="s">
        <v>452</v>
      </c>
      <c r="B27" s="90"/>
      <c r="C27" s="90"/>
      <c r="D27" s="90"/>
      <c r="E27" s="90"/>
      <c r="F27" s="90"/>
    </row>
    <row r="28" spans="1:6" ht="42.6" customHeight="1" x14ac:dyDescent="0.3">
      <c r="A28" s="89" t="s">
        <v>453</v>
      </c>
      <c r="B28" s="90"/>
      <c r="C28" s="90"/>
      <c r="D28" s="90"/>
      <c r="E28" s="90"/>
      <c r="F28" s="90"/>
    </row>
    <row r="29" spans="1:6" ht="52.2" customHeight="1" x14ac:dyDescent="0.3">
      <c r="A29" s="89" t="s">
        <v>454</v>
      </c>
      <c r="B29" s="90"/>
      <c r="C29" s="90"/>
      <c r="D29" s="90"/>
      <c r="E29" s="90"/>
      <c r="F29" s="90"/>
    </row>
    <row r="30" spans="1:6" ht="22.2" customHeight="1" x14ac:dyDescent="0.3">
      <c r="A30" s="79" t="s">
        <v>455</v>
      </c>
      <c r="B30" s="88"/>
      <c r="C30" s="88"/>
      <c r="D30" s="88"/>
      <c r="E30" s="88"/>
      <c r="F30" s="88"/>
    </row>
    <row r="31" spans="1:6" x14ac:dyDescent="0.3">
      <c r="A31" s="79" t="s">
        <v>458</v>
      </c>
    </row>
  </sheetData>
  <mergeCells count="6">
    <mergeCell ref="A29:F29"/>
    <mergeCell ref="B19:B20"/>
    <mergeCell ref="C19:C20"/>
    <mergeCell ref="E19:E20"/>
    <mergeCell ref="A27:F27"/>
    <mergeCell ref="A28:F28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A14" sqref="A14:XFD14"/>
    </sheetView>
  </sheetViews>
  <sheetFormatPr defaultRowHeight="16.2" x14ac:dyDescent="0.3"/>
  <cols>
    <col min="1" max="1" width="10.6640625" style="1" customWidth="1"/>
    <col min="2" max="3" width="8.88671875" style="1"/>
    <col min="4" max="4" width="9.6640625" style="1" bestFit="1" customWidth="1"/>
    <col min="5" max="5" width="8.88671875" style="1"/>
    <col min="6" max="6" width="18.88671875" style="1" customWidth="1"/>
    <col min="7" max="16384" width="8.88671875" style="1"/>
  </cols>
  <sheetData>
    <row r="1" spans="1:6" x14ac:dyDescent="0.3">
      <c r="A1" s="1" t="s">
        <v>257</v>
      </c>
    </row>
    <row r="2" spans="1:6" ht="16.8" thickBot="1" x14ac:dyDescent="0.35"/>
    <row r="3" spans="1:6" ht="16.8" thickBot="1" x14ac:dyDescent="0.35">
      <c r="A3" s="45" t="s">
        <v>399</v>
      </c>
      <c r="B3" s="45" t="s">
        <v>400</v>
      </c>
      <c r="C3" s="45" t="s">
        <v>401</v>
      </c>
      <c r="D3" s="45" t="s">
        <v>402</v>
      </c>
      <c r="E3" s="45" t="s">
        <v>403</v>
      </c>
    </row>
    <row r="4" spans="1:6" ht="16.8" thickBot="1" x14ac:dyDescent="0.35">
      <c r="A4" s="2" t="s">
        <v>256</v>
      </c>
      <c r="B4" s="3" t="s">
        <v>154</v>
      </c>
      <c r="C4" s="3" t="s">
        <v>143</v>
      </c>
      <c r="D4" s="72">
        <v>327750</v>
      </c>
      <c r="E4" s="3" t="s">
        <v>2</v>
      </c>
    </row>
    <row r="5" spans="1:6" x14ac:dyDescent="0.3">
      <c r="A5" s="5"/>
      <c r="B5" s="5"/>
      <c r="C5" s="5" t="s">
        <v>442</v>
      </c>
      <c r="D5" s="87">
        <v>327750</v>
      </c>
      <c r="E5" s="5"/>
    </row>
    <row r="6" spans="1:6" x14ac:dyDescent="0.3">
      <c r="C6" s="1" t="s">
        <v>155</v>
      </c>
      <c r="D6" s="6">
        <f>SUM(D4)</f>
        <v>327750</v>
      </c>
    </row>
    <row r="8" spans="1:6" ht="28.2" customHeight="1" x14ac:dyDescent="0.3">
      <c r="A8" s="79" t="s">
        <v>450</v>
      </c>
      <c r="B8" s="88"/>
      <c r="C8" s="88"/>
      <c r="D8" s="88"/>
      <c r="E8" s="88"/>
      <c r="F8" s="88"/>
    </row>
    <row r="9" spans="1:6" ht="27.6" customHeight="1" x14ac:dyDescent="0.3">
      <c r="A9" s="79" t="s">
        <v>451</v>
      </c>
      <c r="B9" s="88"/>
      <c r="C9" s="88"/>
      <c r="D9" s="88"/>
      <c r="E9" s="88"/>
      <c r="F9" s="88"/>
    </row>
    <row r="10" spans="1:6" ht="43.8" customHeight="1" x14ac:dyDescent="0.3">
      <c r="A10" s="89" t="s">
        <v>452</v>
      </c>
      <c r="B10" s="90"/>
      <c r="C10" s="90"/>
      <c r="D10" s="90"/>
      <c r="E10" s="90"/>
      <c r="F10" s="90"/>
    </row>
    <row r="11" spans="1:6" ht="57" customHeight="1" x14ac:dyDescent="0.3">
      <c r="A11" s="89" t="s">
        <v>453</v>
      </c>
      <c r="B11" s="90"/>
      <c r="C11" s="90"/>
      <c r="D11" s="90"/>
      <c r="E11" s="90"/>
      <c r="F11" s="90"/>
    </row>
    <row r="12" spans="1:6" ht="72.599999999999994" customHeight="1" x14ac:dyDescent="0.3">
      <c r="A12" s="89" t="s">
        <v>454</v>
      </c>
      <c r="B12" s="90"/>
      <c r="C12" s="90"/>
      <c r="D12" s="90"/>
      <c r="E12" s="90"/>
      <c r="F12" s="90"/>
    </row>
    <row r="13" spans="1:6" ht="26.4" customHeight="1" x14ac:dyDescent="0.3">
      <c r="A13" s="79" t="s">
        <v>455</v>
      </c>
      <c r="B13" s="88"/>
      <c r="C13" s="88"/>
      <c r="D13" s="88"/>
      <c r="E13" s="88"/>
      <c r="F13" s="88"/>
    </row>
    <row r="14" spans="1:6" x14ac:dyDescent="0.3">
      <c r="A14" s="79" t="s">
        <v>458</v>
      </c>
    </row>
  </sheetData>
  <mergeCells count="3">
    <mergeCell ref="A10:F10"/>
    <mergeCell ref="A11:F11"/>
    <mergeCell ref="A12:F12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4" workbookViewId="0">
      <selection activeCell="A17" sqref="A17:XFD17"/>
    </sheetView>
  </sheetViews>
  <sheetFormatPr defaultRowHeight="16.2" x14ac:dyDescent="0.3"/>
  <cols>
    <col min="1" max="1" width="12" style="1" customWidth="1"/>
    <col min="2" max="2" width="9" style="1" bestFit="1" customWidth="1"/>
    <col min="3" max="3" width="10.44140625" style="1" customWidth="1"/>
    <col min="4" max="4" width="11.6640625" style="1" bestFit="1" customWidth="1"/>
    <col min="5" max="5" width="13.44140625" style="1" customWidth="1"/>
    <col min="6" max="16384" width="8.88671875" style="1"/>
  </cols>
  <sheetData>
    <row r="1" spans="1:6" x14ac:dyDescent="0.3">
      <c r="A1" s="1" t="s">
        <v>255</v>
      </c>
    </row>
    <row r="2" spans="1:6" ht="16.8" thickBot="1" x14ac:dyDescent="0.35"/>
    <row r="3" spans="1:6" ht="16.8" thickBot="1" x14ac:dyDescent="0.35">
      <c r="A3" s="45" t="s">
        <v>399</v>
      </c>
      <c r="B3" s="45" t="s">
        <v>400</v>
      </c>
      <c r="C3" s="45" t="s">
        <v>401</v>
      </c>
      <c r="D3" s="45" t="s">
        <v>402</v>
      </c>
      <c r="E3" s="45" t="s">
        <v>403</v>
      </c>
    </row>
    <row r="4" spans="1:6" ht="16.8" thickBot="1" x14ac:dyDescent="0.35">
      <c r="A4" s="2" t="s">
        <v>254</v>
      </c>
      <c r="B4" s="3">
        <v>687762</v>
      </c>
      <c r="C4" s="3" t="s">
        <v>125</v>
      </c>
      <c r="D4" s="14">
        <v>600000</v>
      </c>
      <c r="E4" s="3" t="s">
        <v>2</v>
      </c>
    </row>
    <row r="5" spans="1:6" ht="16.8" thickBot="1" x14ac:dyDescent="0.35">
      <c r="C5" s="1" t="s">
        <v>446</v>
      </c>
      <c r="D5" s="6">
        <f>SUM(D4)</f>
        <v>600000</v>
      </c>
    </row>
    <row r="6" spans="1:6" ht="27" thickBot="1" x14ac:dyDescent="0.35">
      <c r="A6" s="77" t="s">
        <v>439</v>
      </c>
      <c r="B6" s="51">
        <v>1002976</v>
      </c>
      <c r="C6" s="51" t="s">
        <v>173</v>
      </c>
      <c r="D6" s="52">
        <v>308750</v>
      </c>
      <c r="E6" s="51" t="s">
        <v>410</v>
      </c>
    </row>
    <row r="7" spans="1:6" ht="27" thickBot="1" x14ac:dyDescent="0.35">
      <c r="A7" s="78" t="s">
        <v>440</v>
      </c>
      <c r="B7" s="55">
        <v>744347</v>
      </c>
      <c r="C7" s="55" t="s">
        <v>438</v>
      </c>
      <c r="D7" s="56">
        <v>879700</v>
      </c>
      <c r="E7" s="55" t="s">
        <v>410</v>
      </c>
    </row>
    <row r="8" spans="1:6" x14ac:dyDescent="0.3">
      <c r="C8" s="1" t="s">
        <v>429</v>
      </c>
      <c r="D8" s="6">
        <f>SUM(D6:D7)</f>
        <v>1188450</v>
      </c>
    </row>
    <row r="9" spans="1:6" x14ac:dyDescent="0.3">
      <c r="C9" s="1" t="s">
        <v>447</v>
      </c>
      <c r="D9" s="6">
        <f>SUM(D8,D5)</f>
        <v>1788450</v>
      </c>
    </row>
    <row r="11" spans="1:6" ht="21" customHeight="1" x14ac:dyDescent="0.3">
      <c r="A11" s="79" t="s">
        <v>450</v>
      </c>
      <c r="B11" s="88"/>
      <c r="C11" s="88"/>
      <c r="D11" s="88"/>
      <c r="E11" s="88"/>
      <c r="F11" s="88"/>
    </row>
    <row r="12" spans="1:6" ht="25.2" customHeight="1" x14ac:dyDescent="0.3">
      <c r="A12" s="79" t="s">
        <v>451</v>
      </c>
      <c r="B12" s="88"/>
      <c r="C12" s="88"/>
      <c r="D12" s="88"/>
      <c r="E12" s="88"/>
      <c r="F12" s="88"/>
    </row>
    <row r="13" spans="1:6" ht="42.6" customHeight="1" x14ac:dyDescent="0.3">
      <c r="A13" s="89" t="s">
        <v>452</v>
      </c>
      <c r="B13" s="90"/>
      <c r="C13" s="90"/>
      <c r="D13" s="90"/>
      <c r="E13" s="90"/>
      <c r="F13" s="90"/>
    </row>
    <row r="14" spans="1:6" ht="48.6" customHeight="1" x14ac:dyDescent="0.3">
      <c r="A14" s="89" t="s">
        <v>453</v>
      </c>
      <c r="B14" s="90"/>
      <c r="C14" s="90"/>
      <c r="D14" s="90"/>
      <c r="E14" s="90"/>
      <c r="F14" s="90"/>
    </row>
    <row r="15" spans="1:6" ht="57.6" customHeight="1" x14ac:dyDescent="0.3">
      <c r="A15" s="89" t="s">
        <v>454</v>
      </c>
      <c r="B15" s="90"/>
      <c r="C15" s="90"/>
      <c r="D15" s="90"/>
      <c r="E15" s="90"/>
      <c r="F15" s="90"/>
    </row>
    <row r="16" spans="1:6" ht="19.2" customHeight="1" x14ac:dyDescent="0.3">
      <c r="A16" s="79" t="s">
        <v>455</v>
      </c>
      <c r="B16" s="88"/>
      <c r="C16" s="88"/>
      <c r="D16" s="88"/>
      <c r="E16" s="88"/>
      <c r="F16" s="88"/>
    </row>
    <row r="17" spans="1:1" x14ac:dyDescent="0.3">
      <c r="A17" s="79" t="s">
        <v>458</v>
      </c>
    </row>
  </sheetData>
  <mergeCells count="3">
    <mergeCell ref="A13:F13"/>
    <mergeCell ref="A14:F14"/>
    <mergeCell ref="A15:F15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topLeftCell="A34" workbookViewId="0">
      <selection activeCell="A44" sqref="A44:XFD44"/>
    </sheetView>
  </sheetViews>
  <sheetFormatPr defaultRowHeight="16.2" x14ac:dyDescent="0.3"/>
  <cols>
    <col min="1" max="1" width="11.44140625" style="1" customWidth="1"/>
    <col min="2" max="2" width="11" style="1" customWidth="1"/>
    <col min="3" max="3" width="9.88671875" style="1" customWidth="1"/>
    <col min="4" max="4" width="11.6640625" style="1" bestFit="1" customWidth="1"/>
    <col min="5" max="16384" width="8.88671875" style="1"/>
  </cols>
  <sheetData>
    <row r="1" spans="1:5" x14ac:dyDescent="0.3">
      <c r="A1" s="1" t="s">
        <v>398</v>
      </c>
    </row>
    <row r="2" spans="1:5" ht="16.8" thickBot="1" x14ac:dyDescent="0.35"/>
    <row r="3" spans="1:5" ht="16.8" thickBot="1" x14ac:dyDescent="0.35">
      <c r="A3" s="44" t="s">
        <v>399</v>
      </c>
      <c r="B3" s="44" t="s">
        <v>400</v>
      </c>
      <c r="C3" s="44" t="s">
        <v>401</v>
      </c>
      <c r="D3" s="44" t="s">
        <v>402</v>
      </c>
      <c r="E3" s="44" t="s">
        <v>403</v>
      </c>
    </row>
    <row r="4" spans="1:5" ht="16.95" customHeight="1" thickBot="1" x14ac:dyDescent="0.35">
      <c r="A4" s="7" t="s">
        <v>226</v>
      </c>
      <c r="B4" s="8" t="s">
        <v>156</v>
      </c>
      <c r="C4" s="8" t="s">
        <v>83</v>
      </c>
      <c r="D4" s="9">
        <v>665000</v>
      </c>
      <c r="E4" s="8" t="s">
        <v>2</v>
      </c>
    </row>
    <row r="5" spans="1:5" ht="16.95" customHeight="1" thickBot="1" x14ac:dyDescent="0.35">
      <c r="A5" s="2" t="s">
        <v>227</v>
      </c>
      <c r="B5" s="3" t="s">
        <v>157</v>
      </c>
      <c r="C5" s="3" t="s">
        <v>31</v>
      </c>
      <c r="D5" s="4">
        <v>285000</v>
      </c>
      <c r="E5" s="3" t="s">
        <v>2</v>
      </c>
    </row>
    <row r="6" spans="1:5" ht="16.95" customHeight="1" thickBot="1" x14ac:dyDescent="0.35">
      <c r="A6" s="2" t="s">
        <v>228</v>
      </c>
      <c r="B6" s="3" t="s">
        <v>158</v>
      </c>
      <c r="C6" s="3" t="s">
        <v>159</v>
      </c>
      <c r="D6" s="4">
        <v>332500</v>
      </c>
      <c r="E6" s="3" t="s">
        <v>2</v>
      </c>
    </row>
    <row r="7" spans="1:5" ht="16.8" thickBot="1" x14ac:dyDescent="0.35">
      <c r="C7" s="5" t="s">
        <v>174</v>
      </c>
      <c r="D7" s="6">
        <f>SUM(D4:D6)</f>
        <v>1282500</v>
      </c>
    </row>
    <row r="8" spans="1:5" ht="16.8" thickBot="1" x14ac:dyDescent="0.35">
      <c r="A8" s="2" t="s">
        <v>221</v>
      </c>
      <c r="B8" s="3">
        <v>8385910</v>
      </c>
      <c r="C8" s="3" t="s">
        <v>33</v>
      </c>
      <c r="D8" s="4">
        <v>380000</v>
      </c>
      <c r="E8" s="3" t="s">
        <v>2</v>
      </c>
    </row>
    <row r="9" spans="1:5" ht="16.8" thickBot="1" x14ac:dyDescent="0.35">
      <c r="A9" s="2" t="s">
        <v>229</v>
      </c>
      <c r="B9" s="3">
        <v>5159605</v>
      </c>
      <c r="C9" s="3" t="s">
        <v>35</v>
      </c>
      <c r="D9" s="4">
        <v>313500</v>
      </c>
      <c r="E9" s="3" t="s">
        <v>2</v>
      </c>
    </row>
    <row r="10" spans="1:5" x14ac:dyDescent="0.3">
      <c r="C10" s="5" t="s">
        <v>212</v>
      </c>
      <c r="D10" s="6">
        <f>SUM(D8:D9)</f>
        <v>693500</v>
      </c>
    </row>
    <row r="11" spans="1:5" ht="16.8" thickBot="1" x14ac:dyDescent="0.35">
      <c r="C11" s="5" t="s">
        <v>205</v>
      </c>
      <c r="D11" s="6">
        <f>SUM(D10,D7)</f>
        <v>1976000</v>
      </c>
    </row>
    <row r="12" spans="1:5" ht="16.95" customHeight="1" thickBot="1" x14ac:dyDescent="0.35">
      <c r="A12" s="44" t="s">
        <v>399</v>
      </c>
      <c r="B12" s="44" t="s">
        <v>400</v>
      </c>
      <c r="C12" s="44" t="s">
        <v>401</v>
      </c>
      <c r="D12" s="44" t="s">
        <v>402</v>
      </c>
      <c r="E12" s="44" t="s">
        <v>403</v>
      </c>
    </row>
    <row r="13" spans="1:5" ht="16.95" customHeight="1" thickBot="1" x14ac:dyDescent="0.35">
      <c r="A13" s="2" t="s">
        <v>230</v>
      </c>
      <c r="B13" s="3" t="s">
        <v>160</v>
      </c>
      <c r="C13" s="3" t="s">
        <v>58</v>
      </c>
      <c r="D13" s="4">
        <v>380000</v>
      </c>
      <c r="E13" s="3" t="s">
        <v>2</v>
      </c>
    </row>
    <row r="14" spans="1:5" ht="16.95" customHeight="1" thickBot="1" x14ac:dyDescent="0.35">
      <c r="A14" s="7" t="s">
        <v>231</v>
      </c>
      <c r="B14" s="8" t="s">
        <v>161</v>
      </c>
      <c r="C14" s="8" t="s">
        <v>25</v>
      </c>
      <c r="D14" s="9">
        <v>285000</v>
      </c>
      <c r="E14" s="8" t="s">
        <v>2</v>
      </c>
    </row>
    <row r="15" spans="1:5" ht="16.95" customHeight="1" thickBot="1" x14ac:dyDescent="0.35">
      <c r="A15" s="2" t="s">
        <v>232</v>
      </c>
      <c r="B15" s="3" t="s">
        <v>162</v>
      </c>
      <c r="C15" s="3" t="s">
        <v>81</v>
      </c>
      <c r="D15" s="4">
        <v>285000</v>
      </c>
      <c r="E15" s="3" t="s">
        <v>2</v>
      </c>
    </row>
    <row r="16" spans="1:5" ht="16.95" customHeight="1" thickBot="1" x14ac:dyDescent="0.35">
      <c r="A16" s="2" t="s">
        <v>233</v>
      </c>
      <c r="B16" s="3" t="s">
        <v>163</v>
      </c>
      <c r="C16" s="3" t="s">
        <v>164</v>
      </c>
      <c r="D16" s="4">
        <v>475000</v>
      </c>
      <c r="E16" s="3" t="s">
        <v>2</v>
      </c>
    </row>
    <row r="17" spans="1:5" ht="16.95" customHeight="1" thickBot="1" x14ac:dyDescent="0.35">
      <c r="A17" s="7" t="s">
        <v>234</v>
      </c>
      <c r="B17" s="8" t="s">
        <v>165</v>
      </c>
      <c r="C17" s="8" t="s">
        <v>164</v>
      </c>
      <c r="D17" s="9">
        <v>475000</v>
      </c>
      <c r="E17" s="8" t="s">
        <v>2</v>
      </c>
    </row>
    <row r="18" spans="1:5" ht="16.95" customHeight="1" thickBot="1" x14ac:dyDescent="0.35">
      <c r="A18" s="2" t="s">
        <v>235</v>
      </c>
      <c r="B18" s="3" t="s">
        <v>166</v>
      </c>
      <c r="C18" s="3" t="s">
        <v>134</v>
      </c>
      <c r="D18" s="4">
        <v>123500</v>
      </c>
      <c r="E18" s="3" t="s">
        <v>2</v>
      </c>
    </row>
    <row r="19" spans="1:5" ht="16.95" customHeight="1" thickBot="1" x14ac:dyDescent="0.35">
      <c r="A19" s="2" t="s">
        <v>236</v>
      </c>
      <c r="B19" s="3" t="s">
        <v>167</v>
      </c>
      <c r="C19" s="3" t="s">
        <v>85</v>
      </c>
      <c r="D19" s="4">
        <v>380000</v>
      </c>
      <c r="E19" s="3" t="s">
        <v>2</v>
      </c>
    </row>
    <row r="20" spans="1:5" ht="16.95" customHeight="1" thickBot="1" x14ac:dyDescent="0.35">
      <c r="A20" s="2" t="s">
        <v>237</v>
      </c>
      <c r="B20" s="3" t="s">
        <v>168</v>
      </c>
      <c r="C20" s="3" t="s">
        <v>141</v>
      </c>
      <c r="D20" s="4">
        <v>337250</v>
      </c>
      <c r="E20" s="3" t="s">
        <v>2</v>
      </c>
    </row>
    <row r="21" spans="1:5" ht="16.95" customHeight="1" thickBot="1" x14ac:dyDescent="0.35">
      <c r="A21" s="2" t="s">
        <v>238</v>
      </c>
      <c r="B21" s="3" t="s">
        <v>169</v>
      </c>
      <c r="C21" s="3" t="s">
        <v>89</v>
      </c>
      <c r="D21" s="4">
        <v>209000</v>
      </c>
      <c r="E21" s="3" t="s">
        <v>2</v>
      </c>
    </row>
    <row r="22" spans="1:5" ht="16.8" thickBot="1" x14ac:dyDescent="0.35">
      <c r="A22" s="2" t="s">
        <v>239</v>
      </c>
      <c r="B22" s="3" t="s">
        <v>170</v>
      </c>
      <c r="C22" s="3" t="s">
        <v>92</v>
      </c>
      <c r="D22" s="4">
        <v>237500</v>
      </c>
      <c r="E22" s="3" t="s">
        <v>2</v>
      </c>
    </row>
    <row r="23" spans="1:5" ht="93" thickBot="1" x14ac:dyDescent="0.35">
      <c r="A23" s="10" t="s">
        <v>240</v>
      </c>
      <c r="B23" s="11">
        <v>5117562</v>
      </c>
      <c r="C23" s="11" t="s">
        <v>147</v>
      </c>
      <c r="D23" s="12">
        <v>157225</v>
      </c>
      <c r="E23" s="11" t="s">
        <v>241</v>
      </c>
    </row>
    <row r="24" spans="1:5" ht="16.8" thickBot="1" x14ac:dyDescent="0.35">
      <c r="C24" s="5" t="s">
        <v>174</v>
      </c>
      <c r="D24" s="6">
        <f>SUM(D13:D23)</f>
        <v>3344475</v>
      </c>
    </row>
    <row r="25" spans="1:5" ht="16.8" thickBot="1" x14ac:dyDescent="0.35">
      <c r="A25" s="2" t="s">
        <v>242</v>
      </c>
      <c r="B25" s="3">
        <v>8323063</v>
      </c>
      <c r="C25" s="3" t="s">
        <v>222</v>
      </c>
      <c r="D25" s="4">
        <v>337250</v>
      </c>
      <c r="E25" s="3" t="s">
        <v>2</v>
      </c>
    </row>
    <row r="26" spans="1:5" ht="16.8" thickBot="1" x14ac:dyDescent="0.35">
      <c r="A26" s="2" t="s">
        <v>243</v>
      </c>
      <c r="B26" s="3">
        <v>1608429</v>
      </c>
      <c r="C26" s="3" t="s">
        <v>94</v>
      </c>
      <c r="D26" s="4">
        <v>475000</v>
      </c>
      <c r="E26" s="3" t="s">
        <v>2</v>
      </c>
    </row>
    <row r="27" spans="1:5" ht="16.8" thickBot="1" x14ac:dyDescent="0.35">
      <c r="A27" s="2" t="s">
        <v>248</v>
      </c>
      <c r="B27" s="3">
        <v>1608430</v>
      </c>
      <c r="C27" s="3" t="s">
        <v>94</v>
      </c>
      <c r="D27" s="4">
        <v>475000</v>
      </c>
      <c r="E27" s="3" t="s">
        <v>2</v>
      </c>
    </row>
    <row r="28" spans="1:5" ht="16.8" thickBot="1" x14ac:dyDescent="0.35">
      <c r="A28" s="2" t="s">
        <v>249</v>
      </c>
      <c r="B28" s="3">
        <v>1691265</v>
      </c>
      <c r="C28" s="3" t="s">
        <v>223</v>
      </c>
      <c r="D28" s="4">
        <v>237500</v>
      </c>
      <c r="E28" s="3" t="s">
        <v>2</v>
      </c>
    </row>
    <row r="29" spans="1:5" ht="16.8" thickBot="1" x14ac:dyDescent="0.35">
      <c r="A29" s="2" t="s">
        <v>225</v>
      </c>
      <c r="B29" s="3">
        <v>8323065</v>
      </c>
      <c r="C29" s="3" t="s">
        <v>224</v>
      </c>
      <c r="D29" s="4">
        <v>209000</v>
      </c>
      <c r="E29" s="3" t="s">
        <v>2</v>
      </c>
    </row>
    <row r="30" spans="1:5" x14ac:dyDescent="0.3">
      <c r="C30" s="5" t="s">
        <v>212</v>
      </c>
      <c r="D30" s="6">
        <f>SUM(D25:D29)</f>
        <v>1733750</v>
      </c>
    </row>
    <row r="31" spans="1:5" ht="16.8" thickBot="1" x14ac:dyDescent="0.35">
      <c r="C31" s="5" t="s">
        <v>206</v>
      </c>
      <c r="D31" s="6">
        <f>SUM(D24,D30)</f>
        <v>5078225</v>
      </c>
    </row>
    <row r="32" spans="1:5" ht="16.8" thickBot="1" x14ac:dyDescent="0.35">
      <c r="A32" s="44" t="s">
        <v>399</v>
      </c>
      <c r="B32" s="44" t="s">
        <v>400</v>
      </c>
      <c r="C32" s="44" t="s">
        <v>401</v>
      </c>
      <c r="D32" s="44" t="s">
        <v>402</v>
      </c>
      <c r="E32" s="44" t="s">
        <v>403</v>
      </c>
    </row>
    <row r="33" spans="1:5" ht="16.8" thickBot="1" x14ac:dyDescent="0.35">
      <c r="A33" s="2" t="s">
        <v>244</v>
      </c>
      <c r="B33" s="3">
        <v>668379</v>
      </c>
      <c r="C33" s="13" t="s">
        <v>171</v>
      </c>
      <c r="D33" s="14">
        <v>380000</v>
      </c>
      <c r="E33" s="3" t="s">
        <v>2</v>
      </c>
    </row>
    <row r="34" spans="1:5" ht="16.8" thickBot="1" x14ac:dyDescent="0.35">
      <c r="A34" s="2" t="s">
        <v>245</v>
      </c>
      <c r="B34" s="3">
        <v>682652</v>
      </c>
      <c r="C34" s="13" t="s">
        <v>172</v>
      </c>
      <c r="D34" s="14">
        <v>161500</v>
      </c>
      <c r="E34" s="3" t="s">
        <v>2</v>
      </c>
    </row>
    <row r="35" spans="1:5" ht="40.200000000000003" thickBot="1" x14ac:dyDescent="0.35">
      <c r="A35" s="2" t="s">
        <v>246</v>
      </c>
      <c r="B35" s="3">
        <v>664362</v>
      </c>
      <c r="C35" s="13" t="s">
        <v>81</v>
      </c>
      <c r="D35" s="14">
        <v>380000</v>
      </c>
      <c r="E35" s="3" t="s">
        <v>247</v>
      </c>
    </row>
    <row r="36" spans="1:5" x14ac:dyDescent="0.3">
      <c r="C36" s="5" t="s">
        <v>174</v>
      </c>
      <c r="D36" s="6">
        <f>SUM(D33:D35)</f>
        <v>921500</v>
      </c>
    </row>
    <row r="38" spans="1:5" x14ac:dyDescent="0.3">
      <c r="C38" s="1" t="s">
        <v>213</v>
      </c>
      <c r="D38" s="6">
        <f>SUM(D7,D24,D36)</f>
        <v>5548475</v>
      </c>
    </row>
    <row r="39" spans="1:5" x14ac:dyDescent="0.3">
      <c r="C39" s="1" t="s">
        <v>214</v>
      </c>
      <c r="D39" s="6">
        <f>SUM(D10,D30)</f>
        <v>2427250</v>
      </c>
    </row>
    <row r="40" spans="1:5" x14ac:dyDescent="0.3">
      <c r="C40" s="1" t="s">
        <v>215</v>
      </c>
      <c r="D40" s="6">
        <f>SUM(D39,D38)</f>
        <v>7975725</v>
      </c>
    </row>
    <row r="42" spans="1:5" x14ac:dyDescent="0.3">
      <c r="A42" s="79" t="s">
        <v>448</v>
      </c>
    </row>
    <row r="43" spans="1:5" ht="54" customHeight="1" x14ac:dyDescent="0.3">
      <c r="A43" s="89" t="s">
        <v>449</v>
      </c>
      <c r="B43" s="90"/>
      <c r="C43" s="90"/>
      <c r="D43" s="90"/>
      <c r="E43" s="90"/>
    </row>
    <row r="44" spans="1:5" x14ac:dyDescent="0.3">
      <c r="A44" s="79" t="s">
        <v>457</v>
      </c>
    </row>
  </sheetData>
  <mergeCells count="1">
    <mergeCell ref="A43:E43"/>
  </mergeCells>
  <phoneticPr fontId="1" type="noConversion"/>
  <pageMargins left="0.7" right="0.7" top="0.47" bottom="0.3" header="0.3" footer="0.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13" workbookViewId="0">
      <selection activeCell="A26" sqref="A26:XFD26"/>
    </sheetView>
  </sheetViews>
  <sheetFormatPr defaultRowHeight="16.2" x14ac:dyDescent="0.3"/>
  <cols>
    <col min="1" max="1" width="11.77734375" style="1" customWidth="1"/>
    <col min="2" max="2" width="12.5546875" style="1" customWidth="1"/>
    <col min="3" max="3" width="8.88671875" style="1"/>
    <col min="4" max="4" width="11.6640625" style="1" bestFit="1" customWidth="1"/>
    <col min="5" max="5" width="14.77734375" style="1" customWidth="1"/>
    <col min="6" max="16384" width="8.88671875" style="1"/>
  </cols>
  <sheetData>
    <row r="1" spans="1:5" s="15" customFormat="1" x14ac:dyDescent="0.3">
      <c r="A1" s="15" t="s">
        <v>253</v>
      </c>
    </row>
    <row r="2" spans="1:5" s="15" customFormat="1" ht="16.8" thickBot="1" x14ac:dyDescent="0.35"/>
    <row r="3" spans="1:5" s="15" customFormat="1" ht="21.6" customHeight="1" thickBot="1" x14ac:dyDescent="0.35">
      <c r="A3" s="45" t="s">
        <v>399</v>
      </c>
      <c r="B3" s="45" t="s">
        <v>400</v>
      </c>
      <c r="C3" s="45" t="s">
        <v>401</v>
      </c>
      <c r="D3" s="45" t="s">
        <v>402</v>
      </c>
      <c r="E3" s="45" t="s">
        <v>403</v>
      </c>
    </row>
    <row r="4" spans="1:5" s="15" customFormat="1" ht="21.6" customHeight="1" thickBot="1" x14ac:dyDescent="0.35">
      <c r="A4" s="49" t="s">
        <v>408</v>
      </c>
      <c r="B4" s="50">
        <v>3848577</v>
      </c>
      <c r="C4" s="51" t="s">
        <v>409</v>
      </c>
      <c r="D4" s="52">
        <v>367650</v>
      </c>
      <c r="E4" s="96" t="s">
        <v>427</v>
      </c>
    </row>
    <row r="5" spans="1:5" s="15" customFormat="1" ht="21.6" customHeight="1" thickBot="1" x14ac:dyDescent="0.35">
      <c r="A5" s="53" t="s">
        <v>411</v>
      </c>
      <c r="B5" s="54">
        <v>3848572</v>
      </c>
      <c r="C5" s="55" t="s">
        <v>412</v>
      </c>
      <c r="D5" s="56">
        <v>536750</v>
      </c>
      <c r="E5" s="97"/>
    </row>
    <row r="6" spans="1:5" s="15" customFormat="1" ht="21.6" customHeight="1" thickBot="1" x14ac:dyDescent="0.35">
      <c r="A6" s="16" t="s">
        <v>404</v>
      </c>
      <c r="B6" s="16">
        <v>3848573</v>
      </c>
      <c r="C6" s="48" t="s">
        <v>407</v>
      </c>
      <c r="D6" s="9">
        <v>327750</v>
      </c>
      <c r="E6" s="103" t="s">
        <v>432</v>
      </c>
    </row>
    <row r="7" spans="1:5" s="15" customFormat="1" ht="21.6" customHeight="1" thickBot="1" x14ac:dyDescent="0.35">
      <c r="A7" s="16" t="s">
        <v>405</v>
      </c>
      <c r="B7" s="16">
        <v>3848574</v>
      </c>
      <c r="C7" s="48" t="s">
        <v>407</v>
      </c>
      <c r="D7" s="9">
        <v>351500</v>
      </c>
      <c r="E7" s="104"/>
    </row>
    <row r="8" spans="1:5" s="15" customFormat="1" ht="42" customHeight="1" thickBot="1" x14ac:dyDescent="0.35">
      <c r="A8" s="16" t="s">
        <v>406</v>
      </c>
      <c r="B8" s="16">
        <v>3848575</v>
      </c>
      <c r="C8" s="48" t="s">
        <v>407</v>
      </c>
      <c r="D8" s="9">
        <v>335350</v>
      </c>
      <c r="E8" s="105"/>
    </row>
    <row r="9" spans="1:5" s="15" customFormat="1" ht="21.6" customHeight="1" thickBot="1" x14ac:dyDescent="0.35">
      <c r="A9" s="49" t="s">
        <v>413</v>
      </c>
      <c r="B9" s="57">
        <v>3748576</v>
      </c>
      <c r="C9" s="51" t="s">
        <v>409</v>
      </c>
      <c r="D9" s="52">
        <v>294500</v>
      </c>
      <c r="E9" s="96" t="s">
        <v>427</v>
      </c>
    </row>
    <row r="10" spans="1:5" s="15" customFormat="1" ht="21.6" customHeight="1" thickBot="1" x14ac:dyDescent="0.35">
      <c r="A10" s="53" t="s">
        <v>414</v>
      </c>
      <c r="B10" s="58">
        <v>3568921</v>
      </c>
      <c r="C10" s="55" t="s">
        <v>415</v>
      </c>
      <c r="D10" s="56">
        <v>297350</v>
      </c>
      <c r="E10" s="98"/>
    </row>
    <row r="11" spans="1:5" s="15" customFormat="1" ht="21.6" customHeight="1" thickBot="1" x14ac:dyDescent="0.35">
      <c r="A11" s="53" t="s">
        <v>416</v>
      </c>
      <c r="B11" s="58">
        <v>3568919</v>
      </c>
      <c r="C11" s="55" t="s">
        <v>417</v>
      </c>
      <c r="D11" s="56">
        <v>351500</v>
      </c>
      <c r="E11" s="98"/>
    </row>
    <row r="12" spans="1:5" s="15" customFormat="1" ht="21.6" customHeight="1" thickBot="1" x14ac:dyDescent="0.35">
      <c r="A12" s="53" t="s">
        <v>418</v>
      </c>
      <c r="B12" s="58">
        <v>3568923</v>
      </c>
      <c r="C12" s="55" t="s">
        <v>415</v>
      </c>
      <c r="D12" s="56">
        <v>370500</v>
      </c>
      <c r="E12" s="98"/>
    </row>
    <row r="13" spans="1:5" s="15" customFormat="1" ht="21.6" customHeight="1" thickBot="1" x14ac:dyDescent="0.35">
      <c r="A13" s="53" t="s">
        <v>419</v>
      </c>
      <c r="B13" s="58">
        <v>3568964</v>
      </c>
      <c r="C13" s="55" t="s">
        <v>420</v>
      </c>
      <c r="D13" s="56">
        <v>359100</v>
      </c>
      <c r="E13" s="98"/>
    </row>
    <row r="14" spans="1:5" s="15" customFormat="1" ht="21.6" customHeight="1" thickBot="1" x14ac:dyDescent="0.35">
      <c r="A14" s="53" t="s">
        <v>421</v>
      </c>
      <c r="B14" s="58">
        <v>3568965</v>
      </c>
      <c r="C14" s="55" t="s">
        <v>422</v>
      </c>
      <c r="D14" s="56">
        <v>370500</v>
      </c>
      <c r="E14" s="98"/>
    </row>
    <row r="15" spans="1:5" s="15" customFormat="1" ht="21.6" customHeight="1" thickBot="1" x14ac:dyDescent="0.35">
      <c r="A15" s="53" t="s">
        <v>423</v>
      </c>
      <c r="B15" s="58">
        <v>3568966</v>
      </c>
      <c r="C15" s="55" t="s">
        <v>424</v>
      </c>
      <c r="D15" s="56">
        <v>337250</v>
      </c>
      <c r="E15" s="98"/>
    </row>
    <row r="16" spans="1:5" s="15" customFormat="1" ht="21.6" customHeight="1" thickBot="1" x14ac:dyDescent="0.35">
      <c r="A16" s="59" t="s">
        <v>425</v>
      </c>
      <c r="B16" s="60">
        <v>3568967</v>
      </c>
      <c r="C16" s="61" t="s">
        <v>426</v>
      </c>
      <c r="D16" s="62">
        <v>159600</v>
      </c>
      <c r="E16" s="98"/>
    </row>
    <row r="17" spans="1:5" s="15" customFormat="1" ht="21.6" customHeight="1" thickBot="1" x14ac:dyDescent="0.35">
      <c r="A17" s="65"/>
      <c r="B17" s="66"/>
      <c r="C17" s="67" t="s">
        <v>428</v>
      </c>
      <c r="D17" s="68">
        <f>SUM(D4:D16)</f>
        <v>4459300</v>
      </c>
      <c r="E17" s="69"/>
    </row>
    <row r="18" spans="1:5" s="15" customFormat="1" ht="16.8" thickBot="1" x14ac:dyDescent="0.35">
      <c r="A18" s="45" t="s">
        <v>399</v>
      </c>
      <c r="B18" s="45" t="s">
        <v>400</v>
      </c>
      <c r="C18" s="45" t="s">
        <v>401</v>
      </c>
      <c r="D18" s="45" t="s">
        <v>402</v>
      </c>
      <c r="E18" s="45" t="s">
        <v>403</v>
      </c>
    </row>
    <row r="19" spans="1:5" s="47" customFormat="1" ht="59.4" customHeight="1" x14ac:dyDescent="0.3">
      <c r="A19" s="63" t="s">
        <v>250</v>
      </c>
      <c r="B19" s="99" t="s">
        <v>251</v>
      </c>
      <c r="C19" s="99" t="s">
        <v>173</v>
      </c>
      <c r="D19" s="101">
        <v>331550</v>
      </c>
      <c r="E19" s="99" t="s">
        <v>252</v>
      </c>
    </row>
    <row r="20" spans="1:5" ht="27" thickBot="1" x14ac:dyDescent="0.35">
      <c r="A20" s="46" t="s">
        <v>152</v>
      </c>
      <c r="B20" s="100"/>
      <c r="C20" s="100"/>
      <c r="D20" s="102"/>
      <c r="E20" s="100"/>
    </row>
    <row r="21" spans="1:5" x14ac:dyDescent="0.3">
      <c r="A21" s="15"/>
      <c r="B21" s="15"/>
      <c r="C21" s="64" t="s">
        <v>430</v>
      </c>
      <c r="D21" s="17">
        <f>SUM(D19)</f>
        <v>331550</v>
      </c>
      <c r="E21" s="15"/>
    </row>
    <row r="22" spans="1:5" x14ac:dyDescent="0.3">
      <c r="C22" s="70" t="s">
        <v>431</v>
      </c>
      <c r="D22" s="17">
        <f>SUM(D17,D21)</f>
        <v>4790850</v>
      </c>
    </row>
    <row r="24" spans="1:5" x14ac:dyDescent="0.3">
      <c r="A24" s="79" t="s">
        <v>448</v>
      </c>
    </row>
    <row r="25" spans="1:5" ht="54.6" customHeight="1" x14ac:dyDescent="0.3">
      <c r="A25" s="89" t="s">
        <v>449</v>
      </c>
      <c r="B25" s="95"/>
      <c r="C25" s="95"/>
      <c r="D25" s="95"/>
      <c r="E25" s="95"/>
    </row>
    <row r="26" spans="1:5" x14ac:dyDescent="0.3">
      <c r="A26" s="79" t="s">
        <v>457</v>
      </c>
    </row>
  </sheetData>
  <mergeCells count="8">
    <mergeCell ref="A25:E25"/>
    <mergeCell ref="E4:E5"/>
    <mergeCell ref="E9:E16"/>
    <mergeCell ref="B19:B20"/>
    <mergeCell ref="C19:C20"/>
    <mergeCell ref="D19:D20"/>
    <mergeCell ref="E19:E20"/>
    <mergeCell ref="E6:E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A1</vt:lpstr>
      <vt:lpstr>A2</vt:lpstr>
      <vt:lpstr>A3 </vt:lpstr>
      <vt:lpstr>A4</vt:lpstr>
      <vt:lpstr>A5</vt:lpstr>
      <vt:lpstr>A6</vt:lpstr>
      <vt:lpstr>A7</vt:lpstr>
      <vt:lpstr>A8</vt:lpstr>
      <vt:lpstr>B1</vt:lpstr>
      <vt:lpstr>B2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TpdUser</cp:lastModifiedBy>
  <cp:lastPrinted>2017-08-22T10:00:13Z</cp:lastPrinted>
  <dcterms:created xsi:type="dcterms:W3CDTF">2017-07-14T09:53:32Z</dcterms:created>
  <dcterms:modified xsi:type="dcterms:W3CDTF">2017-08-29T10:29:31Z</dcterms:modified>
</cp:coreProperties>
</file>