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2" windowWidth="15216" windowHeight="8568"/>
  </bookViews>
  <sheets>
    <sheet name="銷貨" sheetId="1" r:id="rId1"/>
  </sheets>
  <definedNames>
    <definedName name="_xlnm._FilterDatabase" localSheetId="0" hidden="1">銷貨!$A$2:$S$11</definedName>
    <definedName name="_xlnm.Print_Titles" localSheetId="0">銷貨!$2:$2</definedName>
  </definedNames>
  <calcPr calcId="125725"/>
</workbook>
</file>

<file path=xl/calcChain.xml><?xml version="1.0" encoding="utf-8"?>
<calcChain xmlns="http://schemas.openxmlformats.org/spreadsheetml/2006/main">
  <c r="L11" i="1"/>
  <c r="I11"/>
  <c r="H11"/>
  <c r="I3"/>
  <c r="I4" l="1"/>
  <c r="I5"/>
  <c r="I6"/>
  <c r="N11"/>
  <c r="M11"/>
  <c r="I10" l="1"/>
  <c r="I9"/>
  <c r="I8"/>
  <c r="I7"/>
</calcChain>
</file>

<file path=xl/sharedStrings.xml><?xml version="1.0" encoding="utf-8"?>
<sst xmlns="http://schemas.openxmlformats.org/spreadsheetml/2006/main" count="119" uniqueCount="54">
  <si>
    <t>銷貨單日期</t>
    <phoneticPr fontId="2" type="noConversion"/>
  </si>
  <si>
    <t>稅額（新臺幣：元）</t>
    <phoneticPr fontId="2" type="noConversion"/>
  </si>
  <si>
    <t>原起訴書編號</t>
    <phoneticPr fontId="2" type="noConversion"/>
  </si>
  <si>
    <t>--</t>
    <phoneticPr fontId="2" type="noConversion"/>
  </si>
  <si>
    <t>客戶名稱</t>
    <phoneticPr fontId="2" type="noConversion"/>
  </si>
  <si>
    <t>銷單單號</t>
    <phoneticPr fontId="2" type="noConversion"/>
  </si>
  <si>
    <t>品名</t>
    <phoneticPr fontId="2" type="noConversion"/>
  </si>
  <si>
    <t>數量</t>
    <phoneticPr fontId="2" type="noConversion"/>
  </si>
  <si>
    <t>VX-0204</t>
  </si>
  <si>
    <t>VX-0206</t>
  </si>
  <si>
    <t>齊興</t>
  </si>
  <si>
    <t>VX-0201</t>
  </si>
  <si>
    <t>VX-0204</t>
    <phoneticPr fontId="2" type="noConversion"/>
  </si>
  <si>
    <t>2231-12060011   -0001</t>
  </si>
  <si>
    <t>2231-12060012   -0001</t>
  </si>
  <si>
    <t>2231-12060015   -0001</t>
  </si>
  <si>
    <t>2231-12060016   -0001</t>
  </si>
  <si>
    <t>2231-12060018   -0001</t>
  </si>
  <si>
    <t>2231-12060019   -0001</t>
  </si>
  <si>
    <t>同上</t>
    <phoneticPr fontId="2" type="noConversion"/>
  </si>
  <si>
    <t>編號</t>
    <phoneticPr fontId="2" type="noConversion"/>
  </si>
  <si>
    <t>收款日期</t>
    <phoneticPr fontId="2" type="noConversion"/>
  </si>
  <si>
    <t>收款金額（美元）</t>
    <phoneticPr fontId="2" type="noConversion"/>
  </si>
  <si>
    <t>收款金額（新臺幣：元）</t>
    <phoneticPr fontId="2" type="noConversion"/>
  </si>
  <si>
    <t>手續費（新臺幣：元）</t>
    <phoneticPr fontId="2" type="noConversion"/>
  </si>
  <si>
    <t>銷貨金額（ 新臺幣：元）</t>
    <phoneticPr fontId="2" type="noConversion"/>
  </si>
  <si>
    <t>銷貨金額（美元）</t>
    <phoneticPr fontId="2" type="noConversion"/>
  </si>
  <si>
    <t>兌換損失（利益）</t>
    <phoneticPr fontId="2" type="noConversion"/>
  </si>
  <si>
    <t>同上</t>
    <phoneticPr fontId="2" type="noConversion"/>
  </si>
  <si>
    <t>101/06/15</t>
  </si>
  <si>
    <t>101/06/18</t>
  </si>
  <si>
    <t>101/06/19</t>
  </si>
  <si>
    <t>101/08/21
101/08/29
101/09/04</t>
    <phoneticPr fontId="2" type="noConversion"/>
  </si>
  <si>
    <t>--</t>
    <phoneticPr fontId="2" type="noConversion"/>
  </si>
  <si>
    <t>涉及不實之會計憑證</t>
    <phoneticPr fontId="2" type="noConversion"/>
  </si>
  <si>
    <t>證據名稱及出處</t>
    <phoneticPr fontId="2" type="noConversion"/>
  </si>
  <si>
    <t>同上</t>
  </si>
  <si>
    <t>普格公司銷貨單、發票、delivery note、轉帳傳票、齊興公司purchase order</t>
  </si>
  <si>
    <t>分別於8/21兌現378萬、及8/29支付670萬餘均退票</t>
  </si>
  <si>
    <t>同上</t>
    <phoneticPr fontId="2" type="noConversion"/>
  </si>
  <si>
    <t>普格公司銷貨單、Delivey note、轉帳傳票、發票、收款單、CT1601903、CT1601905~08、CT1601928、CT1601925、GD3413521支票影本、齊興公司訂購單、玉山銀行台幣交易明細查詢、玉山銀行票據撤票通知明細表、臺灣票據交換所退票理由單、玉山銀行存入票據退票通知書（卷外證物箱2/2文件編號82、83第2頁至4頁、8頁至30頁；調卷2第56頁反面至57頁、他10525卷2第20頁正反面）</t>
    <phoneticPr fontId="2" type="noConversion"/>
  </si>
  <si>
    <t>84</t>
    <phoneticPr fontId="2" type="noConversion"/>
  </si>
  <si>
    <t>同上</t>
    <phoneticPr fontId="2" type="noConversion"/>
  </si>
  <si>
    <t>普格公司銷貨單、Delivey note、轉帳傳票、發票、收款單、CT1601903、CT1601905~08、CT1601928、CT1601925、GD3413521支票影本、齊興公司訂購單、玉山銀行票據撤票通知明細表（卷外證物箱2/2文件編號84、85第2頁至20頁；調卷2第56頁反面至57頁、他10525卷2第20頁正反面）</t>
    <phoneticPr fontId="2" type="noConversion"/>
  </si>
  <si>
    <t>普格公司銷貨單、發票、delivery note、轉帳傳票、收款單、齊興公司purchase order、CT1601903、CT1601905~08、CT1601928、CT1601925、GD3413521支票影本、玉山銀行票據撤票通知明細表（卷外證物箱2/2文件編號86、87第1頁至3頁、7頁至21頁；調卷2第52頁至53頁、55頁至57頁、他10525卷2第15頁至16頁反面、18頁反面至19頁）</t>
    <phoneticPr fontId="2" type="noConversion"/>
  </si>
  <si>
    <t>備註</t>
    <phoneticPr fontId="2" type="noConversion"/>
  </si>
  <si>
    <t>卷外證物箱之文件編號</t>
    <phoneticPr fontId="2" type="noConversion"/>
  </si>
  <si>
    <t>合計</t>
    <phoneticPr fontId="2" type="noConversion"/>
  </si>
  <si>
    <t>普格公司銷貨單、Delivey note、轉帳傳票、發票、齊興公司訂購單</t>
  </si>
  <si>
    <t>普格公司銷貨單、Delivey note、轉帳傳票、發票、收款單、CT1601903、CT1601905~08、CT1601928、CT1601925、GD3413521支票影本、齊興公司訂購單、玉山銀行台幣交易明細查詢、玉山銀行票據撤票通知明細表、臺灣票據交換所退票理由單、玉山銀行存入票據退票通知書（卷外證物箱2/2文件編號82、83第5頁至7頁、8頁至30頁；調卷2第56頁反面至57頁、他10525卷2第20頁正反面）</t>
    <phoneticPr fontId="2" type="noConversion"/>
  </si>
  <si>
    <t>普格公司銷貨單、發票、delivery note、轉帳傳票、收款單、齊興公司purchase order、CT1601903、CT1601905~08、CT1601928、CT1601925、GD3413521支票影本、玉山銀行票據撤票通知明細表（卷外證物箱2/2文件編號86、87第4頁至21頁；調卷2第53頁正反面、54頁反面、56頁反面至57頁、他10525卷2第17頁至18頁、18頁反面至19頁）</t>
    <phoneticPr fontId="2" type="noConversion"/>
  </si>
  <si>
    <t>同上</t>
    <phoneticPr fontId="2" type="noConversion"/>
  </si>
  <si>
    <t>85</t>
    <phoneticPr fontId="2" type="noConversion"/>
  </si>
  <si>
    <t>附表四：普格公司虛偽銷貨齊興公司交易彙總表</t>
    <phoneticPr fontId="2" type="noConversion"/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</si>
</sst>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.00_ "/>
    <numFmt numFmtId="179" formatCode="#,##0.0_ "/>
    <numFmt numFmtId="180" formatCode="[$-404]e/m/d;@"/>
    <numFmt numFmtId="181" formatCode="0.00_ "/>
  </numFmts>
  <fonts count="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176" fontId="1" fillId="0" borderId="1" xfId="2" applyNumberForma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" fillId="0" borderId="1" xfId="2" applyNumberFormat="1" applyFont="1" applyFill="1" applyBorder="1" applyAlignment="1">
      <alignment horizontal="left" vertical="center" wrapText="1"/>
    </xf>
    <xf numFmtId="177" fontId="1" fillId="0" borderId="1" xfId="2" applyNumberFormat="1" applyFill="1" applyBorder="1" applyAlignment="1">
      <alignment vertical="center" wrapText="1"/>
    </xf>
    <xf numFmtId="177" fontId="1" fillId="0" borderId="1" xfId="2" applyNumberFormat="1" applyFont="1" applyFill="1" applyBorder="1" applyAlignment="1">
      <alignment vertical="center" wrapText="1"/>
    </xf>
    <xf numFmtId="179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180" fontId="0" fillId="0" borderId="1" xfId="0" applyNumberFormat="1" applyFill="1" applyBorder="1">
      <alignment vertical="center"/>
    </xf>
    <xf numFmtId="14" fontId="0" fillId="0" borderId="1" xfId="0" applyNumberFormat="1" applyFill="1" applyBorder="1" applyAlignment="1">
      <alignment vertical="center"/>
    </xf>
    <xf numFmtId="177" fontId="0" fillId="0" borderId="1" xfId="0" applyNumberFormat="1" applyFill="1" applyBorder="1" applyAlignment="1">
      <alignment horizontal="right" vertical="center" wrapText="1"/>
    </xf>
    <xf numFmtId="177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right" vertical="center"/>
    </xf>
    <xf numFmtId="180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vertical="center" wrapText="1"/>
    </xf>
    <xf numFmtId="0" fontId="0" fillId="0" borderId="1" xfId="0" applyNumberFormat="1" applyFill="1" applyBorder="1" applyAlignment="1">
      <alignment horizontal="left" vertical="center" wrapText="1"/>
    </xf>
    <xf numFmtId="177" fontId="0" fillId="0" borderId="1" xfId="0" quotePrefix="1" applyNumberFormat="1" applyFill="1" applyBorder="1" applyAlignment="1">
      <alignment horizontal="right" vertical="center" wrapText="1"/>
    </xf>
    <xf numFmtId="178" fontId="0" fillId="0" borderId="1" xfId="0" applyNumberFormat="1" applyFill="1" applyBorder="1" applyAlignment="1">
      <alignment horizontal="right" vertical="center" wrapText="1"/>
    </xf>
    <xf numFmtId="180" fontId="0" fillId="0" borderId="1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horizontal="right" vertical="center"/>
    </xf>
    <xf numFmtId="180" fontId="0" fillId="0" borderId="0" xfId="0" applyNumberFormat="1" applyFill="1">
      <alignment vertical="center"/>
    </xf>
    <xf numFmtId="14" fontId="0" fillId="0" borderId="0" xfId="0" applyNumberFormat="1" applyFill="1" applyAlignment="1">
      <alignment vertical="center"/>
    </xf>
    <xf numFmtId="177" fontId="0" fillId="0" borderId="0" xfId="0" applyNumberFormat="1" applyFill="1" applyAlignment="1">
      <alignment horizontal="right" vertical="center" wrapText="1"/>
    </xf>
    <xf numFmtId="0" fontId="0" fillId="0" borderId="0" xfId="0" applyNumberFormat="1" applyFill="1" applyAlignment="1">
      <alignment horizontal="right" vertical="center"/>
    </xf>
    <xf numFmtId="180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horizontal="righ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179" fontId="0" fillId="0" borderId="0" xfId="0" applyNumberFormat="1" applyFill="1" applyAlignment="1">
      <alignment vertical="center" wrapText="1"/>
    </xf>
    <xf numFmtId="177" fontId="0" fillId="0" borderId="0" xfId="0" applyNumberFormat="1" applyFill="1" applyAlignment="1">
      <alignment vertical="center" wrapText="1"/>
    </xf>
    <xf numFmtId="177" fontId="0" fillId="0" borderId="1" xfId="0" applyNumberFormat="1" applyFill="1" applyBorder="1" applyAlignment="1">
      <alignment vertical="center" wrapText="1"/>
    </xf>
    <xf numFmtId="178" fontId="0" fillId="0" borderId="1" xfId="0" quotePrefix="1" applyNumberFormat="1" applyFill="1" applyBorder="1" applyAlignment="1">
      <alignment vertical="center" wrapText="1"/>
    </xf>
    <xf numFmtId="181" fontId="0" fillId="0" borderId="1" xfId="0" applyNumberFormat="1" applyFill="1" applyBorder="1" applyAlignment="1">
      <alignment horizontal="left" vertical="center" wrapText="1"/>
    </xf>
    <xf numFmtId="178" fontId="0" fillId="0" borderId="0" xfId="0" applyNumberFormat="1" applyFill="1" applyAlignment="1">
      <alignment horizontal="right" vertical="center" wrapText="1"/>
    </xf>
    <xf numFmtId="178" fontId="0" fillId="0" borderId="1" xfId="0" quotePrefix="1" applyNumberFormat="1" applyFill="1" applyBorder="1" applyAlignment="1">
      <alignment horizontal="right" vertical="center" wrapText="1"/>
    </xf>
    <xf numFmtId="179" fontId="0" fillId="0" borderId="1" xfId="0" applyNumberFormat="1" applyFill="1" applyBorder="1" applyAlignment="1">
      <alignment vertical="center" wrapText="1"/>
    </xf>
    <xf numFmtId="0" fontId="0" fillId="0" borderId="1" xfId="0" applyNumberFormat="1" applyFill="1" applyBorder="1" applyAlignment="1">
      <alignment vertical="center"/>
    </xf>
    <xf numFmtId="179" fontId="0" fillId="0" borderId="0" xfId="0" applyNumberFormat="1" applyFill="1" applyAlignment="1">
      <alignment vertical="center"/>
    </xf>
    <xf numFmtId="176" fontId="1" fillId="0" borderId="0" xfId="2" applyNumberFormat="1" applyFill="1" applyAlignment="1">
      <alignment vertical="center"/>
    </xf>
    <xf numFmtId="177" fontId="1" fillId="0" borderId="0" xfId="2" applyNumberFormat="1" applyFill="1" applyAlignment="1">
      <alignment vertical="center" wrapText="1"/>
    </xf>
    <xf numFmtId="181" fontId="0" fillId="0" borderId="1" xfId="0" applyNumberFormat="1" applyFill="1" applyBorder="1" applyAlignment="1">
      <alignment horizontal="right" vertical="center" wrapText="1"/>
    </xf>
    <xf numFmtId="0" fontId="0" fillId="0" borderId="1" xfId="0" applyNumberFormat="1" applyFill="1" applyBorder="1" applyAlignment="1">
      <alignment horizontal="right" vertical="center" wrapText="1"/>
    </xf>
    <xf numFmtId="178" fontId="0" fillId="0" borderId="1" xfId="0" applyNumberFormat="1" applyFill="1" applyBorder="1" applyAlignment="1">
      <alignment horizontal="left" vertical="center" wrapText="1"/>
    </xf>
    <xf numFmtId="181" fontId="0" fillId="0" borderId="0" xfId="0" applyNumberFormat="1" applyFill="1" applyAlignment="1">
      <alignment horizontal="right" vertical="center" wrapText="1"/>
    </xf>
    <xf numFmtId="49" fontId="0" fillId="0" borderId="0" xfId="0" applyNumberFormat="1" applyFill="1" applyAlignment="1">
      <alignment horizontal="right" vertical="center" wrapText="1"/>
    </xf>
    <xf numFmtId="49" fontId="0" fillId="0" borderId="1" xfId="0" applyNumberForma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right" vertical="center" wrapText="1"/>
    </xf>
    <xf numFmtId="0" fontId="0" fillId="0" borderId="0" xfId="0" applyNumberFormat="1" applyFill="1" applyAlignment="1">
      <alignment horizontal="right" vertical="center" wrapText="1"/>
    </xf>
  </cellXfs>
  <cellStyles count="3">
    <cellStyle name="一般" xfId="0" builtinId="0"/>
    <cellStyle name="一般 3" xfId="1"/>
    <cellStyle name="千分位" xfId="2" builtinId="3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6"/>
  <sheetViews>
    <sheetView tabSelected="1" zoomScale="60" zoomScaleNormal="60" workbookViewId="0">
      <selection activeCell="N15" sqref="N15"/>
    </sheetView>
  </sheetViews>
  <sheetFormatPr defaultRowHeight="16.2"/>
  <cols>
    <col min="1" max="1" width="5.44140625" style="3" customWidth="1"/>
    <col min="2" max="2" width="11.77734375" style="25" customWidth="1"/>
    <col min="3" max="3" width="11.5546875" style="32" customWidth="1"/>
    <col min="4" max="4" width="13.77734375" style="31" hidden="1" customWidth="1"/>
    <col min="5" max="5" width="27.33203125" style="32" customWidth="1"/>
    <col min="6" max="6" width="12.5546875" style="31" customWidth="1"/>
    <col min="7" max="7" width="11.6640625" style="33" customWidth="1"/>
    <col min="8" max="8" width="15.77734375" style="31" customWidth="1"/>
    <col min="9" max="9" width="12.44140625" style="34" customWidth="1"/>
    <col min="10" max="10" width="12" style="26" customWidth="1"/>
    <col min="11" max="11" width="12.109375" style="38" customWidth="1"/>
    <col min="12" max="12" width="14.109375" style="27" customWidth="1"/>
    <col min="13" max="14" width="12.33203125" style="27" customWidth="1"/>
    <col min="15" max="15" width="9" style="30" customWidth="1"/>
    <col min="16" max="16" width="26.88671875" style="48" customWidth="1"/>
    <col min="17" max="17" width="10.88671875" style="49" customWidth="1"/>
    <col min="18" max="18" width="58.88671875" style="28" customWidth="1"/>
    <col min="19" max="19" width="40.109375" style="52" customWidth="1"/>
    <col min="20" max="16384" width="8.88671875" style="3"/>
  </cols>
  <sheetData>
    <row r="1" spans="1:19">
      <c r="A1" s="3" t="s">
        <v>53</v>
      </c>
      <c r="E1" s="31"/>
    </row>
    <row r="2" spans="1:19" ht="48.6">
      <c r="A2" s="1" t="s">
        <v>20</v>
      </c>
      <c r="B2" s="18" t="s">
        <v>0</v>
      </c>
      <c r="C2" s="10" t="s">
        <v>4</v>
      </c>
      <c r="D2" s="2" t="s">
        <v>5</v>
      </c>
      <c r="E2" s="12" t="s">
        <v>6</v>
      </c>
      <c r="F2" s="4" t="s">
        <v>7</v>
      </c>
      <c r="G2" s="40" t="s">
        <v>26</v>
      </c>
      <c r="H2" s="6" t="s">
        <v>25</v>
      </c>
      <c r="I2" s="8" t="s">
        <v>1</v>
      </c>
      <c r="J2" s="19" t="s">
        <v>21</v>
      </c>
      <c r="K2" s="47" t="s">
        <v>22</v>
      </c>
      <c r="L2" s="16" t="s">
        <v>23</v>
      </c>
      <c r="M2" s="16" t="s">
        <v>24</v>
      </c>
      <c r="N2" s="35" t="s">
        <v>27</v>
      </c>
      <c r="O2" s="20" t="s">
        <v>2</v>
      </c>
      <c r="P2" s="37" t="s">
        <v>34</v>
      </c>
      <c r="Q2" s="50" t="s">
        <v>46</v>
      </c>
      <c r="R2" s="20" t="s">
        <v>35</v>
      </c>
      <c r="S2" s="20" t="s">
        <v>45</v>
      </c>
    </row>
    <row r="3" spans="1:19" ht="81">
      <c r="A3" s="1">
        <v>1</v>
      </c>
      <c r="B3" s="13" t="s">
        <v>30</v>
      </c>
      <c r="C3" s="1" t="s">
        <v>10</v>
      </c>
      <c r="D3" s="1" t="s">
        <v>16</v>
      </c>
      <c r="E3" s="1" t="s">
        <v>9</v>
      </c>
      <c r="F3" s="4">
        <v>700</v>
      </c>
      <c r="G3" s="41" t="s">
        <v>51</v>
      </c>
      <c r="H3" s="4">
        <v>3150000</v>
      </c>
      <c r="I3" s="7">
        <f t="shared" ref="I3" si="0">H3*0.05</f>
        <v>157500</v>
      </c>
      <c r="J3" s="14" t="s">
        <v>51</v>
      </c>
      <c r="K3" s="17" t="s">
        <v>51</v>
      </c>
      <c r="L3" s="17" t="s">
        <v>51</v>
      </c>
      <c r="M3" s="17" t="s">
        <v>51</v>
      </c>
      <c r="N3" s="17" t="s">
        <v>51</v>
      </c>
      <c r="O3" s="17">
        <v>170</v>
      </c>
      <c r="P3" s="37" t="s">
        <v>48</v>
      </c>
      <c r="Q3" s="50" t="s">
        <v>52</v>
      </c>
      <c r="R3" s="20" t="s">
        <v>43</v>
      </c>
      <c r="S3" s="20"/>
    </row>
    <row r="4" spans="1:19">
      <c r="A4" s="1">
        <v>2</v>
      </c>
      <c r="B4" s="13" t="s">
        <v>30</v>
      </c>
      <c r="C4" s="1" t="s">
        <v>10</v>
      </c>
      <c r="D4" s="1" t="s">
        <v>15</v>
      </c>
      <c r="E4" s="1" t="s">
        <v>8</v>
      </c>
      <c r="F4" s="4">
        <v>950</v>
      </c>
      <c r="G4" s="41" t="s">
        <v>19</v>
      </c>
      <c r="H4" s="4">
        <v>4037500</v>
      </c>
      <c r="I4" s="7">
        <f t="shared" ref="I4:I8" si="1">H4*0.05</f>
        <v>201875</v>
      </c>
      <c r="J4" s="14" t="s">
        <v>28</v>
      </c>
      <c r="K4" s="17" t="s">
        <v>19</v>
      </c>
      <c r="L4" s="17" t="s">
        <v>28</v>
      </c>
      <c r="M4" s="17" t="s">
        <v>28</v>
      </c>
      <c r="N4" s="17" t="s">
        <v>28</v>
      </c>
      <c r="O4" s="17">
        <v>169</v>
      </c>
      <c r="P4" s="20" t="s">
        <v>19</v>
      </c>
      <c r="Q4" s="50" t="s">
        <v>41</v>
      </c>
      <c r="R4" s="20" t="s">
        <v>42</v>
      </c>
      <c r="S4" s="20"/>
    </row>
    <row r="5" spans="1:19" ht="113.4">
      <c r="A5" s="1">
        <v>3</v>
      </c>
      <c r="B5" s="13" t="s">
        <v>29</v>
      </c>
      <c r="C5" s="1" t="s">
        <v>10</v>
      </c>
      <c r="D5" s="1" t="s">
        <v>14</v>
      </c>
      <c r="E5" s="1" t="s">
        <v>9</v>
      </c>
      <c r="F5" s="4">
        <v>1200</v>
      </c>
      <c r="G5" s="41" t="s">
        <v>19</v>
      </c>
      <c r="H5" s="4">
        <v>5400000</v>
      </c>
      <c r="I5" s="7">
        <f t="shared" si="1"/>
        <v>270000</v>
      </c>
      <c r="J5" s="14" t="s">
        <v>28</v>
      </c>
      <c r="K5" s="17" t="s">
        <v>19</v>
      </c>
      <c r="L5" s="17" t="s">
        <v>28</v>
      </c>
      <c r="M5" s="17" t="s">
        <v>28</v>
      </c>
      <c r="N5" s="17" t="s">
        <v>28</v>
      </c>
      <c r="O5" s="17">
        <v>167</v>
      </c>
      <c r="P5" s="37" t="s">
        <v>48</v>
      </c>
      <c r="Q5" s="50">
        <v>83</v>
      </c>
      <c r="R5" s="20" t="s">
        <v>49</v>
      </c>
      <c r="S5" s="20"/>
    </row>
    <row r="6" spans="1:19">
      <c r="A6" s="1">
        <v>4</v>
      </c>
      <c r="B6" s="13" t="s">
        <v>29</v>
      </c>
      <c r="C6" s="1" t="s">
        <v>10</v>
      </c>
      <c r="D6" s="1" t="s">
        <v>14</v>
      </c>
      <c r="E6" s="1" t="s">
        <v>9</v>
      </c>
      <c r="F6" s="4">
        <v>600</v>
      </c>
      <c r="G6" s="41" t="s">
        <v>19</v>
      </c>
      <c r="H6" s="4">
        <v>2700000</v>
      </c>
      <c r="I6" s="7">
        <f t="shared" si="1"/>
        <v>135000</v>
      </c>
      <c r="J6" s="14" t="s">
        <v>28</v>
      </c>
      <c r="K6" s="17" t="s">
        <v>19</v>
      </c>
      <c r="L6" s="17" t="s">
        <v>28</v>
      </c>
      <c r="M6" s="17" t="s">
        <v>28</v>
      </c>
      <c r="N6" s="17" t="s">
        <v>28</v>
      </c>
      <c r="O6" s="17">
        <v>168</v>
      </c>
      <c r="P6" s="37" t="s">
        <v>36</v>
      </c>
      <c r="Q6" s="50">
        <v>83</v>
      </c>
      <c r="R6" s="20" t="s">
        <v>39</v>
      </c>
      <c r="S6" s="20"/>
    </row>
    <row r="7" spans="1:19" ht="113.4">
      <c r="A7" s="1">
        <v>5</v>
      </c>
      <c r="B7" s="23" t="s">
        <v>29</v>
      </c>
      <c r="C7" s="5" t="s">
        <v>10</v>
      </c>
      <c r="D7" s="1" t="s">
        <v>13</v>
      </c>
      <c r="E7" s="5" t="s">
        <v>12</v>
      </c>
      <c r="F7" s="4">
        <v>1280</v>
      </c>
      <c r="G7" s="36" t="s">
        <v>33</v>
      </c>
      <c r="H7" s="4">
        <v>5440000</v>
      </c>
      <c r="I7" s="7">
        <f t="shared" si="1"/>
        <v>272000</v>
      </c>
      <c r="J7" s="19" t="s">
        <v>32</v>
      </c>
      <c r="K7" s="39" t="s">
        <v>33</v>
      </c>
      <c r="L7" s="15">
        <v>13480000</v>
      </c>
      <c r="M7" s="21" t="s">
        <v>3</v>
      </c>
      <c r="N7" s="21" t="s">
        <v>3</v>
      </c>
      <c r="O7" s="17">
        <v>165</v>
      </c>
      <c r="P7" s="37" t="s">
        <v>48</v>
      </c>
      <c r="Q7" s="50">
        <v>82</v>
      </c>
      <c r="R7" s="20" t="s">
        <v>40</v>
      </c>
      <c r="S7" s="20" t="s">
        <v>38</v>
      </c>
    </row>
    <row r="8" spans="1:19">
      <c r="A8" s="1">
        <v>6</v>
      </c>
      <c r="B8" s="23" t="s">
        <v>29</v>
      </c>
      <c r="C8" s="5" t="s">
        <v>10</v>
      </c>
      <c r="D8" s="1" t="s">
        <v>13</v>
      </c>
      <c r="E8" s="5" t="s">
        <v>12</v>
      </c>
      <c r="F8" s="4">
        <v>770</v>
      </c>
      <c r="G8" s="41" t="s">
        <v>19</v>
      </c>
      <c r="H8" s="4">
        <v>3272500</v>
      </c>
      <c r="I8" s="7">
        <f t="shared" si="1"/>
        <v>163625</v>
      </c>
      <c r="J8" s="14" t="s">
        <v>28</v>
      </c>
      <c r="K8" s="17" t="s">
        <v>19</v>
      </c>
      <c r="L8" s="17" t="s">
        <v>28</v>
      </c>
      <c r="M8" s="17" t="s">
        <v>28</v>
      </c>
      <c r="N8" s="17" t="s">
        <v>28</v>
      </c>
      <c r="O8" s="17">
        <v>166</v>
      </c>
      <c r="P8" s="37" t="s">
        <v>36</v>
      </c>
      <c r="Q8" s="50">
        <v>82</v>
      </c>
      <c r="R8" s="37" t="s">
        <v>36</v>
      </c>
      <c r="S8" s="20"/>
    </row>
    <row r="9" spans="1:19" ht="97.2">
      <c r="A9" s="1">
        <v>7</v>
      </c>
      <c r="B9" s="13" t="s">
        <v>31</v>
      </c>
      <c r="C9" s="1" t="s">
        <v>10</v>
      </c>
      <c r="D9" s="1" t="s">
        <v>17</v>
      </c>
      <c r="E9" s="1" t="s">
        <v>11</v>
      </c>
      <c r="F9" s="4">
        <v>2400</v>
      </c>
      <c r="G9" s="14" t="s">
        <v>19</v>
      </c>
      <c r="H9" s="4">
        <v>3600000</v>
      </c>
      <c r="I9" s="7">
        <f>H9*0.05</f>
        <v>180000</v>
      </c>
      <c r="J9" s="14" t="s">
        <v>19</v>
      </c>
      <c r="K9" s="24" t="s">
        <v>19</v>
      </c>
      <c r="L9" s="24" t="s">
        <v>19</v>
      </c>
      <c r="M9" s="24" t="s">
        <v>19</v>
      </c>
      <c r="N9" s="24" t="s">
        <v>19</v>
      </c>
      <c r="O9" s="17">
        <v>171</v>
      </c>
      <c r="P9" s="37" t="s">
        <v>37</v>
      </c>
      <c r="Q9" s="50">
        <v>86</v>
      </c>
      <c r="R9" s="20" t="s">
        <v>44</v>
      </c>
      <c r="S9" s="20"/>
    </row>
    <row r="10" spans="1:19" ht="97.2">
      <c r="A10" s="1">
        <v>8</v>
      </c>
      <c r="B10" s="13" t="s">
        <v>31</v>
      </c>
      <c r="C10" s="1" t="s">
        <v>10</v>
      </c>
      <c r="D10" s="1" t="s">
        <v>18</v>
      </c>
      <c r="E10" s="1" t="s">
        <v>9</v>
      </c>
      <c r="F10" s="4">
        <v>700</v>
      </c>
      <c r="G10" s="14" t="s">
        <v>19</v>
      </c>
      <c r="H10" s="4">
        <v>3150000</v>
      </c>
      <c r="I10" s="7">
        <f>H10*0.05</f>
        <v>157500</v>
      </c>
      <c r="J10" s="14" t="s">
        <v>19</v>
      </c>
      <c r="K10" s="24" t="s">
        <v>19</v>
      </c>
      <c r="L10" s="24" t="s">
        <v>19</v>
      </c>
      <c r="M10" s="24" t="s">
        <v>19</v>
      </c>
      <c r="N10" s="24" t="s">
        <v>19</v>
      </c>
      <c r="O10" s="17">
        <v>172</v>
      </c>
      <c r="P10" s="37" t="s">
        <v>37</v>
      </c>
      <c r="Q10" s="50">
        <v>87</v>
      </c>
      <c r="R10" s="20" t="s">
        <v>50</v>
      </c>
      <c r="S10" s="20"/>
    </row>
    <row r="11" spans="1:19">
      <c r="A11" s="1"/>
      <c r="B11" s="13"/>
      <c r="C11" s="11"/>
      <c r="D11" s="1"/>
      <c r="E11" s="1"/>
      <c r="F11" s="4"/>
      <c r="G11" s="9" t="s">
        <v>47</v>
      </c>
      <c r="H11" s="4">
        <f>SUM(H3:H10)</f>
        <v>30750000</v>
      </c>
      <c r="I11" s="4">
        <f>SUM(I3:I10)</f>
        <v>1537500</v>
      </c>
      <c r="J11" s="14"/>
      <c r="K11" s="22"/>
      <c r="L11" s="4">
        <f>SUM(L3:L10)</f>
        <v>13480000</v>
      </c>
      <c r="M11" s="4">
        <f>SUM(M4:M10)</f>
        <v>0</v>
      </c>
      <c r="N11" s="4">
        <f>SUM(N4:N10)</f>
        <v>0</v>
      </c>
      <c r="O11" s="17"/>
      <c r="P11" s="45"/>
      <c r="Q11" s="51"/>
      <c r="R11" s="17"/>
      <c r="S11" s="46"/>
    </row>
    <row r="12" spans="1:19">
      <c r="D12" s="3"/>
      <c r="E12" s="3"/>
      <c r="F12" s="43"/>
      <c r="G12" s="42"/>
      <c r="H12" s="43"/>
      <c r="I12" s="44"/>
      <c r="O12" s="28"/>
    </row>
    <row r="13" spans="1:19">
      <c r="B13" s="29"/>
      <c r="D13" s="3"/>
      <c r="E13" s="3"/>
      <c r="F13" s="43"/>
      <c r="G13" s="42"/>
      <c r="H13" s="43"/>
      <c r="I13" s="44"/>
      <c r="O13" s="28"/>
    </row>
    <row r="14" spans="1:19">
      <c r="B14" s="29"/>
      <c r="D14" s="3"/>
      <c r="E14" s="3"/>
      <c r="F14" s="43"/>
      <c r="G14" s="42"/>
      <c r="H14" s="43"/>
      <c r="I14" s="44"/>
      <c r="O14" s="28"/>
    </row>
    <row r="15" spans="1:19">
      <c r="D15" s="3"/>
      <c r="E15" s="3"/>
      <c r="G15" s="42"/>
    </row>
    <row r="16" spans="1:19">
      <c r="D16" s="3"/>
      <c r="E16" s="3"/>
      <c r="G16" s="42"/>
    </row>
  </sheetData>
  <autoFilter ref="A2:S11">
    <filterColumn colId="2"/>
    <filterColumn colId="9"/>
    <filterColumn colId="11"/>
    <filterColumn colId="14"/>
    <filterColumn colId="15"/>
    <filterColumn colId="16"/>
    <filterColumn colId="17"/>
    <filterColumn colId="18"/>
    <sortState ref="A95:T100">
      <sortCondition descending="1" ref="Q2:Q201"/>
    </sortState>
  </autoFilter>
  <phoneticPr fontId="2" type="noConversion"/>
  <pageMargins left="0.74803149606299213" right="0.74803149606299213" top="0.48" bottom="0.51181102362204722" header="0.51181102362204722" footer="0.51181102362204722"/>
  <pageSetup paperSize="9" scale="40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銷貨</vt:lpstr>
      <vt:lpstr>銷貨!Print_Titles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 </cp:lastModifiedBy>
  <cp:lastPrinted>2017-01-03T01:44:30Z</cp:lastPrinted>
  <dcterms:created xsi:type="dcterms:W3CDTF">2013-11-14T03:01:15Z</dcterms:created>
  <dcterms:modified xsi:type="dcterms:W3CDTF">2017-01-03T01:44:39Z</dcterms:modified>
</cp:coreProperties>
</file>