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huser\Desktop\912操縱股價\"/>
    </mc:Choice>
  </mc:AlternateContent>
  <bookViews>
    <workbookView xWindow="0" yWindow="0" windowWidth="15360" windowHeight="8532"/>
  </bookViews>
  <sheets>
    <sheet name="附表四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7" i="2" l="1"/>
  <c r="L16" i="2"/>
  <c r="K16" i="2"/>
  <c r="J16" i="2"/>
  <c r="I16" i="2"/>
  <c r="L15" i="2"/>
  <c r="K15" i="2"/>
  <c r="J15" i="2"/>
  <c r="I15" i="2"/>
  <c r="L14" i="2"/>
  <c r="K14" i="2"/>
  <c r="J14" i="2"/>
  <c r="I14" i="2"/>
  <c r="L13" i="2"/>
  <c r="K13" i="2"/>
  <c r="J13" i="2"/>
  <c r="I13" i="2"/>
  <c r="L12" i="2"/>
  <c r="K12" i="2"/>
  <c r="J12" i="2"/>
  <c r="I12" i="2"/>
  <c r="L11" i="2"/>
  <c r="K11" i="2"/>
  <c r="J11" i="2"/>
  <c r="I11" i="2"/>
  <c r="L10" i="2"/>
  <c r="K10" i="2"/>
  <c r="J10" i="2"/>
  <c r="I10" i="2"/>
  <c r="M9" i="2"/>
  <c r="M17" i="2" s="1"/>
  <c r="L9" i="2"/>
  <c r="K9" i="2"/>
  <c r="J9" i="2"/>
  <c r="I9" i="2"/>
  <c r="L8" i="2"/>
  <c r="K8" i="2"/>
  <c r="J8" i="2"/>
  <c r="I8" i="2"/>
  <c r="L7" i="2"/>
  <c r="K7" i="2"/>
  <c r="J7" i="2"/>
  <c r="I7" i="2"/>
  <c r="L6" i="2"/>
  <c r="K6" i="2"/>
  <c r="J6" i="2"/>
  <c r="I6" i="2"/>
  <c r="L5" i="2"/>
  <c r="K5" i="2"/>
  <c r="J5" i="2"/>
  <c r="I5" i="2"/>
  <c r="D17" i="2"/>
  <c r="G17" i="2"/>
  <c r="H17" i="2"/>
  <c r="F17" i="2"/>
  <c r="E17" i="2"/>
  <c r="C17" i="2"/>
</calcChain>
</file>

<file path=xl/sharedStrings.xml><?xml version="1.0" encoding="utf-8"?>
<sst xmlns="http://schemas.openxmlformats.org/spreadsheetml/2006/main" count="48" uniqueCount="48">
  <si>
    <t>編號</t>
    <phoneticPr fontId="1" type="noConversion"/>
  </si>
  <si>
    <t>交易日期</t>
    <phoneticPr fontId="1" type="noConversion"/>
  </si>
  <si>
    <t>賣              出</t>
    <phoneticPr fontId="1" type="noConversion"/>
  </si>
  <si>
    <t>買進委託
減量比率
G=(B/A)*%</t>
    <phoneticPr fontId="1" type="noConversion"/>
  </si>
  <si>
    <t>賣出委託
減量比率
I=(E/D)*%</t>
    <phoneticPr fontId="1" type="noConversion"/>
  </si>
  <si>
    <t xml:space="preserve"> 賣出委託
成交比率
J=(F/D)*%</t>
    <phoneticPr fontId="1" type="noConversion"/>
  </si>
  <si>
    <t>巴  克 萊
銀行賣出
總成交量</t>
    <phoneticPr fontId="1" type="noConversion"/>
  </si>
  <si>
    <t>卷證出處</t>
    <phoneticPr fontId="1" type="noConversion"/>
  </si>
  <si>
    <t>委託總數量
A</t>
    <phoneticPr fontId="1" type="noConversion"/>
  </si>
  <si>
    <t>委託總減量
B</t>
    <phoneticPr fontId="1" type="noConversion"/>
  </si>
  <si>
    <t>總成交量
C</t>
    <phoneticPr fontId="1" type="noConversion"/>
  </si>
  <si>
    <t>委託總數量
D</t>
    <phoneticPr fontId="1" type="noConversion"/>
  </si>
  <si>
    <t>委託總減量
E</t>
    <phoneticPr fontId="1" type="noConversion"/>
  </si>
  <si>
    <t>總成交量
F</t>
    <phoneticPr fontId="1" type="noConversion"/>
  </si>
  <si>
    <t>95.2.14</t>
    <phoneticPr fontId="1" type="noConversion"/>
  </si>
  <si>
    <t>原卷第529頁、本院卷十一第150頁</t>
    <phoneticPr fontId="1" type="noConversion"/>
  </si>
  <si>
    <t>95.2.15</t>
  </si>
  <si>
    <t>原卷第596頁、本院卷十一第150頁</t>
  </si>
  <si>
    <t>95.2.16</t>
  </si>
  <si>
    <t>原卷第623頁、本院卷十一第150頁</t>
  </si>
  <si>
    <t>95.2.17</t>
  </si>
  <si>
    <t>原卷第649頁、本院卷十一第150頁</t>
  </si>
  <si>
    <t>95.2.20</t>
    <phoneticPr fontId="1" type="noConversion"/>
  </si>
  <si>
    <t>原卷第725頁、本院卷十一第150頁</t>
  </si>
  <si>
    <t>95.2.21</t>
  </si>
  <si>
    <t>原卷第787頁、本院卷十一第150頁</t>
  </si>
  <si>
    <t>95.2.22</t>
  </si>
  <si>
    <t>95.2.23</t>
  </si>
  <si>
    <t>原卷第983頁、本院卷十一第150頁</t>
  </si>
  <si>
    <t>95.2.24</t>
  </si>
  <si>
    <t>原卷第1187頁、本院卷十一第150頁</t>
  </si>
  <si>
    <t>原卷第1309頁、本院卷十一第150頁</t>
  </si>
  <si>
    <t>95.3.2</t>
  </si>
  <si>
    <t>原卷第1393頁、本院卷十一第150頁</t>
  </si>
  <si>
    <r>
      <t>2：</t>
    </r>
    <r>
      <rPr>
        <sz val="12"/>
        <color theme="1"/>
        <rFont val="新細明體"/>
        <family val="1"/>
        <charset val="136"/>
      </rPr>
      <t/>
    </r>
    <phoneticPr fontId="1" type="noConversion"/>
  </si>
  <si>
    <t>原卷係原審卷二十一至原審卷二十三之簡稱(三卷均係兆豐金控股票交易情形並連續編頁)</t>
    <phoneticPr fontId="1" type="noConversion"/>
  </si>
  <si>
    <t>附表四：中信金控與巴克萊銀行於被訴期間買賣兆豐金控股票交易整理</t>
    <phoneticPr fontId="1" type="noConversion"/>
  </si>
  <si>
    <t>單位：仟股/%</t>
    <phoneticPr fontId="1" type="noConversion"/>
  </si>
  <si>
    <t>買               進</t>
    <phoneticPr fontId="1" type="noConversion"/>
  </si>
  <si>
    <t xml:space="preserve"> 買進委託
成交比率
H=(C/A)*%</t>
    <phoneticPr fontId="1" type="noConversion"/>
  </si>
  <si>
    <t>中信金控
買       進
總成交量</t>
    <phoneticPr fontId="1" type="noConversion"/>
  </si>
  <si>
    <t>原卷第1059頁至第1060頁、本院卷十一第150頁</t>
    <phoneticPr fontId="1" type="noConversion"/>
  </si>
  <si>
    <t>95.2.27</t>
    <phoneticPr fontId="1" type="noConversion"/>
  </si>
  <si>
    <t>95.3.1</t>
    <phoneticPr fontId="1" type="noConversion"/>
  </si>
  <si>
    <t>合計/整體比率</t>
    <phoneticPr fontId="1" type="noConversion"/>
  </si>
  <si>
    <t>註1：</t>
    <phoneticPr fontId="1" type="noConversion"/>
  </si>
  <si>
    <t>G、H、I、J四欄於合計欄列示係整體比率計算，並非總體比率加總。</t>
    <phoneticPr fontId="1" type="noConversion"/>
  </si>
  <si>
    <t>原卷第891頁、本院卷十一第150頁、附表一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</si>
</sst>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  <font>
      <sz val="28"/>
      <color theme="1"/>
      <name val="微軟正黑體"/>
      <family val="2"/>
      <charset val="136"/>
    </font>
    <font>
      <sz val="12"/>
      <color theme="1"/>
      <name val="微軟正黑體"/>
      <family val="2"/>
      <charset val="136"/>
    </font>
    <font>
      <sz val="22"/>
      <color theme="1"/>
      <name val="微軟正黑體"/>
      <family val="2"/>
      <charset val="13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10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176" fontId="4" fillId="0" borderId="0" xfId="0" applyNumberFormat="1" applyFont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right" vertical="center"/>
    </xf>
    <xf numFmtId="49" fontId="4" fillId="0" borderId="0" xfId="0" applyNumberFormat="1" applyFont="1" applyAlignment="1">
      <alignment horizontal="left" vertical="center"/>
    </xf>
    <xf numFmtId="49" fontId="4" fillId="0" borderId="0" xfId="0" applyNumberFormat="1" applyFont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2"/>
  <sheetViews>
    <sheetView tabSelected="1" topLeftCell="E13" workbookViewId="0">
      <selection activeCell="O11" sqref="O11"/>
    </sheetView>
  </sheetViews>
  <sheetFormatPr defaultRowHeight="15.6" x14ac:dyDescent="0.3"/>
  <cols>
    <col min="1" max="1" width="6.44140625" style="3" customWidth="1"/>
    <col min="2" max="2" width="11.88671875" style="2" customWidth="1"/>
    <col min="3" max="3" width="12.5546875" style="3" customWidth="1"/>
    <col min="4" max="4" width="14" style="3" customWidth="1"/>
    <col min="5" max="5" width="12" style="3" customWidth="1"/>
    <col min="6" max="14" width="14" style="3" customWidth="1"/>
    <col min="15" max="15" width="26.5546875" style="3" customWidth="1"/>
    <col min="16" max="16384" width="8.88671875" style="3"/>
  </cols>
  <sheetData>
    <row r="1" spans="1:15" ht="38.4" customHeight="1" x14ac:dyDescent="0.3">
      <c r="A1" s="1" t="s">
        <v>36</v>
      </c>
    </row>
    <row r="2" spans="1:15" ht="27.6" customHeight="1" x14ac:dyDescent="0.3">
      <c r="A2" s="4"/>
      <c r="O2" s="3" t="s">
        <v>37</v>
      </c>
    </row>
    <row r="3" spans="1:15" ht="26.4" customHeight="1" x14ac:dyDescent="0.3">
      <c r="A3" s="21" t="s">
        <v>0</v>
      </c>
      <c r="B3" s="24" t="s">
        <v>1</v>
      </c>
      <c r="C3" s="25" t="s">
        <v>38</v>
      </c>
      <c r="D3" s="26"/>
      <c r="E3" s="27"/>
      <c r="F3" s="21" t="s">
        <v>2</v>
      </c>
      <c r="G3" s="21"/>
      <c r="H3" s="21"/>
      <c r="I3" s="18" t="s">
        <v>3</v>
      </c>
      <c r="J3" s="18" t="s">
        <v>39</v>
      </c>
      <c r="K3" s="18" t="s">
        <v>4</v>
      </c>
      <c r="L3" s="18" t="s">
        <v>5</v>
      </c>
      <c r="M3" s="18" t="s">
        <v>40</v>
      </c>
      <c r="N3" s="18" t="s">
        <v>6</v>
      </c>
      <c r="O3" s="21" t="s">
        <v>7</v>
      </c>
    </row>
    <row r="4" spans="1:15" ht="48.6" customHeight="1" x14ac:dyDescent="0.3">
      <c r="A4" s="21"/>
      <c r="B4" s="24"/>
      <c r="C4" s="5" t="s">
        <v>8</v>
      </c>
      <c r="D4" s="5" t="s">
        <v>9</v>
      </c>
      <c r="E4" s="5" t="s">
        <v>10</v>
      </c>
      <c r="F4" s="5" t="s">
        <v>11</v>
      </c>
      <c r="G4" s="5" t="s">
        <v>12</v>
      </c>
      <c r="H4" s="5" t="s">
        <v>13</v>
      </c>
      <c r="I4" s="19"/>
      <c r="J4" s="19"/>
      <c r="K4" s="19"/>
      <c r="L4" s="19"/>
      <c r="M4" s="20"/>
      <c r="N4" s="19"/>
      <c r="O4" s="21"/>
    </row>
    <row r="5" spans="1:15" ht="42.6" customHeight="1" x14ac:dyDescent="0.3">
      <c r="A5" s="6">
        <v>1</v>
      </c>
      <c r="B5" s="7" t="s">
        <v>14</v>
      </c>
      <c r="C5" s="8">
        <v>102825</v>
      </c>
      <c r="D5" s="8">
        <v>2795</v>
      </c>
      <c r="E5" s="8">
        <v>99096</v>
      </c>
      <c r="F5" s="8">
        <v>250500</v>
      </c>
      <c r="G5" s="8">
        <v>21500</v>
      </c>
      <c r="H5" s="8">
        <v>58000</v>
      </c>
      <c r="I5" s="9">
        <f>D5/C5</f>
        <v>2.7182105519085824E-2</v>
      </c>
      <c r="J5" s="9">
        <f>E5/C5</f>
        <v>0.96373450036469732</v>
      </c>
      <c r="K5" s="9">
        <f>G5/F5</f>
        <v>8.5828343313373259E-2</v>
      </c>
      <c r="L5" s="9">
        <f>H5/F5</f>
        <v>0.2315369261477046</v>
      </c>
      <c r="M5" s="8">
        <v>99096</v>
      </c>
      <c r="N5" s="8">
        <v>58000</v>
      </c>
      <c r="O5" s="10" t="s">
        <v>15</v>
      </c>
    </row>
    <row r="6" spans="1:15" ht="42.6" customHeight="1" x14ac:dyDescent="0.3">
      <c r="A6" s="6">
        <v>2</v>
      </c>
      <c r="B6" s="7" t="s">
        <v>16</v>
      </c>
      <c r="C6" s="8">
        <v>31500</v>
      </c>
      <c r="D6" s="8">
        <v>1000</v>
      </c>
      <c r="E6" s="8">
        <v>16579</v>
      </c>
      <c r="F6" s="8">
        <v>58999</v>
      </c>
      <c r="G6" s="8">
        <v>0</v>
      </c>
      <c r="H6" s="8">
        <v>6000</v>
      </c>
      <c r="I6" s="9">
        <f t="shared" ref="I6:I16" si="0">D6/C6</f>
        <v>3.1746031746031744E-2</v>
      </c>
      <c r="J6" s="9">
        <f t="shared" ref="J6:J16" si="1">E6/C6</f>
        <v>0.5263174603174603</v>
      </c>
      <c r="K6" s="9">
        <f t="shared" ref="K6:K16" si="2">G6/F6</f>
        <v>0</v>
      </c>
      <c r="L6" s="9">
        <f t="shared" ref="L6:L16" si="3">H6/F6</f>
        <v>0.10169663892608349</v>
      </c>
      <c r="M6" s="8">
        <v>16579</v>
      </c>
      <c r="N6" s="8">
        <v>6000</v>
      </c>
      <c r="O6" s="10" t="s">
        <v>17</v>
      </c>
    </row>
    <row r="7" spans="1:15" ht="42.6" customHeight="1" x14ac:dyDescent="0.3">
      <c r="A7" s="6">
        <v>3</v>
      </c>
      <c r="B7" s="7" t="s">
        <v>18</v>
      </c>
      <c r="C7" s="8">
        <v>29100</v>
      </c>
      <c r="D7" s="8">
        <v>0</v>
      </c>
      <c r="E7" s="8">
        <v>28928</v>
      </c>
      <c r="F7" s="8">
        <v>14000</v>
      </c>
      <c r="G7" s="8">
        <v>0</v>
      </c>
      <c r="H7" s="8">
        <v>14000</v>
      </c>
      <c r="I7" s="9">
        <f t="shared" si="0"/>
        <v>0</v>
      </c>
      <c r="J7" s="9">
        <f t="shared" si="1"/>
        <v>0.99408934707903784</v>
      </c>
      <c r="K7" s="9">
        <f t="shared" si="2"/>
        <v>0</v>
      </c>
      <c r="L7" s="9">
        <f t="shared" si="3"/>
        <v>1</v>
      </c>
      <c r="M7" s="8">
        <v>28928</v>
      </c>
      <c r="N7" s="8">
        <v>0</v>
      </c>
      <c r="O7" s="10" t="s">
        <v>19</v>
      </c>
    </row>
    <row r="8" spans="1:15" ht="42.6" customHeight="1" x14ac:dyDescent="0.3">
      <c r="A8" s="6">
        <v>4</v>
      </c>
      <c r="B8" s="7" t="s">
        <v>20</v>
      </c>
      <c r="C8" s="8">
        <v>23600</v>
      </c>
      <c r="D8" s="8">
        <v>0</v>
      </c>
      <c r="E8" s="8">
        <v>21902</v>
      </c>
      <c r="F8" s="8">
        <v>11000</v>
      </c>
      <c r="G8" s="8">
        <v>8283</v>
      </c>
      <c r="H8" s="8">
        <v>2717</v>
      </c>
      <c r="I8" s="9">
        <f t="shared" si="0"/>
        <v>0</v>
      </c>
      <c r="J8" s="9">
        <f t="shared" si="1"/>
        <v>0.92805084745762711</v>
      </c>
      <c r="K8" s="9">
        <f t="shared" si="2"/>
        <v>0.753</v>
      </c>
      <c r="L8" s="9">
        <f t="shared" si="3"/>
        <v>0.247</v>
      </c>
      <c r="M8" s="8">
        <v>21902</v>
      </c>
      <c r="N8" s="8">
        <v>0</v>
      </c>
      <c r="O8" s="10" t="s">
        <v>21</v>
      </c>
    </row>
    <row r="9" spans="1:15" ht="42.6" customHeight="1" x14ac:dyDescent="0.3">
      <c r="A9" s="6">
        <v>5</v>
      </c>
      <c r="B9" s="7" t="s">
        <v>22</v>
      </c>
      <c r="C9" s="8">
        <v>71399</v>
      </c>
      <c r="D9" s="8">
        <v>10741</v>
      </c>
      <c r="E9" s="8">
        <v>50258</v>
      </c>
      <c r="F9" s="8">
        <v>41000</v>
      </c>
      <c r="G9" s="8">
        <v>0</v>
      </c>
      <c r="H9" s="8">
        <v>41000</v>
      </c>
      <c r="I9" s="9">
        <f t="shared" si="0"/>
        <v>0.15043628062017675</v>
      </c>
      <c r="J9" s="9">
        <f t="shared" si="1"/>
        <v>0.7039034160142299</v>
      </c>
      <c r="K9" s="9">
        <f t="shared" si="2"/>
        <v>0</v>
      </c>
      <c r="L9" s="9">
        <f t="shared" si="3"/>
        <v>1</v>
      </c>
      <c r="M9" s="8">
        <f>50258-258</f>
        <v>50000</v>
      </c>
      <c r="N9" s="8">
        <v>41000</v>
      </c>
      <c r="O9" s="10" t="s">
        <v>23</v>
      </c>
    </row>
    <row r="10" spans="1:15" ht="42.6" customHeight="1" x14ac:dyDescent="0.3">
      <c r="A10" s="6">
        <v>6</v>
      </c>
      <c r="B10" s="7" t="s">
        <v>24</v>
      </c>
      <c r="C10" s="8">
        <v>64798</v>
      </c>
      <c r="D10" s="8">
        <v>9798</v>
      </c>
      <c r="E10" s="8">
        <v>48493</v>
      </c>
      <c r="F10" s="8">
        <v>42000</v>
      </c>
      <c r="G10" s="8">
        <v>0</v>
      </c>
      <c r="H10" s="8">
        <v>42000</v>
      </c>
      <c r="I10" s="9">
        <f t="shared" si="0"/>
        <v>0.15120837062872311</v>
      </c>
      <c r="J10" s="9">
        <f t="shared" si="1"/>
        <v>0.74837186332911509</v>
      </c>
      <c r="K10" s="9">
        <f t="shared" si="2"/>
        <v>0</v>
      </c>
      <c r="L10" s="9">
        <f t="shared" si="3"/>
        <v>1</v>
      </c>
      <c r="M10" s="8">
        <v>48493</v>
      </c>
      <c r="N10" s="8">
        <v>42000</v>
      </c>
      <c r="O10" s="10" t="s">
        <v>25</v>
      </c>
    </row>
    <row r="11" spans="1:15" ht="42.6" customHeight="1" x14ac:dyDescent="0.3">
      <c r="A11" s="6">
        <v>7</v>
      </c>
      <c r="B11" s="7" t="s">
        <v>26</v>
      </c>
      <c r="C11" s="8">
        <v>105000</v>
      </c>
      <c r="D11" s="8">
        <v>0</v>
      </c>
      <c r="E11" s="8">
        <v>71694</v>
      </c>
      <c r="F11" s="8">
        <v>65267</v>
      </c>
      <c r="G11" s="8">
        <v>15197</v>
      </c>
      <c r="H11" s="8">
        <v>50070</v>
      </c>
      <c r="I11" s="9">
        <f t="shared" si="0"/>
        <v>0</v>
      </c>
      <c r="J11" s="9">
        <f t="shared" si="1"/>
        <v>0.68279999999999996</v>
      </c>
      <c r="K11" s="9">
        <f t="shared" si="2"/>
        <v>0.23284355033937518</v>
      </c>
      <c r="L11" s="9">
        <f t="shared" si="3"/>
        <v>0.7671564496606248</v>
      </c>
      <c r="M11" s="8">
        <v>71694</v>
      </c>
      <c r="N11" s="8">
        <v>50000</v>
      </c>
      <c r="O11" s="10" t="s">
        <v>47</v>
      </c>
    </row>
    <row r="12" spans="1:15" ht="42.6" customHeight="1" x14ac:dyDescent="0.3">
      <c r="A12" s="6">
        <v>8</v>
      </c>
      <c r="B12" s="7" t="s">
        <v>27</v>
      </c>
      <c r="C12" s="8">
        <v>85527</v>
      </c>
      <c r="D12" s="8">
        <v>1427</v>
      </c>
      <c r="E12" s="8">
        <v>71301</v>
      </c>
      <c r="F12" s="8">
        <v>42998</v>
      </c>
      <c r="G12" s="8">
        <v>998</v>
      </c>
      <c r="H12" s="8">
        <v>42000</v>
      </c>
      <c r="I12" s="9">
        <f t="shared" si="0"/>
        <v>1.6684789598606288E-2</v>
      </c>
      <c r="J12" s="9">
        <f t="shared" si="1"/>
        <v>0.83366656143673923</v>
      </c>
      <c r="K12" s="9">
        <f t="shared" si="2"/>
        <v>2.3210381878226893E-2</v>
      </c>
      <c r="L12" s="9">
        <f t="shared" si="3"/>
        <v>0.97678961812177312</v>
      </c>
      <c r="M12" s="8">
        <v>71301</v>
      </c>
      <c r="N12" s="8">
        <v>42000</v>
      </c>
      <c r="O12" s="10" t="s">
        <v>28</v>
      </c>
    </row>
    <row r="13" spans="1:15" ht="42.6" customHeight="1" x14ac:dyDescent="0.3">
      <c r="A13" s="6">
        <v>9</v>
      </c>
      <c r="B13" s="7" t="s">
        <v>29</v>
      </c>
      <c r="C13" s="8">
        <v>64139</v>
      </c>
      <c r="D13" s="8">
        <v>0</v>
      </c>
      <c r="E13" s="8">
        <v>55580</v>
      </c>
      <c r="F13" s="8">
        <v>42509</v>
      </c>
      <c r="G13" s="8">
        <v>0</v>
      </c>
      <c r="H13" s="8">
        <v>42000</v>
      </c>
      <c r="I13" s="9">
        <f t="shared" si="0"/>
        <v>0</v>
      </c>
      <c r="J13" s="9">
        <f t="shared" si="1"/>
        <v>0.86655544988228694</v>
      </c>
      <c r="K13" s="9">
        <f t="shared" si="2"/>
        <v>0</v>
      </c>
      <c r="L13" s="9">
        <f t="shared" si="3"/>
        <v>0.98802606506857371</v>
      </c>
      <c r="M13" s="8">
        <v>55580</v>
      </c>
      <c r="N13" s="8">
        <v>42000</v>
      </c>
      <c r="O13" s="10" t="s">
        <v>41</v>
      </c>
    </row>
    <row r="14" spans="1:15" ht="42.6" customHeight="1" x14ac:dyDescent="0.3">
      <c r="A14" s="6">
        <v>10</v>
      </c>
      <c r="B14" s="7" t="s">
        <v>42</v>
      </c>
      <c r="C14" s="8">
        <v>120193</v>
      </c>
      <c r="D14" s="8">
        <v>2993</v>
      </c>
      <c r="E14" s="8">
        <v>71124</v>
      </c>
      <c r="F14" s="8">
        <v>59000</v>
      </c>
      <c r="G14" s="8">
        <v>4000</v>
      </c>
      <c r="H14" s="8">
        <v>55000</v>
      </c>
      <c r="I14" s="9">
        <f t="shared" si="0"/>
        <v>2.4901616566688576E-2</v>
      </c>
      <c r="J14" s="9">
        <f t="shared" si="1"/>
        <v>0.59174827152995602</v>
      </c>
      <c r="K14" s="9">
        <f t="shared" si="2"/>
        <v>6.7796610169491525E-2</v>
      </c>
      <c r="L14" s="9">
        <f t="shared" si="3"/>
        <v>0.93220338983050843</v>
      </c>
      <c r="M14" s="8">
        <v>56124</v>
      </c>
      <c r="N14" s="8">
        <v>55000</v>
      </c>
      <c r="O14" s="10" t="s">
        <v>30</v>
      </c>
    </row>
    <row r="15" spans="1:15" ht="42.6" customHeight="1" x14ac:dyDescent="0.3">
      <c r="A15" s="6">
        <v>11</v>
      </c>
      <c r="B15" s="7" t="s">
        <v>43</v>
      </c>
      <c r="C15" s="8">
        <v>106800</v>
      </c>
      <c r="D15" s="8">
        <v>0</v>
      </c>
      <c r="E15" s="8">
        <v>77141</v>
      </c>
      <c r="F15" s="8">
        <v>58000</v>
      </c>
      <c r="G15" s="8">
        <v>0</v>
      </c>
      <c r="H15" s="8">
        <v>58000</v>
      </c>
      <c r="I15" s="9">
        <f t="shared" si="0"/>
        <v>0</v>
      </c>
      <c r="J15" s="9">
        <f t="shared" si="1"/>
        <v>0.72229400749063666</v>
      </c>
      <c r="K15" s="9">
        <f t="shared" si="2"/>
        <v>0</v>
      </c>
      <c r="L15" s="9">
        <f t="shared" si="3"/>
        <v>1</v>
      </c>
      <c r="M15" s="8">
        <v>77141</v>
      </c>
      <c r="N15" s="8">
        <v>58000</v>
      </c>
      <c r="O15" s="10" t="s">
        <v>31</v>
      </c>
    </row>
    <row r="16" spans="1:15" ht="42.6" customHeight="1" x14ac:dyDescent="0.3">
      <c r="A16" s="6">
        <v>12</v>
      </c>
      <c r="B16" s="7" t="s">
        <v>32</v>
      </c>
      <c r="C16" s="8">
        <v>60708</v>
      </c>
      <c r="D16" s="8">
        <v>2008</v>
      </c>
      <c r="E16" s="8">
        <v>41408</v>
      </c>
      <c r="F16" s="8">
        <v>49905</v>
      </c>
      <c r="G16" s="8">
        <v>0</v>
      </c>
      <c r="H16" s="8">
        <v>49905</v>
      </c>
      <c r="I16" s="9">
        <f t="shared" si="0"/>
        <v>3.3076365553139621E-2</v>
      </c>
      <c r="J16" s="9">
        <f t="shared" si="1"/>
        <v>0.68208473347828946</v>
      </c>
      <c r="K16" s="9">
        <f t="shared" si="2"/>
        <v>0</v>
      </c>
      <c r="L16" s="9">
        <f t="shared" si="3"/>
        <v>1</v>
      </c>
      <c r="M16" s="8">
        <v>41408</v>
      </c>
      <c r="N16" s="8">
        <v>49905</v>
      </c>
      <c r="O16" s="10" t="s">
        <v>33</v>
      </c>
    </row>
    <row r="17" spans="1:15" ht="42.6" customHeight="1" x14ac:dyDescent="0.3">
      <c r="A17" s="22" t="s">
        <v>44</v>
      </c>
      <c r="B17" s="23"/>
      <c r="C17" s="8">
        <f t="shared" ref="C17:H17" ca="1" si="4">SUM(C5:C26)</f>
        <v>910089</v>
      </c>
      <c r="D17" s="8">
        <f t="shared" ca="1" si="4"/>
        <v>32262</v>
      </c>
      <c r="E17" s="8">
        <f t="shared" ca="1" si="4"/>
        <v>685504</v>
      </c>
      <c r="F17" s="8">
        <f t="shared" ca="1" si="4"/>
        <v>735178</v>
      </c>
      <c r="G17" s="8">
        <f t="shared" ca="1" si="4"/>
        <v>49978</v>
      </c>
      <c r="H17" s="8">
        <f t="shared" ca="1" si="4"/>
        <v>460692</v>
      </c>
      <c r="I17" s="9">
        <v>3.5400000000000001E-2</v>
      </c>
      <c r="J17" s="9">
        <v>0.75319999999999998</v>
      </c>
      <c r="K17" s="9">
        <v>6.8000000000000005E-2</v>
      </c>
      <c r="L17" s="9">
        <v>0.62660000000000005</v>
      </c>
      <c r="M17" s="8">
        <f>SUM(M5:M16)</f>
        <v>638246</v>
      </c>
      <c r="N17" s="8">
        <f>SUM(N5:N16)</f>
        <v>443905</v>
      </c>
      <c r="O17" s="10"/>
    </row>
    <row r="18" spans="1:15" ht="34.799999999999997" customHeight="1" x14ac:dyDescent="0.3">
      <c r="C18" s="11"/>
      <c r="D18" s="11"/>
      <c r="E18" s="11"/>
      <c r="F18" s="11"/>
      <c r="G18" s="11"/>
      <c r="H18" s="11"/>
      <c r="I18" s="17"/>
      <c r="J18" s="17"/>
      <c r="K18" s="17"/>
      <c r="L18" s="17"/>
      <c r="M18" s="12"/>
      <c r="N18" s="11"/>
      <c r="O18" s="13"/>
    </row>
    <row r="19" spans="1:15" ht="21" customHeight="1" x14ac:dyDescent="0.3">
      <c r="A19" s="14" t="s">
        <v>45</v>
      </c>
      <c r="B19" s="15" t="s">
        <v>46</v>
      </c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3"/>
    </row>
    <row r="20" spans="1:15" ht="16.2" x14ac:dyDescent="0.3">
      <c r="A20" s="16" t="s">
        <v>34</v>
      </c>
      <c r="B20" s="15" t="s">
        <v>35</v>
      </c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</row>
    <row r="22" spans="1:15" x14ac:dyDescent="0.3">
      <c r="B22" s="3"/>
    </row>
  </sheetData>
  <mergeCells count="13">
    <mergeCell ref="O3:O4"/>
    <mergeCell ref="A17:B17"/>
    <mergeCell ref="A3:A4"/>
    <mergeCell ref="B3:B4"/>
    <mergeCell ref="C3:E3"/>
    <mergeCell ref="F3:H3"/>
    <mergeCell ref="I3:I4"/>
    <mergeCell ref="J3:J4"/>
    <mergeCell ref="I18:L18"/>
    <mergeCell ref="K3:K4"/>
    <mergeCell ref="L3:L4"/>
    <mergeCell ref="M3:M4"/>
    <mergeCell ref="N3:N4"/>
  </mergeCells>
  <phoneticPr fontId="1" type="noConversion"/>
  <pageMargins left="1.6929133858267718" right="0.70866141732283472" top="0.74803149606299213" bottom="0.74803149606299213" header="0.31496062992125984" footer="0.31496062992125984"/>
  <pageSetup paperSize="8" scale="8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附表四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tphuser</dc:creator>
  <cp:lastModifiedBy>tphuser</cp:lastModifiedBy>
  <dcterms:created xsi:type="dcterms:W3CDTF">2018-09-05T09:04:36Z</dcterms:created>
  <dcterms:modified xsi:type="dcterms:W3CDTF">2018-09-13T03:18:11Z</dcterms:modified>
</cp:coreProperties>
</file>