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32" windowWidth="12384" windowHeight="7116"/>
  </bookViews>
  <sheets>
    <sheet name="Sheet1" sheetId="1" r:id="rId1"/>
    <sheet name="Sheet3" sheetId="3" r:id="rId2"/>
  </sheets>
  <definedNames>
    <definedName name="_xlnm._FilterDatabase" localSheetId="0" hidden="1">Sheet1!$A$2:$G$2</definedName>
    <definedName name="_xlnm.Print_Area" localSheetId="0">Sheet1!$A$1:$N$138</definedName>
    <definedName name="_xlnm.Print_Titles" localSheetId="0">Sheet1!$2:$3</definedName>
  </definedNames>
  <calcPr calcId="145621"/>
</workbook>
</file>

<file path=xl/calcChain.xml><?xml version="1.0" encoding="utf-8"?>
<calcChain xmlns="http://schemas.openxmlformats.org/spreadsheetml/2006/main">
  <c r="L137" i="1" l="1"/>
  <c r="L136" i="1"/>
  <c r="L135" i="1"/>
  <c r="L134" i="1"/>
  <c r="L133" i="1"/>
  <c r="L132" i="1"/>
  <c r="L131" i="1"/>
  <c r="L130" i="1"/>
  <c r="L129" i="1"/>
  <c r="L128" i="1"/>
  <c r="L127" i="1"/>
  <c r="L126" i="1"/>
  <c r="L125" i="1"/>
  <c r="L124" i="1"/>
  <c r="L123" i="1"/>
  <c r="L122" i="1"/>
  <c r="L120" i="1"/>
  <c r="L119" i="1"/>
  <c r="L118" i="1"/>
  <c r="L117" i="1"/>
  <c r="L116" i="1"/>
  <c r="L115" i="1"/>
  <c r="L114" i="1"/>
  <c r="L113" i="1"/>
  <c r="L111" i="1"/>
  <c r="L110" i="1"/>
  <c r="L109" i="1"/>
  <c r="L108" i="1"/>
  <c r="L107" i="1"/>
  <c r="L106" i="1"/>
  <c r="L105" i="1"/>
  <c r="L104" i="1"/>
  <c r="L102" i="1"/>
  <c r="L101" i="1"/>
  <c r="L100" i="1"/>
  <c r="L99" i="1"/>
  <c r="L98" i="1"/>
  <c r="L97" i="1"/>
  <c r="L96" i="1"/>
  <c r="L95" i="1"/>
  <c r="L94" i="1"/>
  <c r="L93" i="1"/>
  <c r="L92" i="1"/>
  <c r="L91" i="1"/>
  <c r="L90" i="1"/>
  <c r="L89" i="1"/>
  <c r="L88" i="1"/>
  <c r="L87" i="1"/>
  <c r="L86" i="1"/>
  <c r="L55" i="1"/>
  <c r="L8" i="1"/>
  <c r="L138" i="1" l="1"/>
  <c r="L50" i="1"/>
  <c r="L5" i="1"/>
  <c r="L6" i="1"/>
  <c r="L7" i="1"/>
  <c r="L9" i="1"/>
  <c r="L11" i="1"/>
  <c r="L12" i="1"/>
  <c r="L13" i="1"/>
  <c r="L14" i="1"/>
  <c r="L15" i="1"/>
  <c r="L16" i="1"/>
  <c r="L17" i="1"/>
  <c r="L18" i="1"/>
  <c r="L19" i="1"/>
  <c r="L20" i="1"/>
  <c r="L21" i="1"/>
  <c r="L22" i="1"/>
  <c r="L23" i="1"/>
  <c r="L25" i="1"/>
  <c r="L26" i="1"/>
  <c r="L27" i="1"/>
  <c r="L28" i="1"/>
  <c r="L29" i="1"/>
  <c r="L30" i="1"/>
  <c r="L31" i="1"/>
  <c r="L33" i="1"/>
  <c r="L34" i="1"/>
  <c r="L35" i="1"/>
  <c r="L36" i="1"/>
  <c r="L37" i="1"/>
  <c r="L38" i="1"/>
  <c r="L39" i="1"/>
  <c r="L40" i="1"/>
  <c r="L41" i="1"/>
  <c r="L42" i="1"/>
  <c r="L44" i="1"/>
  <c r="L78" i="1" s="1"/>
  <c r="L45" i="1"/>
  <c r="L46" i="1"/>
  <c r="L47" i="1"/>
  <c r="L48" i="1"/>
  <c r="L49" i="1"/>
  <c r="L51" i="1"/>
  <c r="L52" i="1"/>
  <c r="L53" i="1"/>
  <c r="L54" i="1"/>
  <c r="L56" i="1"/>
  <c r="L57" i="1"/>
  <c r="L58" i="1"/>
  <c r="L59" i="1"/>
  <c r="L60" i="1"/>
  <c r="L61" i="1"/>
  <c r="L62" i="1"/>
  <c r="L63" i="1"/>
  <c r="L64" i="1"/>
  <c r="L65" i="1"/>
  <c r="L66" i="1"/>
  <c r="L67" i="1"/>
  <c r="L68" i="1"/>
  <c r="L69" i="1"/>
  <c r="L70" i="1"/>
  <c r="L71" i="1"/>
  <c r="L72" i="1"/>
  <c r="L73" i="1"/>
  <c r="L74" i="1"/>
  <c r="L75" i="1"/>
  <c r="L4" i="1"/>
  <c r="L79" i="1" l="1"/>
  <c r="L77" i="1"/>
  <c r="L80" i="1" s="1"/>
</calcChain>
</file>

<file path=xl/sharedStrings.xml><?xml version="1.0" encoding="utf-8"?>
<sst xmlns="http://schemas.openxmlformats.org/spreadsheetml/2006/main" count="821" uniqueCount="615">
  <si>
    <t>編號</t>
  </si>
  <si>
    <t>整備期別/序號</t>
  </si>
  <si>
    <t>請修單位/初驗人員</t>
  </si>
  <si>
    <t>詐領數量</t>
  </si>
  <si>
    <t>1/012</t>
  </si>
  <si>
    <t>100.01.07</t>
  </si>
  <si>
    <t>3/057</t>
  </si>
  <si>
    <t>101.03.30</t>
  </si>
  <si>
    <t>2/014</t>
  </si>
  <si>
    <t>臺中運務段台中港站/吳瑞陽</t>
  </si>
  <si>
    <t>100.07.01</t>
  </si>
  <si>
    <t>2/016</t>
  </si>
  <si>
    <t>臺中運務段後龍站/梁新達</t>
  </si>
  <si>
    <t>1/043</t>
  </si>
  <si>
    <t>100.03.24</t>
  </si>
  <si>
    <t>3/067</t>
  </si>
  <si>
    <t>臺北運務段八堵站/楊其賢</t>
  </si>
  <si>
    <t>101.05.03</t>
  </si>
  <si>
    <t>3/049</t>
  </si>
  <si>
    <t>高雄檢車段/王耀德</t>
  </si>
  <si>
    <t>101.03.28</t>
  </si>
  <si>
    <t>1/020</t>
  </si>
  <si>
    <t>100.01.13</t>
  </si>
  <si>
    <t>3/021</t>
  </si>
  <si>
    <t>貨運服務總所台中貨運服務站/許家華</t>
  </si>
  <si>
    <t>101.01.04</t>
  </si>
  <si>
    <t>2/030</t>
  </si>
  <si>
    <t>宜蘭運務段龜山站/吳煥章</t>
  </si>
  <si>
    <t>100.08.22</t>
  </si>
  <si>
    <t>變造初驗表，將10具10型乾粉滅火器變造成30具</t>
  </si>
  <si>
    <t>2/023</t>
  </si>
  <si>
    <t>宜蘭運務段瑞芳站/林正義</t>
  </si>
  <si>
    <t>100.07.27</t>
  </si>
  <si>
    <t>2/029</t>
  </si>
  <si>
    <t>宜蘭運務段頭城站/林永池</t>
  </si>
  <si>
    <t>變造初驗表，將10具10型乾粉滅火器變造成48具</t>
  </si>
  <si>
    <t>2/032</t>
  </si>
  <si>
    <t>宜蘭運務段大里站/林財澤</t>
  </si>
  <si>
    <t>3/011</t>
  </si>
  <si>
    <t>宜蘭運務段宜蘭車班組/林智能</t>
  </si>
  <si>
    <t>100.12.27</t>
  </si>
  <si>
    <t>變造初驗表，將1具10型乾粉滅火器變造成26具</t>
  </si>
  <si>
    <t>2/033</t>
  </si>
  <si>
    <t>宜蘭運務段宜蘭站/張克山</t>
  </si>
  <si>
    <t>變造初驗表，將6具10型乾粉滅火器變造成56具</t>
  </si>
  <si>
    <t>3/031</t>
  </si>
  <si>
    <t>宜蘭運務段福隆站/張建龍</t>
  </si>
  <si>
    <t>101.02.13</t>
  </si>
  <si>
    <t>變造初驗表，將10具10型乾粉滅火器變造成13具</t>
  </si>
  <si>
    <t>2/031</t>
  </si>
  <si>
    <t>宜蘭運務段大溪站/陳忠信</t>
  </si>
  <si>
    <t>變造初驗表，將4具10型乾粉滅火器變造成28具</t>
  </si>
  <si>
    <t>3/001</t>
  </si>
  <si>
    <t>宜蘭運務段冬山站/游克明</t>
  </si>
  <si>
    <t>100.11.09</t>
  </si>
  <si>
    <t>變造初驗表，將18具10型乾粉滅火器變造成68具</t>
  </si>
  <si>
    <t>3/039</t>
  </si>
  <si>
    <t>宜蘭運務段蘇澳站/葉仁宗</t>
  </si>
  <si>
    <t>101.03.12</t>
  </si>
  <si>
    <t>3/054</t>
  </si>
  <si>
    <t>宜蘭運務段宜蘭站/簡沛溱</t>
  </si>
  <si>
    <t>101.03.29</t>
  </si>
  <si>
    <t>變造初驗表，將6具10型乾粉滅火器變造成54具</t>
  </si>
  <si>
    <t>1/039</t>
  </si>
  <si>
    <t>100.03.21</t>
  </si>
  <si>
    <t>變造初驗表，將15具10型乾粉滅火器變造成38具</t>
  </si>
  <si>
    <t>3/029</t>
  </si>
  <si>
    <t>101.02.01</t>
  </si>
  <si>
    <t>變造初驗表，將8具10型乾粉滅火器變造成58具</t>
  </si>
  <si>
    <t>1/017</t>
  </si>
  <si>
    <t>高雄運務段楠梓站/林永浩</t>
  </si>
  <si>
    <t>100.01.12</t>
  </si>
  <si>
    <t>變造初驗表，將13具10型乾粉滅火器變造成50具</t>
  </si>
  <si>
    <t>2/035</t>
  </si>
  <si>
    <t>高雄運務段新營站/許物</t>
  </si>
  <si>
    <t>100.09.02</t>
  </si>
  <si>
    <t>1/025</t>
  </si>
  <si>
    <t>100.01.24</t>
  </si>
  <si>
    <t>1/046</t>
  </si>
  <si>
    <t>高雄運務段斗六站/陳世宗</t>
  </si>
  <si>
    <t>100.03.25</t>
  </si>
  <si>
    <t>變造初驗表，將35具10型乾粉滅火器變造成68具</t>
  </si>
  <si>
    <t>3/023</t>
  </si>
  <si>
    <t>高雄運務段嘉義站/蘇經洲</t>
  </si>
  <si>
    <t>101.01.08</t>
  </si>
  <si>
    <t>變造初驗表，將101具10型乾粉滅火器變造成265具</t>
  </si>
  <si>
    <t>2/015</t>
  </si>
  <si>
    <t>臺中運務段苑裡站/李金城</t>
  </si>
  <si>
    <t>變造初驗表，將1具10型乾粉滅火器變造成51具</t>
  </si>
  <si>
    <t>1/024</t>
  </si>
  <si>
    <t>2/009</t>
  </si>
  <si>
    <t>1/029</t>
  </si>
  <si>
    <t>臺中運務段豐原站/張素月</t>
  </si>
  <si>
    <t>100.02.14</t>
  </si>
  <si>
    <t>1/030</t>
  </si>
  <si>
    <t>臺中運務段社頭站/楊肇賢</t>
  </si>
  <si>
    <t>變造初驗表，將1具10型乾粉滅火器變造成21具</t>
  </si>
  <si>
    <t>1/041</t>
  </si>
  <si>
    <t>變造初驗表，將25具10型乾粉滅火器變造成56具</t>
  </si>
  <si>
    <t>2/017</t>
  </si>
  <si>
    <t>臺中運務段大山站/陳健山</t>
  </si>
  <si>
    <t>變造初驗表，將4具10型乾粉滅火器變造成39具</t>
  </si>
  <si>
    <t>1/042</t>
  </si>
  <si>
    <t>臺中運務段苗栗站/楊得賢</t>
  </si>
  <si>
    <t>變造初驗表，將18具10型乾粉滅火器變造成38具</t>
  </si>
  <si>
    <t>3/019</t>
  </si>
  <si>
    <t>臺中運務段員林站/楊翔硯</t>
  </si>
  <si>
    <t>變造初驗表，將18具10型乾粉滅火器變造成45具</t>
  </si>
  <si>
    <t>3/018</t>
  </si>
  <si>
    <t>臺中運務段大村站/蕭惠仁</t>
  </si>
  <si>
    <t>1/015</t>
  </si>
  <si>
    <t>3/020</t>
  </si>
  <si>
    <t>變造初驗表，將2具10型乾粉滅火器變造成22具</t>
  </si>
  <si>
    <t>1/045</t>
  </si>
  <si>
    <t>2/018</t>
  </si>
  <si>
    <t>變造初驗表，將4具10型乾粉滅火器變造成50具</t>
  </si>
  <si>
    <t>1/028</t>
  </si>
  <si>
    <t>100.02.12</t>
  </si>
  <si>
    <t>變造初驗表，將19具10型乾粉滅火器變造成60具</t>
  </si>
  <si>
    <t>3/065</t>
  </si>
  <si>
    <t>臺中運務段苗栗站/謝智榮</t>
  </si>
  <si>
    <t>101.04.30</t>
  </si>
  <si>
    <t>3/004</t>
  </si>
  <si>
    <t>臺北運務段五堵站/周文虎</t>
  </si>
  <si>
    <t>100.11.28</t>
  </si>
  <si>
    <t>變造初驗表，將44具10型乾粉滅火器變造成90具</t>
  </si>
  <si>
    <t>3/070</t>
  </si>
  <si>
    <t>臺北運務段新豐站/周廷春</t>
  </si>
  <si>
    <t>101.05.21</t>
  </si>
  <si>
    <t>變造初驗表，將10具10型乾粉滅火器變造成65具</t>
  </si>
  <si>
    <t>1/049</t>
  </si>
  <si>
    <t>臺北運務段七堵站/洪雅珍</t>
  </si>
  <si>
    <t>100.03.28</t>
  </si>
  <si>
    <t>變造初驗表，將63具10型乾粉滅火器變造成130具</t>
  </si>
  <si>
    <t>3/012</t>
  </si>
  <si>
    <t>100.12.29</t>
  </si>
  <si>
    <t>變造初驗表，將140具10型乾粉滅火器變造成355具</t>
  </si>
  <si>
    <t>3/061</t>
  </si>
  <si>
    <t>臺北運務段山佳站/孫立芩</t>
  </si>
  <si>
    <t>101.04.11</t>
  </si>
  <si>
    <t>變造初驗表，將10具10型乾粉滅火器變造成60具</t>
  </si>
  <si>
    <t>3/007</t>
  </si>
  <si>
    <t>臺北運務段新竹站/張美琴</t>
  </si>
  <si>
    <t>100.12.16</t>
  </si>
  <si>
    <t>變造初驗表，將55具10型乾粉滅火器變造成95具</t>
  </si>
  <si>
    <t>3/015</t>
  </si>
  <si>
    <t>臺北運務段五堵貨場/黃天一</t>
  </si>
  <si>
    <t>變造初驗表，將25具10型乾粉滅火器變造成65具</t>
  </si>
  <si>
    <t>3/034</t>
  </si>
  <si>
    <t>101.02.15</t>
  </si>
  <si>
    <t>1/003</t>
  </si>
  <si>
    <t>100.01.05</t>
  </si>
  <si>
    <t>變造初驗表，將25具10型乾粉滅火器變造成58具</t>
  </si>
  <si>
    <t>3/069</t>
  </si>
  <si>
    <t>臺北運務段中壢站/鄧武明</t>
  </si>
  <si>
    <t>變造初驗表，將18具10型乾粉滅火器變造成36具</t>
  </si>
  <si>
    <t>3/028</t>
  </si>
  <si>
    <t>變造初驗表，將551具10型乾粉滅火器變造成751具</t>
  </si>
  <si>
    <t>3/072</t>
  </si>
  <si>
    <t>臺中工務段大甲工務分駐所/郭鏡明</t>
  </si>
  <si>
    <t>101.05.28</t>
  </si>
  <si>
    <t>變造初驗表，將4具10型乾粉滅火器變造成38具</t>
  </si>
  <si>
    <t>3/060</t>
  </si>
  <si>
    <t>101.04.02</t>
  </si>
  <si>
    <t>變造初驗表，將60具10型乾粉滅火器變造成260具</t>
  </si>
  <si>
    <t>1/061</t>
  </si>
  <si>
    <t>臺北機廠/李漢基</t>
  </si>
  <si>
    <t>100.05.17</t>
  </si>
  <si>
    <t>變造初驗表，將208具10型乾粉滅火器變造成359具；將35具10型車用乾粉滅火器變造成87具</t>
  </si>
  <si>
    <t>2/055</t>
  </si>
  <si>
    <t>100.10.19</t>
  </si>
  <si>
    <t>變造初驗表，將230具10型乾粉滅火器變造成368具；將60具10型車用乾粉滅火器變造成181具</t>
  </si>
  <si>
    <t>3/040</t>
  </si>
  <si>
    <t>101.03.13</t>
  </si>
  <si>
    <t>變造初驗表，將215具10型乾粉滅火器變造成365具；將20具10型車用乾粉滅火器變造成55具</t>
  </si>
  <si>
    <t>2/007</t>
  </si>
  <si>
    <t>臺東機務分段/范姜群忠</t>
  </si>
  <si>
    <t>100.06.30</t>
  </si>
  <si>
    <t>3/017</t>
  </si>
  <si>
    <t>101.01.02</t>
  </si>
  <si>
    <t>1/032</t>
  </si>
  <si>
    <t>100.02.15</t>
  </si>
  <si>
    <t>1/004</t>
  </si>
  <si>
    <t>新竹電力段/蔡金和</t>
  </si>
  <si>
    <t>變造初驗表，將22具10型乾粉滅火器變造成32具</t>
  </si>
  <si>
    <t>1/021</t>
  </si>
  <si>
    <t>3/059</t>
  </si>
  <si>
    <t>彰化電務段新營號誌分駐所/林建國</t>
  </si>
  <si>
    <t>3/032</t>
  </si>
  <si>
    <t>臺北電務段福隆號誌分駐所/張文賢</t>
  </si>
  <si>
    <t>變造初驗表，將16具10型乾粉滅火器變造成71具</t>
  </si>
  <si>
    <t>3/066</t>
  </si>
  <si>
    <t>變造初驗表，將43具10型乾粉滅火器變造成143具</t>
  </si>
  <si>
    <t>3/009</t>
  </si>
  <si>
    <t>1/023</t>
  </si>
  <si>
    <t>變造初驗表，將6具10型乾粉滅火器變造成26具</t>
  </si>
  <si>
    <t>3/016</t>
  </si>
  <si>
    <t>貨運服務總所桃園貨運服務站/劉秀明</t>
  </si>
  <si>
    <t>變造初驗表，將9具10型乾粉滅火器變造成49具</t>
  </si>
  <si>
    <t>3/010</t>
  </si>
  <si>
    <t>資訊中心/唐秀月</t>
  </si>
  <si>
    <t>3/030</t>
  </si>
  <si>
    <t>餐旅服務總所車勤部花蓮分部/朱盛宗</t>
  </si>
  <si>
    <t>變造初驗表，將28具10型乾粉滅火器變造成78具</t>
  </si>
  <si>
    <t>卷證出處</t>
  </si>
  <si>
    <t>未填寫</t>
    <phoneticPr fontId="1" type="noConversion"/>
  </si>
  <si>
    <t>實際提供之滅火器種類數量</t>
    <phoneticPr fontId="4" type="noConversion"/>
  </si>
  <si>
    <t>偽造/變造初驗表上之
滅火器種類數量</t>
    <phoneticPr fontId="4" type="noConversion"/>
  </si>
  <si>
    <t>備註</t>
    <phoneticPr fontId="4" type="noConversion"/>
  </si>
  <si>
    <t>10型乾粉滅火器</t>
    <phoneticPr fontId="3" type="noConversion"/>
  </si>
  <si>
    <t>10型不鏽鋼汽車專用乾粉滅火器</t>
    <phoneticPr fontId="3" type="noConversion"/>
  </si>
  <si>
    <t>10型不鏽鋼汽車
專用乾粉滅火器</t>
    <phoneticPr fontId="3" type="noConversion"/>
  </si>
  <si>
    <t>高雄運務段嘉義車班組/郭明智</t>
    <phoneticPr fontId="1" type="noConversion"/>
  </si>
  <si>
    <t>請初驗人員於空白初驗表上蓋章後，於10型乾粉滅火器數量欄位偽造送修數量</t>
    <phoneticPr fontId="3" type="noConversion"/>
  </si>
  <si>
    <t>未填寫</t>
    <phoneticPr fontId="1" type="noConversion"/>
  </si>
  <si>
    <t>企劃處地權科/邱淑平</t>
    <phoneticPr fontId="1" type="noConversion"/>
  </si>
  <si>
    <t>花蓮工務段/劉宛妮</t>
    <phoneticPr fontId="1" type="noConversion"/>
  </si>
  <si>
    <t>臺北電務段基隆電務分駐所/曾彥文</t>
    <phoneticPr fontId="1" type="noConversion"/>
  </si>
  <si>
    <t>變造初驗表，將10型乾粉滅火器送修數量欄位之5變造為25</t>
    <phoneticPr fontId="1" type="noConversion"/>
  </si>
  <si>
    <t>中區供應廠/許澄章</t>
    <phoneticPr fontId="1" type="noConversion"/>
  </si>
  <si>
    <t>臺中運務段彰化站/李慶金</t>
    <phoneticPr fontId="1" type="noConversion"/>
  </si>
  <si>
    <t>請初驗人員代理人陳玉蘭持初驗人員印章於空白初驗表上蓋章後，於10型乾粉滅火器數量欄位偽造送修數量</t>
    <phoneticPr fontId="3" type="noConversion"/>
  </si>
  <si>
    <t>臺北運務段鶯歌站/葉筱萍</t>
    <phoneticPr fontId="1" type="noConversion"/>
  </si>
  <si>
    <t>臺中運務段後龍站/梁新達</t>
    <phoneticPr fontId="1" type="noConversion"/>
  </si>
  <si>
    <t>手法</t>
    <phoneticPr fontId="1" type="noConversion"/>
  </si>
  <si>
    <t>七堵機務段/曾重吉</t>
    <phoneticPr fontId="1" type="noConversion"/>
  </si>
  <si>
    <t>無積極證據證明有變造初驗表以詐領請款情形</t>
    <phoneticPr fontId="1" type="noConversion"/>
  </si>
  <si>
    <t>臺中運務段通霄站/蕭永昌</t>
    <phoneticPr fontId="1" type="noConversion"/>
  </si>
  <si>
    <t>高雄運務段斗六站/林子鈞</t>
    <phoneticPr fontId="1" type="noConversion"/>
  </si>
  <si>
    <t>臺北運務段湖口站/盤忠台</t>
    <phoneticPr fontId="1" type="noConversion"/>
  </si>
  <si>
    <t>新竹電力段/蔡金和</t>
    <phoneticPr fontId="1" type="noConversion"/>
  </si>
  <si>
    <t>行政處彰化員工餐廳/紀玉蘭</t>
    <phoneticPr fontId="1" type="noConversion"/>
  </si>
  <si>
    <t>臺中運務段竹南站/董素美</t>
    <phoneticPr fontId="1" type="noConversion"/>
  </si>
  <si>
    <t>臺東機務分段/范姜群忠</t>
    <phoneticPr fontId="1" type="noConversion"/>
  </si>
  <si>
    <t>宜蘭運務段侯硐站/戴明宗</t>
    <phoneticPr fontId="1" type="noConversion"/>
  </si>
  <si>
    <t>未填寫</t>
    <phoneticPr fontId="1" type="noConversion"/>
  </si>
  <si>
    <t>變造初驗表，將22具10型乾粉滅火器變造成68具</t>
    <phoneticPr fontId="1" type="noConversion"/>
  </si>
  <si>
    <t>證人林永池於政風室訪查時之證述、宜蘭運務段頭城站(含管轄站)10型乾粉滅火器換藥整備清冊、經變造初驗表各1份(廉政署非供述證據卷四P43-48)</t>
    <phoneticPr fontId="1" type="noConversion"/>
  </si>
  <si>
    <t>證人林永池、林財澤於政風室訪查時之證述、宜蘭運務段頭城站(含管轄站)10型乾粉滅火器換藥整備清冊、經變造初驗表各1份(廉政署非供述證據卷四P43-46、49-54)</t>
    <phoneticPr fontId="1" type="noConversion"/>
  </si>
  <si>
    <t>證人林永池、陳忠信於政風室訪查時之證述、宜蘭運務段頭城站(含管轄站)10型乾粉滅火器換藥整備清冊、經變造初驗表各1份(廉政署非供述證據卷四P43-46、86-91)</t>
    <phoneticPr fontId="1" type="noConversion"/>
  </si>
  <si>
    <t>宜蘭運務段牡丹站/黃錫欽(起訴書誤載為黃錫歆)</t>
    <phoneticPr fontId="1" type="noConversion"/>
  </si>
  <si>
    <t>證人許淑燕於政風室訪查時之陳述、宜蘭運務段10型乾粉滅火器換藥整備清冊、經變造初驗表各1份(廉政署非供述證據卷四P39、41-42)</t>
    <phoneticPr fontId="1" type="noConversion"/>
  </si>
  <si>
    <t>變造初驗表，將20具10型乾粉滅火器變造成65具</t>
    <phoneticPr fontId="1" type="noConversion"/>
  </si>
  <si>
    <t>證人葉仁宗於政風室訪查時之證述、蘇澳站10型乾粉滅火器換藥整備清冊(共有20支滅火器之最近新購或整備日期為101.3.1)、滅火器到期更換公文、台鐵局101.1.31函文上之註記(擬增購5具)、經變造初驗表各1份、消防全安設備自行檢查表2份(廉政署非供述證據卷四P108-119)</t>
    <phoneticPr fontId="1" type="noConversion"/>
  </si>
  <si>
    <t>被告陳能綜該次共提供20具10型乾粉滅火器(含換藥15具、新品5具)，有左列各項證據可佐，起訴書誤認其僅提供15具，故認其詐領數量為50、金額5900元，尚有誤會，惟起訴書認逾左列詐領數量及金額欄部分若成立犯罪，與本院上揭論罪科刑部份為接續犯之一罪關係，故就逾左列詐領數量及金額欄部分應不另為無罪之論知。</t>
    <phoneticPr fontId="1" type="noConversion"/>
  </si>
  <si>
    <t>證人吳煥章、林永池於政風室訪查時之證述、宜蘭運務段10型乾粉滅火器換藥整備清冊、經變造初驗表各1份(廉政署非供述證據卷四P22-27、43-46)</t>
    <phoneticPr fontId="1" type="noConversion"/>
  </si>
  <si>
    <t>花蓮運務段花蓮車班組/鍾貴真</t>
    <phoneticPr fontId="1" type="noConversion"/>
  </si>
  <si>
    <t>證人鍾貴真於政風室訪查時之陳述、凱能公司出貨單、要求站務人員寄回三份初驗單之紙條、經變造之初驗表各1份(廉政署非供述證據卷四P195-201)</t>
    <phoneticPr fontId="1" type="noConversion"/>
  </si>
  <si>
    <t>查證人王耀德於調查、偵查中均未指稱被告陳能綜此次有偽造或變造初驗表之情事，且經核對證人王耀德所提出留存之初驗表暨被告陳能綜請款之初驗表，兩者並無不符，是公訴意旨認被告陳能綜此次有偽造初驗表(於10型乾粉滅火器欄位偽填297具)而詐領款項部分，顯有誤會，惟起訴書認此部分若成立犯罪，與本院上揭論罪科刑部份為接續犯之一罪關係應不另為無罪之諭知。</t>
    <phoneticPr fontId="3" type="noConversion"/>
  </si>
  <si>
    <t>請初驗人員於空白初驗表上蓋章後，於10型乾粉滅火器數量欄位偽造送修數量</t>
    <phoneticPr fontId="1" type="noConversion"/>
  </si>
  <si>
    <t>證人陳世宗於政風室訪查時之陳述、經變造初驗表各1份(廉政署非供述證據卷四P264-269)</t>
    <phoneticPr fontId="1" type="noConversion"/>
  </si>
  <si>
    <t>臺中運務段三義站/邱鵬祥</t>
    <phoneticPr fontId="1" type="noConversion"/>
  </si>
  <si>
    <t>證人邱鵬祥於政風室訪查時之陳述、臺中運務段10型乾粉滅火器換藥整備清冊、照片、經變造初驗表各1份(廉政署非供述證據卷五P81-93)</t>
    <phoneticPr fontId="1" type="noConversion"/>
  </si>
  <si>
    <t>被告陳能綜該次係提供12具10型乾粉滅火器(含更換的7支和到期日為100.4.1之贈品5支)，有左列各項證據可佐，起訴書誤認其係變造初驗表，將7具10型乾粉滅火器變造成59具，並據此認定其詐領數量為52具、金額6136，尚有誤會，惟起訴書認就逾左列詐領數量及金額欄部分若成立犯罪，與本院上揭論罪科刑部份為接續犯之一罪關係，故就逾左列詐領數量及金額欄部分應不另為無罪之論知。</t>
    <phoneticPr fontId="1" type="noConversion"/>
  </si>
  <si>
    <t>變造初驗表，將12具10型乾粉滅火器變造成59具</t>
    <phoneticPr fontId="1" type="noConversion"/>
  </si>
  <si>
    <t>證人陳健山於政風室訪查時之陳述、臺中運務段10型乾粉滅火器換藥整備清冊、經變造初驗表各1份(廉政署非供述證據卷五P164-169)</t>
    <phoneticPr fontId="1" type="noConversion"/>
  </si>
  <si>
    <t>變造初驗表，將14具10型乾粉滅火器變造成32具</t>
    <phoneticPr fontId="1" type="noConversion"/>
  </si>
  <si>
    <t>臺中運務段社頭站/蕭建中</t>
    <phoneticPr fontId="1" type="noConversion"/>
  </si>
  <si>
    <t>證人蕭建中於政風室訪查時之陳述、出具之報告、臺中運務段10型乾粉滅火器換藥整備清冊、經變造初驗表各1份(廉政署非供述證據卷五P345-351)</t>
    <phoneticPr fontId="1" type="noConversion"/>
  </si>
  <si>
    <t>臺中運務段清水站(起訴書誤載為社頭站)/蕭建中</t>
    <phoneticPr fontId="1" type="noConversion"/>
  </si>
  <si>
    <t>變造初驗表，將6具10型乾粉滅火器變造成33具</t>
    <phoneticPr fontId="1" type="noConversion"/>
  </si>
  <si>
    <t>臺中運務段銅鑼站/賴星坤</t>
    <phoneticPr fontId="1" type="noConversion"/>
  </si>
  <si>
    <t>證人董素美於政風室訪查時之陳述、臺中運務段10型乾粉滅火器換藥整備清冊、經變造初驗表各1份(廉政署非供述證據卷五P379-383)</t>
    <phoneticPr fontId="1" type="noConversion"/>
  </si>
  <si>
    <t>證人賴星坤於政風室訪查時之陳述、銅鑼車站消防安全設備配置檢查圖、照片、消防設備檢查紀錄、經變造初驗表各1份(廉政署非供述證據卷五P368-378)</t>
    <phoneticPr fontId="1" type="noConversion"/>
  </si>
  <si>
    <t>證人謝智榮於政風室訪查時之陳述、現場滅火器照片、經變造初驗表各1份(廉政署非供述證據卷五P384-389)</t>
    <phoneticPr fontId="1" type="noConversion"/>
  </si>
  <si>
    <t>證人周文虎於政風室訪查時之陳述、經變造初驗表各1份(廉政署非供述證據卷五P399-404)</t>
    <phoneticPr fontId="1" type="noConversion"/>
  </si>
  <si>
    <t>證人即新豐站副站長陳福基於政風室訪查時之陳述(初驗人員周廷春已退休故由其代答)、經變造初驗表各1份(廉政署非供述證據卷五P405-410)</t>
    <phoneticPr fontId="1" type="noConversion"/>
  </si>
  <si>
    <t>證人孫立芩於政風室訪查時之陳述、山佳站物品清冊、經變造初驗表各1份(廉政署非供述證據卷五P425-433)</t>
    <phoneticPr fontId="1" type="noConversion"/>
  </si>
  <si>
    <t>證人張美琴於政風室訪查時之陳述、經變造初驗表各1份(廉政署非供述證據卷五P444-449)</t>
    <phoneticPr fontId="1" type="noConversion"/>
  </si>
  <si>
    <t>證人洪雅珍於政風室訪查時之陳述、其提出之手寫紀錄、經變造初驗表各1份(廉政署非供述證據卷五P418-421、423-424)</t>
    <phoneticPr fontId="1" type="noConversion"/>
  </si>
  <si>
    <t>證人鄧武明於政風室訪查時之陳述、經變造初驗表各1份(廉政署非供述證據卷六P44-49、51)</t>
    <phoneticPr fontId="1" type="noConversion"/>
  </si>
  <si>
    <t>證人張建龍、林建漳(清點人)於政風室訪查時之證述、福隆車站10型乾粉滅火器換藥整備清冊、經變造初驗表各1份(廉政署非供述證據卷四P78-85)</t>
    <phoneticPr fontId="1" type="noConversion"/>
  </si>
  <si>
    <t>證人劉宛妮於政風室訪查時之證述、其於行事曆上之手寫紀錄、花蓮工務段託運單、凱能公司出貨單、要求站務人員寄回三份初驗單之紙條、經變造初驗表各1份(廉政署非供述證據卷六P59-67)</t>
    <phoneticPr fontId="1" type="noConversion"/>
  </si>
  <si>
    <t>證人曾彥文於政風室訪查時之陳述、101年度、100年度基隆電務分駐所10型乾粉滅火器設置地點表、經變造初驗表各1份(廉政署非供述證據卷七P18-25)</t>
    <phoneticPr fontId="1" type="noConversion"/>
  </si>
  <si>
    <t>未填寫</t>
    <phoneticPr fontId="1" type="noConversion"/>
  </si>
  <si>
    <t>證人李漢基於政風室訪談中之證述、台北機廠請購換藥名冊、10型乾粉滅火器換藥整備清冊、經變造初驗表各1份（廉政署非供述證據卷八P76-79、83、85-113)</t>
    <phoneticPr fontId="1" type="noConversion"/>
  </si>
  <si>
    <t>詐領金額
(小數點以
下無條件捨去)</t>
    <phoneticPr fontId="1" type="noConversion"/>
  </si>
  <si>
    <t>臺東機務分段/范姜群忠</t>
    <phoneticPr fontId="1" type="noConversion"/>
  </si>
  <si>
    <r>
      <t>變造初驗表，將</t>
    </r>
    <r>
      <rPr>
        <sz val="10"/>
        <color rgb="FFFF0000"/>
        <rFont val="新細明體"/>
        <family val="1"/>
        <charset val="136"/>
        <scheme val="major"/>
      </rPr>
      <t>145</t>
    </r>
    <r>
      <rPr>
        <sz val="10"/>
        <color theme="1"/>
        <rFont val="新細明體"/>
        <family val="1"/>
        <charset val="136"/>
        <scheme val="major"/>
      </rPr>
      <t>具10型乾粉滅火器變造成245具</t>
    </r>
    <phoneticPr fontId="1" type="noConversion"/>
  </si>
  <si>
    <t>持證人蔡金和於100.1.5所蓋章之初驗表其中一聯偽造整備日期、送修數量收等內容所製成</t>
    <phoneticPr fontId="1" type="noConversion"/>
  </si>
  <si>
    <t>被告陳能綜該次係提供3具10型乾粉滅火器，有左列各項證據可佐，起訴書誤認其僅提供2具，故認其詐領數量為31、金額3658元，尚有誤會，惟起訴書認逾左列詐領數量及金額欄部分若成立犯罪，與本院上揭論罪科刑部份為接續犯之一罪關係，故就逾左列詐領數量及金額欄部分應不另為無罪之論知。</t>
    <phoneticPr fontId="1" type="noConversion"/>
  </si>
  <si>
    <t>變造初驗表，將3具10型乾粉滅火器變造成33具</t>
    <phoneticPr fontId="1" type="noConversion"/>
  </si>
  <si>
    <t>證人林建國、呂豐煒、李國華於政風室訪查之證述、請購簽辦單、新營號誌10型乾粉滅火器換藥整備清冊、經變造之初驗表各1份(廉政署非供述證據卷八207-214)</t>
    <phoneticPr fontId="1" type="noConversion"/>
  </si>
  <si>
    <t>起訴書誤載詐領金額為23720元，應予更正</t>
    <phoneticPr fontId="1" type="noConversion"/>
  </si>
  <si>
    <t>證人蘇經洲所出具之報告表、經變造之初驗表各1份(附件一卷P165、附件二卷P42)</t>
    <phoneticPr fontId="3" type="noConversion"/>
  </si>
  <si>
    <t>證人張文賢所出具之報告表、經變造之初驗表各1份(附件一卷P174、附件二卷P49)</t>
    <phoneticPr fontId="3" type="noConversion"/>
  </si>
  <si>
    <t>變造初驗表，將22具變造成45具</t>
    <phoneticPr fontId="1" type="noConversion"/>
  </si>
  <si>
    <t>證人郭鏡明於政風室訪查時之陳述、101.4.23簽呈、政風室電子郵件、經變造初驗表各1份(廉政署非供述證據卷六P95-105)</t>
    <phoneticPr fontId="1" type="noConversion"/>
  </si>
  <si>
    <t>被告陳能綜該次係提供20具10型乾粉滅火器(含10型4支、20型報廢後換10型16支)，有左列各項證據可佐，起訴書誤認其僅提供4具10型乾粉滅火器，故認其詐領數量為34、金額4012元，尚有誤會，惟起訴書認逾左列詐領數量及金額欄部分若成立犯罪，與本院上揭論罪科刑部份為接續犯之一罪關係，故就逾左列詐領數量及金額欄部分應不另為無罪之論知。</t>
    <phoneticPr fontId="1" type="noConversion"/>
  </si>
  <si>
    <t>無積極證據證明有偽造初驗表以詐領款項之情形</t>
    <phoneticPr fontId="3" type="noConversion"/>
  </si>
  <si>
    <t>請修單位驗收日期</t>
    <phoneticPr fontId="3" type="noConversion"/>
  </si>
  <si>
    <t>被告陳能綜該次確有提供11具10型乾粉滅火器，有左列各項證據可佐，起訴書誤認其該次詐領數量36具、金額4248元，尚有誤會，惟起訴書認就逾左列詐領數量及金額欄部分若成立犯罪，與本院上揭論罪科刑部份為接續犯之一罪關係，故就逾左列詐領數量及金額欄部分應不另為無罪之論知。</t>
    <phoneticPr fontId="1" type="noConversion"/>
  </si>
  <si>
    <t>被告陳能綜該次確有提供10具10型乾粉滅火器，有左列各項證據可佐，起訴書誤認其該次詐領數量26具、金額3068元，尚有誤會，惟起訴書認就逾左列詐領數量及金額欄部分若成立犯罪，與本院上揭論罪科刑部份為接續犯之一罪關係，故就逾左列詐領數量及金額欄部分應不另為無罪之論知。</t>
    <phoneticPr fontId="1" type="noConversion"/>
  </si>
  <si>
    <t>證人楊其賢於政風室訪查時、調查、偵查中之證述、被告陳惠晶手寫台鐵來電紀錄、偽造之初驗表各1份(104偵2069卷三P554-563、473-479、657-659)</t>
  </si>
  <si>
    <t>證人郭明智於調查、偵查中之證述、其提出100年3月31日電報公文註記、嘉義車班組滅火器檢查報告表、消防安全設備種類及數量表、偽造初驗表各1份(104偵2069卷三P244-246、251-257、313-315)</t>
  </si>
  <si>
    <t>證人張素月於調查、偵查中之證述、其提出之請購簽辦單、報廢單、偽造之初驗表各1份(104偵2069卷三P93-95、108-110、327-329)</t>
  </si>
  <si>
    <t>證人葉筱萍於政風室訪查、調查、偵查中之證述、證人陳美芳於政風室訪查之紀錄、被告陳惠晶手寫台鐵來電紀錄、偽造之初驗表各1份(104偵2069卷三P564-566、569-574、576、659-660、廉政署非供述證據卷六P30-33)</t>
  </si>
  <si>
    <t>無積極證據證明有變造初驗表以詐領款項之情形</t>
    <phoneticPr fontId="3" type="noConversion"/>
  </si>
  <si>
    <t>證人范姜群忠於政風室訪查時之證述、公務電話紀錄表、100、101年度臺東機務分段各型滅火器整備數量明細表、大門(門禁)出入修理品及貨物放行確認單、20型乾粉滅火器照片、初驗表各1份(廉政署非供述證據卷八P137-141、145-148、156)</t>
    <phoneticPr fontId="1" type="noConversion"/>
  </si>
  <si>
    <t>證人范姜群忠於政風室訪談時證稱該站因有20型乾粉滅火器(非屬本次採購契約項目)換藥之需求，經取得承辦人林成緯先生之同意，而與被告陳能綜達成協議，由被告陳能綜整備60支該型滅火器而將數量以2倍即120支計算，連同該次10型乾粉滅火器27支，故該次被告陳能綜總計提供147支10型乾粉滅火器，與其該次向台鐵局請款數目相符，故起訴書誤認被告陳能綜該次係變造初驗表，將27具10型乾粉滅火器變造成147具，並據此認定該次詐領數量為127具、詐領金額14160元，尚有誤會，惟起訴書認就此部分若成立犯罪，與本院上揭論罪科刑部份為接續犯之一罪關係，故就此部分應不另為無罪之論知。</t>
    <phoneticPr fontId="1" type="noConversion"/>
  </si>
  <si>
    <t>證人黃錫欽於政風室訪查時之證述(該次廠商有來收回21具滅火器，惟嗣後並未送回整備完成之滅火器)、牡丹站10型乾粉滅火器換藥整備清冊、偽造之初驗表各1份(廉政署非供述證據卷四P104-106)</t>
    <phoneticPr fontId="1" type="noConversion"/>
  </si>
  <si>
    <t>證人蕭永昌於政風室訪查、調查、偵查中之證述、請購簽辦單、臺中運務段10型乾粉滅火器換藥整備清冊、凱能公司出貨單、偽造之初驗表各1份、台鐵局文件及物品授受證2份(104偵2069卷三P520-528、530-536、646-648)</t>
    <phoneticPr fontId="1" type="noConversion"/>
  </si>
  <si>
    <t>證人吳瑞陽雖證稱未曾於初驗表上用印，惟被告陳惠晶之手寫紀錄登記100年6月8日台中港火車站蔡先生來電稱要換10型1支 ，因認該次被告陳能綜確有送1支10型乾粉滅火器至該站，而由該站某人員持證人吳瑞陽之印章於初驗表上用印，起訴書誤認被告陳能綜該次詐領數量31具、詐領金額3658元，尚有誤會，惟起訴書認就逾左列詐領數量及金額欄部分若成立犯罪，與本院上揭論罪科刑部份為接續犯之一罪關係，故就逾左列詐領數量及金額欄部分應不另為無罪之論知。</t>
    <phoneticPr fontId="1" type="noConversion"/>
  </si>
  <si>
    <t>持證人梁新達於100.3.24所蓋章之初驗表其中一聯偽造整備日期、送修數量收等內容所製成</t>
    <phoneticPr fontId="1" type="noConversion"/>
  </si>
  <si>
    <t>證人吳瑞陽於政風室訪查、調查、偵查中之證述(證稱並無於該日期要廠商送滅火器)、被告陳惠晶手寫台鐵來電紀錄、偽造之初驗表各1份(104偵2069卷三P495-503、644-645)</t>
    <phoneticPr fontId="1" type="noConversion"/>
  </si>
  <si>
    <t>查此次初驗表並未經證人梁新達用章，業據其證述明確，又被告陳能綜於本院訊問時堅稱未曾偽造初驗人員之印文或印章等語，因認此次初驗表應係被告陳能綜持證人梁新達於附表一 編號23蓋章之初驗表其中一聯偽造整備日期、送修數量收等內容所製成。</t>
    <phoneticPr fontId="1" type="noConversion"/>
  </si>
  <si>
    <t>10型乾粉滅火器</t>
    <phoneticPr fontId="3" type="noConversion"/>
  </si>
  <si>
    <t>證人梁新達於政風室訪查、調查、偵查中之證述(證稱其100年6月29日已交接，不可能再於同年7月1日以該職章於初驗表上蓋章)、臺中運務段10型乾粉滅火器換藥整備清冊、偽造之初驗表各1份(104偵2069卷三P612-618、620、622、661-663)</t>
    <phoneticPr fontId="1" type="noConversion"/>
  </si>
  <si>
    <t>證人許家華於政風室訪查、調查、偵查中之證述、經變造之初驗表各1份(104偵2069卷三P482-489、642-644、附件一卷P163)</t>
    <phoneticPr fontId="1" type="noConversion"/>
  </si>
  <si>
    <t>證人王耀德於政風室訪查、調查、偵查中之證述、其提出所留存之初驗表及被告陳能綜請款之初驗表各1份（102廉查北字92卷P122-123、廉政署供述證據(一)P344-347、351、104偵2069卷一P280背面-281、附件(一)卷P191）</t>
    <phoneticPr fontId="1" type="noConversion"/>
  </si>
  <si>
    <t>證人許澄章於調查、偵查中之證述、偽造之初驗表、被告陳惠晶手寫台鐵來電紀錄各1份(104偵2069卷三P504-505、512、519、645-646)</t>
    <phoneticPr fontId="1" type="noConversion"/>
  </si>
  <si>
    <t>證人楊其賢於政風室訪談時證稱該次確有收到30幾支10型乾粉滅火器，與被告陳惠晶手寫紀錄中登記101年5月3日八堵火車站楊先生來電稱要換10型34支大致相符，因認該次被告陳能綜確有提供34支10型乾粉滅火器，故起訴書誤認該次詐領數量96、據此認定詐領金額11328，尚有誤會，惟起訴書認就逾左列詐領數量及金額欄部分若成立犯罪，與本院上揭論罪科刑部份為接續犯之一罪關係，故就逾左列詐領數量及金額欄部分應不另為無罪之論知。</t>
    <phoneticPr fontId="1" type="noConversion"/>
  </si>
  <si>
    <t>證人盤忠台、蘇乃筠(清點人員)於政風室訪查時之陳述、經變造初驗表各1份(廉政署非供述證據卷六P36-43)</t>
    <phoneticPr fontId="1" type="noConversion"/>
  </si>
  <si>
    <t>證人蔡金和於政風室訪查之證述、 報告表、經變造之初驗表各1份(北檢103他6369卷P69-70、廉政署非供述證據卷八P180-184、186)</t>
    <phoneticPr fontId="1" type="noConversion"/>
  </si>
  <si>
    <t>證人林子鈞於政風室訪查時之證述(廠商直接拿26具新的滅火器來換標示錯誤的滅火器)、電子郵件回覆資料、被告陳惠晶手寫台鐵來電紀錄(斗六車站林先生於101.3.12來電要求有23支滅火器要改噴換裝日期)、偽造之初驗表各1份(廉政署非供述證據卷四P211-218、被告陳惠晶手寫台鐵來電紀錄卷P72)</t>
    <phoneticPr fontId="1" type="noConversion"/>
  </si>
  <si>
    <t>證人林永浩於政風室訪查時之證述、被告陳惠晶手寫台鐵來電紀錄(楠梓車站林永浩於100.1.3來電要求換20型滅火器11支)、經變造之初驗表各1份(廉政署非供述證據卷四P219-220、被告陳惠晶手寫台鐵來電紀錄卷P38)</t>
    <phoneticPr fontId="1" type="noConversion"/>
  </si>
  <si>
    <t>被告陳能綜該次係提供14具10型乾粉滅火器(含贈品4支)，業據證人趙文德於政風室訪查時陳述在卷，起訴書誤認被告陳能綜係變造初驗表，將10具10型乾粉滅火器變造成32具，並據此認定其詐領數量為22具、金額2596元，尚有誤會，惟起訴書認就逾左列詐領數量及金額欄部分若成立犯罪，與本院上揭論罪科刑部份為接續犯之一罪關係，故就逾左列詐領數量及金額欄部分應不另為無罪之論知。</t>
    <phoneticPr fontId="1" type="noConversion"/>
  </si>
  <si>
    <t>被告陳能綜該次確有提供26具10型乾粉滅火器，有左列各項證據可佐，起訴書誤認其詐領數量84、金額9912，尚有誤會，惟起訴書認就逾左列詐領數量及金額欄部分若成立犯罪，與本院上揭論罪科刑部份為接續犯之一罪關係，故就逾左列詐領數量及金額欄部分應不另為無罪之論知。</t>
    <phoneticPr fontId="1" type="noConversion"/>
  </si>
  <si>
    <t>證人蔡金和於政風室訪查之證述、報告表、偽造之初驗表各1份(北檢103他6369卷P78-79、廉政署非供述證據卷八P180-184、187)</t>
    <phoneticPr fontId="1" type="noConversion"/>
  </si>
  <si>
    <t xml:space="preserve">查此次初驗表上所載之通知廠商整備日期為100.1.7，惟新竹電力段甫於附表一編號11所示之100.1.5經凱能公司送貨，豈會於2日後又再次通知凱能公司該站尚有26具滅火器需整備?又被告陳能綜於本院訊問時堅稱未曾偽造初驗人員之印文或印章等語，因認此次初驗表應係被告陳能綜持證人蔡金和於100.1.5所蓋章之初驗表其中一聯偽造整備日期、送修數量收等內容所製成，起訴書誤認被告陳能綜係將初驗表上之0具變造成26具，尚有誤會。     </t>
    <phoneticPr fontId="1" type="noConversion"/>
  </si>
  <si>
    <t>證人李慶金於政風室訪查時、調查、偵查中之證述、臺中運務段10型乾粉滅火器換藥整備清冊、偽造之初驗表各1份(104偵2069卷三P543-551、654-657）</t>
    <phoneticPr fontId="1" type="noConversion"/>
  </si>
  <si>
    <t>證人紀玉蘭於政風室訪查時之陳述、出具之證明、經變造初驗表各1份(廉政署非供述證據卷七P104-110)</t>
    <phoneticPr fontId="1" type="noConversion"/>
  </si>
  <si>
    <r>
      <t>起訴書誤載係變造，容有誤會，又依左列事證所示，被告陳能綜該次實際上僅提供10具10型乾粉滅火器，卻於初驗表上偽填數量為30具，故其係詐領20具該型滅火器，起訴書誤認被告陳能綜該次係將初驗表上之12具該型滅火器變造成30具、並據此認定其詐領數量僅18具，應有誤會，惟就逾越原起訴之詐領數量、金額部分，因與原起訴部分屬實質上一罪關係，</t>
    </r>
    <r>
      <rPr>
        <sz val="10"/>
        <color rgb="FFFF0000"/>
        <rFont val="新細明體"/>
        <family val="1"/>
        <charset val="136"/>
        <scheme val="major"/>
      </rPr>
      <t>本院自得併予審究。</t>
    </r>
    <phoneticPr fontId="1" type="noConversion"/>
  </si>
  <si>
    <t>證人戴明宗於政風室訪查時之陳述、10型乾粉滅火器換藥整備清冊、經變造初驗表各1份(廉政署非供述證據卷四P144-149)</t>
    <phoneticPr fontId="1" type="noConversion"/>
  </si>
  <si>
    <t>證人楊肇賢於政風室訪查時、調查、偵查中之證述、社頭站99年10月滅火器配發清單、現存滅火器照片、災害事故通報紀錄表、被告陳惠晶手寫台鐵來電紀錄、經變造之初驗表各1份(104偵2069卷三P465-479、640-642)</t>
    <phoneticPr fontId="1" type="noConversion"/>
  </si>
  <si>
    <t>證人梁新達於於政風室訪查、調查、偵查中之證述、其提出於100年3月11日電報上之註記、臺中運務段10型乾粉滅火器換藥整備清冊、經變造之初驗表、陳惠晶手寫台鐵來電紀錄各1份(104偵2069卷三P612-619、622、661-663)</t>
    <phoneticPr fontId="1" type="noConversion"/>
  </si>
  <si>
    <t>證人楊得賢於政風室訪查時之陳述、台中運務段10型乾粉滅火器換藥整備清冊、凱能公司出貨單、經變造初驗表各1份(廉政署非供述證據卷五P200-212)</t>
    <phoneticPr fontId="1" type="noConversion"/>
  </si>
  <si>
    <t>證人洪雅珍於政風室訪查時之陳述、其提出之手寫紀錄、經變造初驗表各1份(廉政署非供述證據卷五P418-422、424)</t>
    <phoneticPr fontId="1" type="noConversion"/>
  </si>
  <si>
    <r>
      <t>被告陳能綜該次確有提供62具10型乾粉滅火器及10具懸掛10型乾粉滅火器(合計為72具)，有左列各項證據可佐，本次初驗表上於10型乾粉滅火器數量欄填寫71具應係被告陳能綜或證人范姜群忠所誤載，起訴書認係被告陳能綜變造初驗表，將62具10型乾粉滅火器變造成71具，並據此認定其詐領數量為9具、金額1062，尚有誤會，惟起訴書認就此部分若成立犯罪，與本院上揭論罪科刑部份為接續犯之一罪關係，故就此部分應不另為無罪之論知。</t>
    </r>
    <r>
      <rPr>
        <sz val="10"/>
        <color rgb="FFFF0000"/>
        <rFont val="新細明體"/>
        <family val="1"/>
        <charset val="136"/>
        <scheme val="major"/>
      </rPr>
      <t>少領118元</t>
    </r>
    <phoneticPr fontId="1" type="noConversion"/>
  </si>
  <si>
    <t>證人范姜群忠於政風室訪查時之證述、請購簽辦單、初驗表各1份(廉政署非供述證據卷八P137-140、142、147、149)</t>
    <phoneticPr fontId="1" type="noConversion"/>
  </si>
  <si>
    <t>證人李漢基於政風室訪談中之證述、台北機廠請購換藥名冊、10型乾粉滅火器換藥整備清冊、經變造初驗表各1份（廉政署非供述證據卷八P76-79、84-113)</t>
    <phoneticPr fontId="1" type="noConversion"/>
  </si>
  <si>
    <t>證人李金城於政風室訪談、調查、偵查中之證述、臺中運務段10型乾粉滅火器換藥整備清冊、消防安全設備檢修報告書及附件、被告陳惠晶手寫台鐵來電紀錄、經變造之初驗表各1份(104偵2069卷三P356-370、372-377、626-627)</t>
    <phoneticPr fontId="1" type="noConversion"/>
  </si>
  <si>
    <t>證人張克山、簡沛蓁於政風室訪查時之證述、宜蘭運務段宜蘭站10型乾粉滅火器換藥整備清冊、照片、經變造初驗表各1份(廉政署非供述證據卷四P71-77、126)</t>
    <phoneticPr fontId="1" type="noConversion"/>
  </si>
  <si>
    <t>證人游克明於政風室訪查時之證述、冬山站10型乾粉滅火器換藥整備清冊、經變造初驗表各1份(廉政署非供述證據卷四P92-99)</t>
    <phoneticPr fontId="1" type="noConversion"/>
  </si>
  <si>
    <t>證人許物於政風室訪查、調查、偵查中之證述(已退休、忘記當時實際換藥支數、清查表非其所填寫)、被告陳惠晶手寫台鐵來電紀錄(換10型約30支、20型約6支)、初驗表1份(104偵2069卷三P403--411、630-631)</t>
    <phoneticPr fontId="1" type="noConversion"/>
  </si>
  <si>
    <t>起訴書雖認被告陳能綜係以變造初驗表之手法，將28具10型乾粉滅火器變造為31具而詐領354元，惟依被告陳惠晶手寫台鐵來電紀錄顯示:證人許物曾去電要求換10型約30支，而證人許物則證稱對於該次實際換藥數量已不復記憶，故依左列現存事證，尚不足認定被告陳能綜有上揭行使變造私文書以詐欺取財之犯行，惟起訴書認此部分若成立犯罪，與本院上揭論罪科刑部份為接續犯之一罪關係，應不另為無罪之諭知。</t>
    <phoneticPr fontId="1" type="noConversion"/>
  </si>
  <si>
    <t>起訴書誤載為詐領金額為37,096，應予更正</t>
    <phoneticPr fontId="1" type="noConversion"/>
  </si>
  <si>
    <t>證人黃明琴於政風室訪查時之證述、滅火器檢查表、經變造初驗表各1份(廉政署非供述證據卷四P61-62、附件一卷P153)</t>
    <phoneticPr fontId="1" type="noConversion"/>
  </si>
  <si>
    <t>證人邱淑平於調查、偵查中之證述、經變造之初驗表、報告表、現場照片、陳惠晶手寫台鐵來電紀錄各1份（102廉查北字92卷P160-161、163、165、附件二卷P31-32、104偵2069卷一P281背面-282）</t>
    <phoneticPr fontId="1" type="noConversion"/>
  </si>
  <si>
    <t>證人唐秀月於調查、偵查中之證述、報告表、資訊中心滅火器配置圖、陳惠晶手寫台鐵來電紀錄、偽造之初驗表、（102廉查北字92卷P165-168、170、附件二卷P33-34、104偵2069卷一P289-290）</t>
    <phoneticPr fontId="1" type="noConversion"/>
  </si>
  <si>
    <t>證人余明正於政風室訪查時之陳述、其提出洪雅珍之手寫紀錄、經變造初驗表各1份(廉政署非供述證據卷五P474-479)</t>
    <phoneticPr fontId="1" type="noConversion"/>
  </si>
  <si>
    <t>證人范姜群忠證稱該站因有懸掛式10型乾粉滅火器(非屬本次採購契約項目)換藥之需求，經取得承辦人林成緯先生之同意，而與被告陳能綜達成協議，由被告陳能綜整備31支該型滅火器而將數量以2倍即62支計算，連同該次10型乾粉滅火器83支，故該次被告陳能綜確有提供總計145支10型乾粉滅火器，故起訴書誤認被告陳能綜該次係變造初驗表，將83具10型乾粉滅火器變造成245具，並據此認定該次詐領數量為162具、詐領金額19116元，尚有誤會，惟起訴書認就逾左列詐領數量及金額欄部分若成立犯罪，與本院上揭論罪科刑部份為接續犯之一罪關係，故就逾左列詐領數量及金額欄部分應不另為無罪之論知。</t>
    <phoneticPr fontId="1" type="noConversion"/>
  </si>
  <si>
    <t>證人范姜群忠於政風室訪查時之證述、所提出之100、101年度臺東機務分段各型滅火器整備數量明細表、請購簽辦單、懸掛式10型乾粉滅火器資料、照片、經變造之初驗表各1份(廉政署非供述證據卷八P137-140、143、145-147、150、155-156)</t>
    <phoneticPr fontId="1" type="noConversion"/>
  </si>
  <si>
    <t>證人蕭建中於政風室訪查時之陳述、台鐵局 99.11.2函文暨配發清單、照片、社頭站災害事故通報紀錄表、經變造之初驗表各1份(廉政署非供述證據卷五P352-361)</t>
    <phoneticPr fontId="1" type="noConversion"/>
  </si>
  <si>
    <t>證人朱盛宗於政風室訪查時之證述、凱能公司出貨單、花蓮分部10型乾粉滅火器換藥整備清冊、經變造初驗表各1份(廉政署非供述證據卷七P222-226)</t>
    <phoneticPr fontId="1" type="noConversion"/>
  </si>
  <si>
    <t>證人李漢基於政風室訪談中之證述、台北機廠請購換藥名冊、10型乾粉滅火器換藥整備清冊、經變造初驗表各1份（廉政署非供述證據卷八P76-79、82、85-113)</t>
    <phoneticPr fontId="1" type="noConversion"/>
  </si>
  <si>
    <t>證人簡沛溱於政風室訪談、調查、偵查中之證述、宜蘭運務段宜蘭站10型乾粉滅火器換藥整備清冊、經變造之初驗表各1份(104偵2069卷三P117-124、330-332)</t>
    <phoneticPr fontId="1" type="noConversion"/>
  </si>
  <si>
    <t>證人曾重吉於政風室訪查、調查之證述、其提出留存之原初驗表影本、經變造之初驗表各1份(廉政署供述證據一328-332、非供述證據卷六142-146、附件一卷P202)</t>
    <phoneticPr fontId="1" type="noConversion"/>
  </si>
  <si>
    <t>證人劉秀明於政風室訪查時之陳述、經變造初驗表各1份(廉政署非供述證據卷七P167-171)</t>
    <phoneticPr fontId="1" type="noConversion"/>
  </si>
  <si>
    <r>
      <t>證人趙文德於政風室訪查時之陳述、</t>
    </r>
    <r>
      <rPr>
        <sz val="10"/>
        <rFont val="新細明體"/>
        <family val="1"/>
        <charset val="136"/>
        <scheme val="major"/>
      </rPr>
      <t>報告表、10型乾粉滅火器換藥整備清冊、凱能公司出貨單、經變造初驗表各1</t>
    </r>
    <r>
      <rPr>
        <sz val="10"/>
        <color theme="1"/>
        <rFont val="新細明體"/>
        <family val="1"/>
        <charset val="136"/>
        <scheme val="major"/>
      </rPr>
      <t>份(廉政署非供述證據卷五P234-251、北檢103他6369卷P75-76)</t>
    </r>
    <phoneticPr fontId="1" type="noConversion"/>
  </si>
  <si>
    <t>臺中運務段大肚站(起訴書誤載為大度站)/趙文德</t>
    <phoneticPr fontId="1" type="noConversion"/>
  </si>
  <si>
    <t>(扣除其就編號29部分少請領之118元)</t>
    <phoneticPr fontId="1" type="noConversion"/>
  </si>
  <si>
    <t>證人楊翔硯於政風室訪查時之陳述、臺中運務段10型乾粉滅火器換藥整備清冊、經變造之初驗表各1份(廉政署非供述證據卷五P218-220、222、225)</t>
    <phoneticPr fontId="1" type="noConversion"/>
  </si>
  <si>
    <t>台鐵局 100、101年度各型滅火器整備-第3期工作統整表、大村站滅火器分配表、經變造之初驗表各1份(北檢103年度他字第 6369卷P238、廉政署非供述證據卷五P221、224)</t>
    <phoneticPr fontId="3" type="noConversion"/>
  </si>
  <si>
    <t>查被告陳能綜該次係提供22具10型乾粉滅火器，有左列事證可證，故起訴書認被告陳能綜該次係變造初驗表，將15具10型乾粉滅火器變造成45具，並據此認定其詐領數量為30具、金額3540元，尚有誤會，惟起訴書認就逾左列詐領數量及金額欄部分若成立犯罪，與本院上揭論罪科刑部份為接續犯之一罪關係，故就逾左列詐領數量及金額欄部分應不另為無罪之論知。</t>
    <phoneticPr fontId="1" type="noConversion"/>
  </si>
  <si>
    <t>查證人郭明智於左列初驗表蓋章時，其上之送修數量空白，業據其證述明確，故其上之送修數量係由被告陳能綜事後逾越授權範圍偽造而成，並非變造，起訴書誤載為變造，容有誤會。</t>
    <phoneticPr fontId="3" type="noConversion"/>
  </si>
  <si>
    <t>查證人李慶金於左列初驗表蓋章時，其上之送修數量空白，業據其證述明確，故其上之送修數量係由被告陳能綜事後逾越授權範圍偽造而成，並非變造，起訴書誤載為變造，容有誤會。</t>
    <phoneticPr fontId="3" type="noConversion"/>
  </si>
  <si>
    <t>查證人唐秀月於左列初驗表蓋章時，其上之送修數量空白，業據其證述明確，故其上之送修數量係由被告陳能綜事後逾越授權範圍偽造而成，並非變造，起訴書誤載為變造，容有誤會。</t>
    <phoneticPr fontId="3" type="noConversion"/>
  </si>
  <si>
    <t>詐領金額合計</t>
    <phoneticPr fontId="1" type="noConversion"/>
  </si>
  <si>
    <t>第1期</t>
    <phoneticPr fontId="1" type="noConversion"/>
  </si>
  <si>
    <t>第2期</t>
    <phoneticPr fontId="1" type="noConversion"/>
  </si>
  <si>
    <t>第3期</t>
    <phoneticPr fontId="1" type="noConversion"/>
  </si>
  <si>
    <t>第1-3期合計</t>
    <phoneticPr fontId="1" type="noConversion"/>
  </si>
  <si>
    <t>手法</t>
  </si>
  <si>
    <t>實際提供之滅火器種類數量</t>
    <phoneticPr fontId="3" type="noConversion"/>
  </si>
  <si>
    <t>偽造/變造初驗表上之
滅火器種類數量</t>
    <phoneticPr fontId="3" type="noConversion"/>
  </si>
  <si>
    <t>欲詐領金額
(小數點以
下無條件捨去)</t>
    <phoneticPr fontId="1" type="noConversion"/>
  </si>
  <si>
    <t>卷證出處</t>
    <phoneticPr fontId="3" type="noConversion"/>
  </si>
  <si>
    <t>備註</t>
    <phoneticPr fontId="3" type="noConversion"/>
  </si>
  <si>
    <t>宜蘭電力段蘇澳電力分駐所/林正鴻</t>
  </si>
  <si>
    <t>101.08.07</t>
  </si>
  <si>
    <t>請初驗人員於空白初驗表上蓋章後，於10型乾粉滅火器送修數量欄位偽造送修數量</t>
    <phoneticPr fontId="3" type="noConversion"/>
  </si>
  <si>
    <t>未填寫</t>
    <phoneticPr fontId="3" type="noConversion"/>
  </si>
  <si>
    <t>證人林正鴻於調查、偵查中之證述、偽造之初驗表、被告陳惠晶手寫台鐵來電紀錄、宜蘭電力段蘇澳分駐所10型乾粉滅火器換藥整備清冊各1份(102廉查北字92卷P23-24、27、32-34、104偵2069卷一P291-292)</t>
    <phoneticPr fontId="3" type="noConversion"/>
  </si>
  <si>
    <t>被告陳能綜該次確有提供4支10型不鏽鋼汽車專用乾粉滅火器，有左列證據可佐，起訴意旨未載明此部分，致誤認其詐領金額為4602元，尚有誤會，惟起訴書認逾左列詐額金額欄部分若成立犯罪，與本院上揭論罪科刑部份為接續犯之一罪關係，故就逾左列詐領數量及金額欄部分應不另為無罪之論知。</t>
    <phoneticPr fontId="3" type="noConversion"/>
  </si>
  <si>
    <t>彰化機務段/高天錫</t>
  </si>
  <si>
    <t>101.09.12</t>
  </si>
  <si>
    <t>變造初驗表，將初驗人員已填載完成之初驗表上10型不鏽鋼汽車專用乾粉滅火器數量欄位虛列60具</t>
    <phoneticPr fontId="3" type="noConversion"/>
  </si>
  <si>
    <t>證人高天錫於政風室訪談、調查、偵查中之證述、其提出留存之初驗表、經變造後之初驗表、被告陳惠晶手寫台鐵來電紀錄、彰化機務段10型乾粉滅火器換藥整備清冊各1份(104偵2069卷三P577-587、601-611、660-663、廉政署供述證據卷四P288)</t>
    <phoneticPr fontId="3" type="noConversion"/>
  </si>
  <si>
    <t>查該次初驗表係經證人高天錫確認其上所填10型乾粉滅火器數量正確後始於其上用印，業據其證述明確，並有其所提出留存之初驗表在卷可憑，故被告陳能綜應係取得該初驗表後於10型不鏽鋼汽車專用乾粉滅火器欄位填上送修數量，屬變更原文書內容之變造行為(而非逾越授權之偽造行為)，起訴書誤載為偽造，尚有誤會，又起訴書就詐領金額部分誤載為10320元，應予更正。</t>
    <phoneticPr fontId="3" type="noConversion"/>
  </si>
  <si>
    <t>101.10.02</t>
  </si>
  <si>
    <t>持證人王耀德於101.9.13或同年10月15日所蓋章之初驗表其中一聯偽造整備日期、送修數量收等內容所製成</t>
    <phoneticPr fontId="3" type="noConversion"/>
  </si>
  <si>
    <t>證人王耀德於調查、偵查中之證述、偽造之初驗表、報告表、高雄檢車段訪客登記簿各1份（廉政署供述證據卷(一)P344-347、102廉查北字92卷P122-123、125-128、104偵2069卷一P280背面-281）</t>
    <phoneticPr fontId="3" type="noConversion"/>
  </si>
  <si>
    <t>查此次初驗表並未經證人王耀德用章，業據其證述明確，又被告陳能綜於本院訊問時堅稱未曾偽造初驗人員之印文或印章等語，因認此次初驗表應係被告陳能綜持證人王耀德於附表二編號27或36所示蓋章之初驗表其中一聯偽造整備日期、送修數量收等內容所製成。</t>
    <phoneticPr fontId="3" type="noConversion"/>
  </si>
  <si>
    <t>花蓮機廠/吳慶山</t>
  </si>
  <si>
    <t>101.10.19</t>
  </si>
  <si>
    <t>向初驗人員佯稱附表二編號8該次提供之97支10型乾粉滅火器尚未填初驗表，使初驗人員陷於錯誤，而於此筆初驗表之10型乾粉滅火器送修數量欄位填載97支</t>
    <phoneticPr fontId="3" type="noConversion"/>
  </si>
  <si>
    <t>未偽造或變造</t>
    <phoneticPr fontId="3" type="noConversion"/>
  </si>
  <si>
    <t>證人吳慶山於政風室訪查時、調查、偵查中之證述、花蓮機廠10型乾粉滅火器換藥整備清冊、初驗表、報告表各1份(104偵2069卷三P378-402、627-630、102廉查北字92卷P20）</t>
    <phoneticPr fontId="3" type="noConversion"/>
  </si>
  <si>
    <t>查被告陳能綜係以左列詐欺手法使證人吳慶山陷於錯誤，而於該型滅火器數量欄填寫97支，業據證人吳慶山證述明確，故起訴意旨認被告陳能綜此次有偽造初驗表，即屬無據，惟起訴書認其行使偽造公文書部分若成立犯罪，與本院上揭論罪科刑之詐欺取財部份為想像競合犯之裁判上一罪關係，應不另為無罪之諭知。</t>
    <phoneticPr fontId="3" type="noConversion"/>
  </si>
  <si>
    <t>宜蘭運務段東澳站/江夢麟</t>
  </si>
  <si>
    <t>101.06.29</t>
  </si>
  <si>
    <t>證人江夢麟、陳松根於政風室訪查時之證述、 陳松根填載之報告表、江夢麟出具之驗收清冊、東澳站10型乾粉滅火器換藥整備清冊(共有27支滅火器之最近新購或整備日期為101.7.1)、宜蘭縣政府消防局安全檢查不合規定限期改善通知單、東澳車站滅火器請購簽辦單、消防安全設備改善計畫書、滅火器運送單、照片(凱能公司於101.6換藥25具後，該車站因消防安檢未過，故由宜蘭機務分段調撥2具)、經變造之初驗表、被告陳惠晶手寫台鐵來電紀錄各1份(102廉查北字92卷P174-177、179、廉政署非供述證據卷四P130-143)</t>
    <phoneticPr fontId="3" type="noConversion"/>
  </si>
  <si>
    <t>花蓮運務段新城站/林志興</t>
  </si>
  <si>
    <t>101.07.03</t>
  </si>
  <si>
    <t>變造初驗表，將25具10型乾粉滅火器變造成75具</t>
  </si>
  <si>
    <t>證人林志興於調查、偵查中之證述、經變造之初驗表、報告表各1份（102廉查北字92卷P1-3、6、104偵2069卷一P299-300）</t>
    <phoneticPr fontId="3" type="noConversion"/>
  </si>
  <si>
    <t>花蓮運務段吉安站/詹中文</t>
    <phoneticPr fontId="3" type="noConversion"/>
  </si>
  <si>
    <t>證人詹中文於政風室訪談、調查、偵查中之證述、吉安站10型乾粉滅火器換藥整備清冊、偽造之初驗表1份(104偵2069卷三P266--76、279、315-316)</t>
    <phoneticPr fontId="3" type="noConversion"/>
  </si>
  <si>
    <t>查證人詹中文於左列初驗表蓋章時，其上之送修數量空白，業據其證述明確，故其上之送修數量係由被告陳能綜事後逾越授權範圍偽造而成，並非變造，起訴書誤載為變造，容有誤會。</t>
    <phoneticPr fontId="3" type="noConversion"/>
  </si>
  <si>
    <t>花蓮機廠/周碧霞</t>
  </si>
  <si>
    <t>證人周碧霞、吳慶山於調查、偵查中之證述、報告表、偽造之初驗表各1份（102廉查北字92卷P10-11、14-15、104偵2069卷一P301背面-302背面、104偵2069卷三P378-380、390-402、627-630）</t>
    <phoneticPr fontId="3" type="noConversion"/>
  </si>
  <si>
    <t>查證人周碧霞於左列初驗表蓋章時，其上之送修數量空白，業據其證述明確，故其上之送修數量係由被告陳能綜事後逾越授權範圍偽造而成，並非變造，起訴書誤載為變造，容有誤會。</t>
    <phoneticPr fontId="3" type="noConversion"/>
  </si>
  <si>
    <t>餐旅服務總所台東工作站/劉奕君</t>
    <phoneticPr fontId="3" type="noConversion"/>
  </si>
  <si>
    <t>變造初驗表，將10具10型乾粉滅火器變造成38具</t>
    <phoneticPr fontId="3" type="noConversion"/>
  </si>
  <si>
    <t>證人劉奕君出具之報告表、經變造之初驗表各1份(附件二卷P62、附件一卷P229)</t>
    <phoneticPr fontId="3" type="noConversion"/>
  </si>
  <si>
    <t>起訴書載稱被告陳能綜犯罪手法為:偽刻驗收人印章，變造初驗表，就偽刻印章部分應屬誤記，應予刪除</t>
    <phoneticPr fontId="3" type="noConversion"/>
  </si>
  <si>
    <t>高雄運務段嘉義車班組/郭明智</t>
    <phoneticPr fontId="3" type="noConversion"/>
  </si>
  <si>
    <t>101.07.04</t>
  </si>
  <si>
    <t>證人郭明智於政風室訪查、調查、偵查中之證述、出具之報告、偽造之初驗表1份(104偵2069卷三P244-250、262、313-315)</t>
    <phoneticPr fontId="3" type="noConversion"/>
  </si>
  <si>
    <t>高雄運務段佳冬站/鄭泰山</t>
  </si>
  <si>
    <t>變造初驗表，將3具10型乾粉滅火器變造成22具</t>
    <phoneticPr fontId="3" type="noConversion"/>
  </si>
  <si>
    <t>證人鄭泰山出具之報告表、證人陳世明所填寫之驗收清冊、被告陳惠晶手寫台鐵來電紀錄、經變造之初驗表各1份(102廉查北字92卷P181-184、186)</t>
    <phoneticPr fontId="3" type="noConversion"/>
  </si>
  <si>
    <t>被告陳能綜該次係提供3具10型乾粉滅火器，有左列各項證據可佐，起訴書誤認其僅提供2具10型乾粉滅火器，故認其詐領數量為20具、金額2360元，尚有誤會，惟起訴書認逾左列詐領數量及金額欄部分若成立犯罪，與本院上揭論罪科刑部份為接續犯之一罪關係，故就逾左列詐領數量及金額欄部分應不另為無罪之論知。</t>
    <phoneticPr fontId="3" type="noConversion"/>
  </si>
  <si>
    <t>高雄運務段屏東站/鄭榮敏</t>
    <phoneticPr fontId="3" type="noConversion"/>
  </si>
  <si>
    <t>證人鄭榮敏於政風室訪查時、調查、偵查中之證述、屏東站站長董阿成出具之100、101年度滅火器整備勞務採購案清查報告1份、屏東車站消防安全設備檢修申報書2份、偽造之初驗表1份(104偵2069卷三P203-225、294-295、302-303)</t>
    <phoneticPr fontId="3" type="noConversion"/>
  </si>
  <si>
    <t>查證人鄭榮敏於左列初驗表蓋章時，其上之送修數量空白，業據其證述明確，故其上之送修數量係由被告陳能綜事後逾越授權範圍偽造而成，並非變造，起訴書誤載為變造，容有誤會。</t>
    <phoneticPr fontId="3" type="noConversion"/>
  </si>
  <si>
    <t>貨運服務總所屏東服務站/陳福壽</t>
    <phoneticPr fontId="3" type="noConversion"/>
  </si>
  <si>
    <t>變造初驗表，將6具10型乾粉滅火器變造成46具</t>
  </si>
  <si>
    <t>證人陳福壽於政風室訪查時之陳述、經變造初驗表各1份(廉政署非供述證據卷七P159-163)</t>
    <phoneticPr fontId="1" type="noConversion"/>
  </si>
  <si>
    <t>台北運務段新竹車班組/陳亮瑾</t>
    <phoneticPr fontId="3" type="noConversion"/>
  </si>
  <si>
    <t>101.07.05</t>
  </si>
  <si>
    <t>證人陳亮瑾於政風室、調查之證述(其僅聯寫其中初驗表其中一聯之數量，另二聯未及填寫數量即遭廠商取走)、其提出留存之原初驗表影本、經變造之初驗表各1份(廉政署供述證據卷(一)333-337、非供述證據卷五458-465)</t>
    <phoneticPr fontId="3" type="noConversion"/>
  </si>
  <si>
    <t>查證人陳亮瑾於左列初驗表蓋章時，其上之送修數量空白，業據其證述明確，故其上之送修數量係由被告陳能綜事後逾越授權範圍偽造而成，並非變造，起訴書誤載為變造，容有誤會。</t>
    <phoneticPr fontId="3" type="noConversion"/>
  </si>
  <si>
    <t>彰化電力段/劉福盛</t>
    <phoneticPr fontId="3" type="noConversion"/>
  </si>
  <si>
    <t>變造初驗表，將150具10型乾粉滅火器變造成300具</t>
  </si>
  <si>
    <t>證人劉福盛於政風室訪查之證述、經變造之初驗表各1份(廉政署非供述證據卷八P201-205)</t>
    <phoneticPr fontId="3" type="noConversion"/>
  </si>
  <si>
    <t>宜蘭運務段三貂嶺站/王宏良</t>
  </si>
  <si>
    <t>101.07.10</t>
  </si>
  <si>
    <t>證人王宏良於政風室訪查、調查、偵查中之證述、三貂站10型乾粉滅火器換藥整備清冊、偽造之初驗表各1份(104偵2069卷三P133-144、332-333)</t>
    <phoneticPr fontId="3" type="noConversion"/>
  </si>
  <si>
    <t>查證人王宏良於左列初驗表蓋章時，其上之送修數量空白，業據其證述明確，故其上之送修數量係由被告陳能綜事後逾越授權範圍偽造而成，並非變造，起訴書誤載為變造，容有誤會。</t>
    <phoneticPr fontId="3" type="noConversion"/>
  </si>
  <si>
    <t>宜蘭運務段四城站/江樺煬</t>
  </si>
  <si>
    <t>101.07.11</t>
  </si>
  <si>
    <t>證人江樺煬於政風室訪查、調查、偵查中之證述、宜蘭運務段10型乾粉滅火器換藥整備清冊、偽造之初驗表各1份(104偵2069卷三P145-155、333-334)</t>
    <phoneticPr fontId="3" type="noConversion"/>
  </si>
  <si>
    <t>查證人江樺煬於左列初驗表蓋章時，其上之送修數量空白，業據其證述明確，故其上之送修數量係由被告陳能綜事後逾越授權範圍偽造而成，並非變造，起訴書誤載為變造，容有誤會。</t>
    <phoneticPr fontId="3" type="noConversion"/>
  </si>
  <si>
    <t>台北電務段宜蘭電務分駐所/林梓根</t>
    <phoneticPr fontId="3" type="noConversion"/>
  </si>
  <si>
    <t>證人林梓根於調查、偵查中之證述、初驗表、報告表、所填寫之請購簽辦單、凱能公司出貨單各1份、現場滅火器照片2張(102廉查北字92卷P35-36、40-41、-48、104偵2069卷一P301)</t>
    <phoneticPr fontId="3" type="noConversion"/>
  </si>
  <si>
    <t>證人林梓根已證述該次確實有收到新品25支及整備完成之舊滅火器3支，並有左列證據可佐，與初驗表上所填寫之數量28支並無出入，故起訴書認被告陳能綜此次有以變造初驗表之方法，將3具10型乾粉滅火器變造成28具而欲詐領2950元部分，尚屬無據，惟起訴書認此部分若成立犯罪，與本院上揭論罪科刑部份為接續犯之一罪關係，故就此部分應不另為無罪之論知。</t>
    <phoneticPr fontId="3" type="noConversion"/>
  </si>
  <si>
    <t>台北電務段新竹電務分駐所/陳姵綸</t>
    <phoneticPr fontId="3" type="noConversion"/>
  </si>
  <si>
    <t>101.07.25</t>
  </si>
  <si>
    <t>證人陳姵綸於政風室訪查、調查、偵查中之證述、新竹電務分駐所滅火器統計表、調查表、偽造之初驗表各1份(104偵2069卷三P30-39、42-43、343-343)</t>
    <phoneticPr fontId="3" type="noConversion"/>
  </si>
  <si>
    <t>查證人陳姵綸於左列初驗表蓋章時，其上之送修數量空白，業據其證述明確，故其上之送修數量係由被告陳能綜事後逾越授權範圍偽造而成，並非變造，起訴書誤載為變造，容有誤會。</t>
    <phoneticPr fontId="3" type="noConversion"/>
  </si>
  <si>
    <t>台北電力段/陳佩玉</t>
    <phoneticPr fontId="3" type="noConversion"/>
  </si>
  <si>
    <t>101.08.13</t>
  </si>
  <si>
    <t>變造初驗表，將95具10型乾粉滅火器變造成195具；將8具10型車用乾粉滅火器變造成38具</t>
  </si>
  <si>
    <t>證人陳佩玉於調查、偵查中之證述、出具之報告表、經變造之初驗表、被告陳能綜簽名確認之滅火器數量表、陳惠晶手寫台鐵來電紀錄各1份（102廉查北字92卷P66-67、71-73、76、104偵2069卷一P282）</t>
    <phoneticPr fontId="3" type="noConversion"/>
  </si>
  <si>
    <t>起訴書就詐領金額誤載為16960，應予更正</t>
    <phoneticPr fontId="3" type="noConversion"/>
  </si>
  <si>
    <t>台北運務段樹林站/黃紫晏</t>
    <phoneticPr fontId="3" type="noConversion"/>
  </si>
  <si>
    <t>101.08.20</t>
  </si>
  <si>
    <t>證人黃紫晏於於政風室訪查、調查、偵查中之證述、偽造之初驗表各1份(104偵2069卷三P56-66、345-348)</t>
    <phoneticPr fontId="3" type="noConversion"/>
  </si>
  <si>
    <t>查證人黃紫晏於左列初驗表蓋章時，其上之送修數量空白，業據其證述明確，故其上之送修數量係由被告陳能綜事後逾越授權範圍偽造而成，並非變造，起訴書誤載為變造，容有誤會。</t>
    <phoneticPr fontId="3" type="noConversion"/>
  </si>
  <si>
    <t>台北機廠/李漢基</t>
    <phoneticPr fontId="3" type="noConversion"/>
  </si>
  <si>
    <t>101.08.22</t>
  </si>
  <si>
    <t>變造初驗表，將250具10型乾粉滅火器變造成499具；將60具10型車用乾粉滅火器變造成92具</t>
  </si>
  <si>
    <t>證人李漢基於政風室訪查、調查、偵查中之證述、報告表、台北機廠請購換藥名冊、10型乾粉滅火器換藥整備清冊、經變造之初驗表各1份（102廉查北字92卷P53-54、57-58、104偵2069卷一P302背面-303、廉政署非供述證據卷八76-79、85-113）</t>
    <phoneticPr fontId="3" type="noConversion"/>
  </si>
  <si>
    <t>起訴書就詐領金額誤載為34886，應予更正</t>
    <phoneticPr fontId="3" type="noConversion"/>
  </si>
  <si>
    <t>台中運務段彰化站/鄭武雄</t>
  </si>
  <si>
    <t>變造初驗表，將55具10型乾粉滅火器變造成105具</t>
    <phoneticPr fontId="3" type="noConversion"/>
  </si>
  <si>
    <t>證人鄭武雄於調查、偵查中之證述、變造之初驗表、臺中運務段10型乾粉滅火器整備清冊各1份（104偵2069卷三P173-175、184-191、294-295、298-300）</t>
    <phoneticPr fontId="3" type="noConversion"/>
  </si>
  <si>
    <t>台北運務段松山站/葉斯縣</t>
    <phoneticPr fontId="3" type="noConversion"/>
  </si>
  <si>
    <t>證人葉斯縣於政風室訪查、調查之證述、偽造之初驗表各1份(104偵2069卷三P16-26)</t>
    <phoneticPr fontId="3" type="noConversion"/>
  </si>
  <si>
    <t>查證人葉斯縣於左列初驗表蓋章時，其上之送修數量空白，業據其證述明確，故其上之送修數量係由被告陳能綜事後逾越授權範圍偽造而成，並非變造，起訴書誤載為變造，容有誤會。</t>
    <phoneticPr fontId="3" type="noConversion"/>
  </si>
  <si>
    <t>新竹機務段/郭宗城</t>
    <phoneticPr fontId="3" type="noConversion"/>
  </si>
  <si>
    <t>變造初驗表，將24具10型乾粉滅火器變造成265具；將5具10型車用乾粉滅火器變造成35具</t>
    <phoneticPr fontId="3" type="noConversion"/>
  </si>
  <si>
    <t>證人郭宗成於調查、偵查中之證述、其提出之手寫紀錄、經變造之初驗表、被告陳惠晶手寫台鐵來電紀錄各1份（102廉查北字92卷P77-78、80、82、86、104偵2069卷一P300頁背面-301）</t>
    <phoneticPr fontId="3" type="noConversion"/>
  </si>
  <si>
    <t>起訴書就詐領金額誤載為33598，應予更正</t>
    <phoneticPr fontId="3" type="noConversion"/>
  </si>
  <si>
    <t>高雄機務段/吳維倫</t>
    <phoneticPr fontId="3" type="noConversion"/>
  </si>
  <si>
    <t>101.09.13</t>
  </si>
  <si>
    <t>變造初驗表，將130具10型乾粉滅火器變造成356具；將34具10型車用乾粉滅火器變造成70具</t>
  </si>
  <si>
    <t>證人吳維倫於政風室訪查、調查、偵查中之證述、左營機務分段滅火器位置表、高雄機務段10型乾粉滅火器換藥整備清冊、經變造初驗表各1份(104偵2069卷三P412-418、420、430-447、631-632)</t>
    <phoneticPr fontId="3" type="noConversion"/>
  </si>
  <si>
    <t>起訴書就詐領金額誤載為32860，應予更正</t>
    <phoneticPr fontId="3" type="noConversion"/>
  </si>
  <si>
    <t>高雄檢車段/王耀德</t>
    <phoneticPr fontId="3" type="noConversion"/>
  </si>
  <si>
    <t>證人王耀德於調查、偵查中之證述、其提出所留存之初驗表及被告陳能綜請款之初驗表各1份（102廉查北字92卷P122-123、132、廉政署供述證據一P344-347、352、104偵2069卷一P280背面-281、附件一卷P259）</t>
    <phoneticPr fontId="3" type="noConversion"/>
  </si>
  <si>
    <t>查證人王耀德於調查、偵查中均未指稱被告陳能綜此次有偽造或變造初驗表之情事，且經核對證人王耀德所提出留存之初驗表暨被告陳能綜請款之初驗表，兩者並無不符，是公訴意旨認被告陳能綜此次有變造初驗表(將32具10型乾粉滅火器變造為60具)而詐領款項部分，顯有誤會，惟起訴書認此部分若成立犯罪，與本院上揭論罪科刑部份為接續犯之一罪關係，故就此部分應不另為無罪之論知。</t>
    <phoneticPr fontId="3" type="noConversion"/>
  </si>
  <si>
    <t>貨運服務總所台南服務所/蔡孟鴻</t>
    <phoneticPr fontId="3" type="noConversion"/>
  </si>
  <si>
    <t>證人蔡孟鴻於調查、偵查中之證述、報告表、證人蔡孟鴻影印留存之初驗表、偽造之初驗表、被告陳惠晶手寫台鐵來電紀錄各1份（廉政署供述證據一P321-323、102廉查北字92卷P96-97、100-102、105、104偵2069卷一P281）</t>
    <phoneticPr fontId="3" type="noConversion"/>
  </si>
  <si>
    <t>查證人蔡孟鴻於左列初驗表蓋章時，其上之送修數量空白，業據其證述明確，故其上之送修數量係由被告陳能綜事後逾越授權範圍偽造而成，並非變造，起訴書誤載為變造，容有誤會。</t>
    <phoneticPr fontId="3" type="noConversion"/>
  </si>
  <si>
    <t>台北機務段/周淑真</t>
    <phoneticPr fontId="3" type="noConversion"/>
  </si>
  <si>
    <t>101.09.28</t>
  </si>
  <si>
    <t>變造初驗表，將100具10型乾粉滅火器變造成160具</t>
  </si>
  <si>
    <t>證人周淑真於調查、偵查中之證述、報告表、證人周淑真手寫紀錄、經變造初驗表、被告陳惠晶手寫台鐵來電紀錄各1份（102廉查北字92卷P112-113、116-118、121、104偵2069卷一P281背面至282）</t>
    <phoneticPr fontId="3" type="noConversion"/>
  </si>
  <si>
    <t>七堵機務段/李清和</t>
    <phoneticPr fontId="3" type="noConversion"/>
  </si>
  <si>
    <t>101.10.01</t>
  </si>
  <si>
    <t>變造初驗表，將64具10型乾粉滅火器變造成164具；將6具10型車用乾粉滅火器變造成36具</t>
  </si>
  <si>
    <t>李清和所留存之原始初驗表、經變造之初驗表各1份(北檢103他6369卷P179-180)</t>
    <phoneticPr fontId="3" type="noConversion"/>
  </si>
  <si>
    <t>起訴書就詐欺金額誤載為16960元應予更正</t>
    <phoneticPr fontId="3" type="noConversion"/>
  </si>
  <si>
    <t>綜合調度所/李豪文</t>
    <phoneticPr fontId="3" type="noConversion"/>
  </si>
  <si>
    <t>變造初驗表，將43具10型乾粉滅火器變造成86具</t>
  </si>
  <si>
    <t>證人李豪文所出具之報告表、經變造之初驗表各1份(附件一卷P266、附件二卷P77)</t>
    <phoneticPr fontId="3" type="noConversion"/>
  </si>
  <si>
    <t>宜蘭運務段漢本站/徐永同</t>
    <phoneticPr fontId="3" type="noConversion"/>
  </si>
  <si>
    <t>101.10.03</t>
  </si>
  <si>
    <t>變造初驗表，將17具10型乾粉滅火器變造成68具</t>
    <phoneticPr fontId="3" type="noConversion"/>
  </si>
  <si>
    <t>證人徐永同出具之報告表、凱能公司出貨單、經變造初驗表各1份(廉政署非供述證據卷四P68-70、附件二卷P78)</t>
    <phoneticPr fontId="1" type="noConversion"/>
  </si>
  <si>
    <t>花蓮運務段南平站/王添濤(起訴書誤載為王天濤)</t>
    <phoneticPr fontId="3" type="noConversion"/>
  </si>
  <si>
    <t>證人王添濤於政風室訪查時之陳述、填載之複查表、其所留存數目欄空白之初驗表、凱能公司出貨單、要求站務人員寄回三份初驗單之紙條、偽造初驗表各1份(廉政署非供述證據卷四P150-158)</t>
    <phoneticPr fontId="3" type="noConversion"/>
  </si>
  <si>
    <t>查證人王添濤於左列初驗表蓋章時，其上之送修數量空白，業據其證述明確，並有其提出留存之初驗表可佐，故其上之送修數量係由被告陳能綜事後逾越授權範圍偽造而成，並非變造，起訴書誤載為變造，容有誤會。</t>
    <phoneticPr fontId="3" type="noConversion"/>
  </si>
  <si>
    <t>新竹機務段苗栗機務分駐所/陳炳源</t>
    <phoneticPr fontId="3" type="noConversion"/>
  </si>
  <si>
    <t>101.10.08</t>
  </si>
  <si>
    <t>證人陳炳源於政風室訪查時、調查、偵查中之證述、偽造之初驗表各1份(104偵2069卷三P281-290、317-318)</t>
    <phoneticPr fontId="3" type="noConversion"/>
  </si>
  <si>
    <t>查證人陳炳源於左列初驗表蓋章時，其上之送修數量空白，業據其證述明確，故其上之送修數量係由被告陳能綜事後逾越授權範圍偽造而成，並非變造，起訴書誤載為變造，容有誤會。</t>
    <phoneticPr fontId="3" type="noConversion"/>
  </si>
  <si>
    <t>票務中心/王玉美</t>
    <phoneticPr fontId="3" type="noConversion"/>
  </si>
  <si>
    <t>變造初驗表，將3具10型乾粉滅火器變造成43具</t>
  </si>
  <si>
    <t>證人王玉美於政風室訪查時、調查、偵查中之證述、其提出之物品管理保管登記簿、經變造初驗表各1份(104偵2069卷三P69-74、76-80、348-350)</t>
    <phoneticPr fontId="3" type="noConversion"/>
  </si>
  <si>
    <t>101.10.15</t>
  </si>
  <si>
    <t>證人王耀德於調查、偵查中之證述、其提出所留存之初驗表及被告陳能綜請款之初驗表各1份（102廉查北字92卷P122-123、廉政署供述證據一P344-347、353、104偵2069卷一P280背面-281、附件一卷P275）</t>
    <phoneticPr fontId="3" type="noConversion"/>
  </si>
  <si>
    <t>查證人王耀德於調查、偵查中均未指稱被告陳能綜此次有偽造或變造初驗表之情事，且經核對證人王耀德所提出留存之初驗表暨被告陳能綜請款之初驗表，兩者並無不符，是公訴意旨認被告陳能綜此次有變造初驗表(將40具10型乾粉滅火器變造為60具)而詐領款項部分，顯有誤會，惟起訴書認此部分若成立犯罪，與本院上揭論罪科刑部份為接續犯之一罪關係，故就此部分應不另為無罪之論知。</t>
    <phoneticPr fontId="3" type="noConversion"/>
  </si>
  <si>
    <t>變造初驗表，將210具10型乾粉滅火器變造成365具；將30具10型車用乾粉滅火器變造成46具</t>
  </si>
  <si>
    <t>證人李漢基於政風室訪查、調查、偵查中之證述、報告表、台北機廠請購換藥名冊、10型乾粉滅火器換藥整備清冊、被告陳惠晶手寫台鐵來電紀錄、經變造之初驗表各1份（102廉查北字92卷P53-54、61-62、65、104偵2069卷一P302背面-303、廉政署非供述證據卷八76-79、85-113）</t>
    <phoneticPr fontId="3" type="noConversion"/>
  </si>
  <si>
    <t>起訴書就詐欺金額誤載為21042元應予更正</t>
    <phoneticPr fontId="3" type="noConversion"/>
  </si>
  <si>
    <t>變造初驗表，將85具10型乾粉滅火器變造成185具</t>
  </si>
  <si>
    <t>證人林正鴻於調查、偵查中之證述、經變造初驗表、宜蘭電力段蘇澳分駐所10型乾粉滅火器換藥整備清冊各1份(102廉查北字92卷P23-24、33-34、附件一卷272、104偵2069卷一P291-292)</t>
  </si>
  <si>
    <t>台中運務段大慶站/湯文堯</t>
  </si>
  <si>
    <t>101.10.17</t>
  </si>
  <si>
    <t>證人湯文堯於政風室訪查、調查、偵查中之證述、大慶站消防器材請購(修)簽辦單、滅火器配置區域圖、偽造之初驗表各1份（104偵2069卷三P193-202、294-295、300-302）</t>
    <phoneticPr fontId="3" type="noConversion"/>
  </si>
  <si>
    <t>查證人湯文堯於左列初驗表蓋章時，其上之送修數量空白，業據其證述明確，故其上之送修數量係由被告陳能綜事後逾越授權範圍偽造而成，並非變造，起訴書誤載為變造，容有誤會。</t>
    <phoneticPr fontId="3" type="noConversion"/>
  </si>
  <si>
    <t>台中工務段彰化工務所/鄭永銓</t>
    <phoneticPr fontId="3" type="noConversion"/>
  </si>
  <si>
    <t>證人鄭永銓於政風室訪查、調查、偵查中之證述、偽造之初驗表各1份（104偵2069卷三P240-243、312-313、廉政署非供述證據卷六P125-134）</t>
    <phoneticPr fontId="3" type="noConversion"/>
  </si>
  <si>
    <t>查證人鄭永銓於左列初驗表蓋章時，其上之送修數量空白，業據其證述明確，故其上之送修數量係由被告陳能綜事後逾越授權範圍偽造而成，並非變造;又被告陳能綜該次係提供8具10型乾粉滅火器，亦據證人鄭永銓證述明確，起訴書誤認被告陳能綜係將初驗表上7具10型乾粉滅火器變造成68具，並據此認定其詐領數量為61具、金額7198元，尚有誤會，惟起訴書認就逾左列詐領數量及金額欄部分若成立犯罪，與本院上揭論罪科刑部份為接續犯之一罪關係，故就逾左列詐領數量及金額欄部分應不另為無罪之論知。</t>
    <phoneticPr fontId="3" type="noConversion"/>
  </si>
  <si>
    <t>台東機務段/范姜群忠</t>
    <phoneticPr fontId="3" type="noConversion"/>
  </si>
  <si>
    <t>請初驗人員於空白初驗表上蓋章後，於車用乾粉滅火器數量欄位偽造送修數量(10型則誤填為181具)</t>
    <phoneticPr fontId="3" type="noConversion"/>
  </si>
  <si>
    <t>證人范姜群忠於政風室訪查、調查、偵查中之證述、報告表、偽造之初驗表各1份、請購（修）簽辦單2份（102廉查北字92卷P138-139、142-143、146-147、104偵2069卷一P292、廉政署非供述證據卷八P137-140）</t>
    <phoneticPr fontId="3" type="noConversion"/>
  </si>
  <si>
    <t>查證人范姜群忠於左列初驗表蓋章時，其上之送修數量空白，業據其證述明確，故其上之送修數量係由被告陳能綜事後逾越授權範圍偽造而成，並非變造;又起訴書未究明被告陳能綜該次於10型不鏽鋼乾粉滅火器欄位少報了10具，致認其詐領金額為17200元，尚屬有誤，惟起訴書認逾左列詐領數量及金額欄部分若成立犯罪，與本院上揭論罪科刑部份為接續犯之一罪關係，故就逾左列詐領數量及金額欄部分應不另為無罪之論知。</t>
    <phoneticPr fontId="3" type="noConversion"/>
  </si>
  <si>
    <t>宜蘭電力段雙溪電力分駐所/鍾協成</t>
    <phoneticPr fontId="3" type="noConversion"/>
  </si>
  <si>
    <t>將證人鍾協成於送貨單複寫紙上之印文以不詳方式轉印於初驗表上並於10型乾粉滅火器數量欄位偽造送修數量</t>
    <phoneticPr fontId="3" type="noConversion"/>
  </si>
  <si>
    <t>證人鍾協成於政風室訪查、調查、偵查中之證述、偽造之初驗表、凱能公司101.10.26回收舊滅火器之收據各1份(104偵2069卷三P44-52、343-345、附件一卷P283)</t>
    <phoneticPr fontId="3" type="noConversion"/>
  </si>
  <si>
    <t>台中運務段竹南站/古莉萍</t>
  </si>
  <si>
    <t>101.10.22</t>
  </si>
  <si>
    <t>變造初驗表，將20具10型乾粉滅火器變造成60具</t>
  </si>
  <si>
    <t>證人古莉萍於政風室訪查、調查之證述、偵查中之證述、臺中運務段滅火器整備清冊、經變造初驗表各1份（104偵2069卷三P228-237、309-311）</t>
    <phoneticPr fontId="3" type="noConversion"/>
  </si>
  <si>
    <t>台中運務段豐原站/張素月</t>
  </si>
  <si>
    <t>變造初驗表，將11具10型乾粉滅火器變造成46具</t>
  </si>
  <si>
    <t>證人張素月於政風室訪查、調查、偵查中之證述、其提出之豐原站滅火器配置、整備表、報告、經變造初驗表各1份(104偵2069卷三P93-107、327-329)</t>
    <phoneticPr fontId="3" type="noConversion"/>
  </si>
  <si>
    <t>台中運務段太原站/盧振智</t>
  </si>
  <si>
    <t>變造初驗表，將10具10型乾粉滅火器變造成40具</t>
  </si>
  <si>
    <t>證人盧振智於政風室訪查、調查、偵查中之證述、請購簽辦單、經變造初驗表各1份(104偵2069卷三P84-92、325-327)</t>
    <phoneticPr fontId="3" type="noConversion"/>
  </si>
  <si>
    <t>高雄運務段潮州站/蔡麗君</t>
    <phoneticPr fontId="3" type="noConversion"/>
  </si>
  <si>
    <t>101.10.25</t>
  </si>
  <si>
    <t>變造初驗表，將1具10型乾粉滅火器變造成31具</t>
  </si>
  <si>
    <t>證人蔡麗君於政風室訪查、調查、偵查中之證述、其留存之初驗表、經變造之初驗表各1份(104偵2069卷三P164-172、294-295、298)</t>
    <phoneticPr fontId="3" type="noConversion"/>
  </si>
  <si>
    <t>101.10.26</t>
  </si>
  <si>
    <t>變造初驗表，將15具10型乾粉滅火器變造成95具</t>
  </si>
  <si>
    <r>
      <t>證人簡沛溱於</t>
    </r>
    <r>
      <rPr>
        <sz val="10"/>
        <color theme="1"/>
        <rFont val="新細明體"/>
        <family val="1"/>
        <charset val="136"/>
        <scheme val="minor"/>
      </rPr>
      <t>政風室訪查</t>
    </r>
    <r>
      <rPr>
        <b/>
        <sz val="10"/>
        <color theme="1"/>
        <rFont val="新細明體"/>
        <family val="1"/>
        <charset val="136"/>
        <scheme val="minor"/>
      </rPr>
      <t>、</t>
    </r>
    <r>
      <rPr>
        <sz val="10"/>
        <color theme="1"/>
        <rFont val="新細明體"/>
        <family val="2"/>
        <scheme val="minor"/>
      </rPr>
      <t>調查、偵查中之證述、宜蘭運務段宜蘭站10型乾粉滅火器換藥整備清冊、經變造初驗表各1份(104偵2069卷三P117-123、125、128-129、330-332)</t>
    </r>
    <phoneticPr fontId="3" type="noConversion"/>
  </si>
  <si>
    <t>台中運務段清水站/紀文進</t>
  </si>
  <si>
    <t>證人紀文進於政風室訪查時之證述、所提出之報告書、10型乾粉滅火器換藥整備清冊、照片、偽造後之初驗表各1份(廉政署非供述證據卷五P94-108)</t>
    <phoneticPr fontId="3" type="noConversion"/>
  </si>
  <si>
    <t>查證人紀文進於左列初驗表蓋章時，其上之送修數量空白，業據其證述明確，故其上之送修數量係由被告陳能綜事後逾越授權範圍偽造而成，並非變造，起訴書誤載為變造，容有誤會。</t>
    <phoneticPr fontId="3" type="noConversion"/>
  </si>
  <si>
    <t>高雄運務段中洲站/馬再德</t>
  </si>
  <si>
    <t>101.10.31</t>
  </si>
  <si>
    <t>變造初驗表，將20具10型乾粉滅火器變造成68具</t>
  </si>
  <si>
    <t>證人馬再德於調查、偵查中之證述、其提出之手寫紀錄1份、經變造初驗表共3份(104偵2069卷三P156-163、294-298)</t>
    <phoneticPr fontId="3" type="noConversion"/>
  </si>
  <si>
    <t>高雄運務段長榮大學站/馬再德</t>
    <phoneticPr fontId="3" type="noConversion"/>
  </si>
  <si>
    <t>變造初驗表，將14具10型乾粉滅火器變造成56具</t>
  </si>
  <si>
    <t>高雄運務段沙崙站/馬再德</t>
  </si>
  <si>
    <t>變造初驗表，將13具10型乾粉滅火器變造成60具</t>
  </si>
  <si>
    <t>行政處嘉義員工餐廳/周宏輝</t>
    <phoneticPr fontId="3" type="noConversion"/>
  </si>
  <si>
    <t>證人周宏輝於政風室訪查時、調查、偵查中之證述、提出之報告、嘉義員工餐廳消防安全設備檢修申報書、經變造初驗表、報告陳惠晶手寫台鐵來電紀錄各1份(104偵2069卷三P450-462、632-634)</t>
    <phoneticPr fontId="3" type="noConversion"/>
  </si>
  <si>
    <t>合計</t>
  </si>
  <si>
    <t>4/027</t>
  </si>
  <si>
    <t>4/037</t>
  </si>
  <si>
    <t>4/048</t>
  </si>
  <si>
    <t>4/063</t>
  </si>
  <si>
    <t>4/002</t>
  </si>
  <si>
    <t>4/004</t>
  </si>
  <si>
    <t>4/007</t>
  </si>
  <si>
    <t>4/006</t>
  </si>
  <si>
    <t>4/010</t>
  </si>
  <si>
    <t>4/016</t>
  </si>
  <si>
    <t>4/012</t>
  </si>
  <si>
    <t>4/013</t>
  </si>
  <si>
    <t>4/014</t>
  </si>
  <si>
    <t>4/019</t>
  </si>
  <si>
    <t>4/017</t>
  </si>
  <si>
    <t>4/020</t>
  </si>
  <si>
    <t>4/021</t>
  </si>
  <si>
    <t>4/022</t>
  </si>
  <si>
    <t>4/025</t>
  </si>
  <si>
    <t>4/029</t>
  </si>
  <si>
    <t>4/031</t>
  </si>
  <si>
    <t>4/032</t>
  </si>
  <si>
    <t>4/036</t>
  </si>
  <si>
    <t>4/034</t>
  </si>
  <si>
    <t>4/035</t>
  </si>
  <si>
    <t>4/041</t>
  </si>
  <si>
    <t>4/040</t>
  </si>
  <si>
    <t>4/042</t>
  </si>
  <si>
    <t>4/043</t>
  </si>
  <si>
    <t>4/046</t>
  </si>
  <si>
    <t>4/047</t>
  </si>
  <si>
    <t>4/049</t>
  </si>
  <si>
    <t>4/050</t>
  </si>
  <si>
    <t>4/052</t>
  </si>
  <si>
    <t>4/051</t>
  </si>
  <si>
    <t>4/056</t>
  </si>
  <si>
    <t>4/055</t>
  </si>
  <si>
    <t>4/053</t>
  </si>
  <si>
    <t>4/061</t>
  </si>
  <si>
    <t>4/060</t>
  </si>
  <si>
    <t>4/059</t>
  </si>
  <si>
    <t>4/064</t>
  </si>
  <si>
    <t>4/067</t>
  </si>
  <si>
    <t>4/066</t>
  </si>
  <si>
    <t>4/065</t>
  </si>
  <si>
    <t>4/068</t>
  </si>
  <si>
    <t>4/070</t>
  </si>
  <si>
    <t>4/069</t>
  </si>
  <si>
    <t>4/072</t>
  </si>
  <si>
    <t>4/073</t>
  </si>
  <si>
    <t>4/074</t>
  </si>
  <si>
    <t>4/071</t>
  </si>
  <si>
    <t>附表二:第1-3期浮報詐領既遂一覽表</t>
    <phoneticPr fontId="1" type="noConversion"/>
  </si>
  <si>
    <t>附表三:第4期浮報詐領未遂一覽表</t>
    <phoneticPr fontId="1" type="noConversion"/>
  </si>
  <si>
    <t>證人葉筱萍於政風室訪談時證稱據該次實際負責點收人即其單位總務人員陳美芳回報確有收到21支10型乾粉滅火器，證人陳美芳於政風室訪談時亦證稱該次廠商有更換21支滅火器，與被告陳惠晶手寫紀錄中登記101年2月13日台北運務段鶯歌站總務陳小姐來電稱要換10型20支大致相符，因採最利於被告陳能綜之認定即認被告陳能綜該次確有提供21支10型乾粉滅火器，故起訴書誤認被告陳能綜該次係以在初驗表之數量欄偽填70具之方式詐領數量70、據此認定詐領金額8260元，尚有誤會，惟起訴書認就逾左列詐領數量及金額欄部分若成立犯罪，與本院上揭論罪科刑部份為接續犯之一罪關係，故就逾左列詐領數量及金額欄部分應不另為無罪之論知。</t>
    <phoneticPr fontId="1" type="noConversion"/>
  </si>
  <si>
    <t>查證人鍾協成證稱其從未看過左列初驗表，僅曾在送貨單之複寫紙上蓋章，且觀諸被告陳能綜向臺鐵局所提出之左列初驗表，其上之鍾協成印文甚為模糊，因認被告陳能綜應係將證人鍾協成於送貨單複寫紙上之印文以不詳方式轉印於初驗表上而偽造該初驗表，起訴書誤為變造，容有誤會。</t>
    <phoneticPr fontId="3" type="noConversion"/>
  </si>
  <si>
    <t>被告陳能綜該次確有提供5具10型乾粉滅火器，且該次初驗表係由證人許家華本人蓋章並填載送修數量，有左列各項證據可佐，起訴書誤為偽造，故誤認其詐領數量25、金額2950，尚有誤會，惟起訴書認就逾左列詐領數量及金額欄部分若成立犯罪，與本院上揭論罪科刑部份為接續犯之一罪關係，故就逾左列詐領數量及金額欄部分應不另為無罪之論知。</t>
    <phoneticPr fontId="1" type="noConversion"/>
  </si>
  <si>
    <t>未填寫</t>
    <phoneticPr fontId="1" type="noConversion"/>
  </si>
  <si>
    <t>10型不鏽鋼汽車專用乾粉滅火器</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</si>
</sst>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_);[Red]\(0\)"/>
  </numFmts>
  <fonts count="20" x14ac:knownFonts="1">
    <font>
      <sz val="12"/>
      <color theme="1"/>
      <name val="新細明體"/>
      <family val="2"/>
      <charset val="136"/>
      <scheme val="minor"/>
    </font>
    <font>
      <sz val="9"/>
      <name val="新細明體"/>
      <family val="2"/>
      <charset val="136"/>
      <scheme val="minor"/>
    </font>
    <font>
      <sz val="16"/>
      <color theme="1"/>
      <name val="標楷體"/>
      <family val="4"/>
      <charset val="136"/>
    </font>
    <font>
      <sz val="9"/>
      <name val="新細明體"/>
      <family val="3"/>
      <charset val="136"/>
      <scheme val="minor"/>
    </font>
    <font>
      <sz val="9"/>
      <name val="新細明體"/>
      <family val="3"/>
      <charset val="136"/>
    </font>
    <font>
      <sz val="12"/>
      <color theme="1"/>
      <name val="新細明體"/>
      <family val="2"/>
    </font>
    <font>
      <sz val="10"/>
      <color theme="1"/>
      <name val="標楷體"/>
      <family val="4"/>
      <charset val="136"/>
    </font>
    <font>
      <sz val="10"/>
      <color theme="1"/>
      <name val="新細明體"/>
      <family val="1"/>
      <charset val="136"/>
      <scheme val="major"/>
    </font>
    <font>
      <sz val="8"/>
      <color rgb="FF000000"/>
      <name val="新細明體"/>
      <family val="1"/>
      <charset val="136"/>
      <scheme val="major"/>
    </font>
    <font>
      <sz val="10"/>
      <color rgb="FF000000"/>
      <name val="新細明體"/>
      <family val="1"/>
      <charset val="136"/>
      <scheme val="major"/>
    </font>
    <font>
      <sz val="8"/>
      <color theme="1"/>
      <name val="新細明體"/>
      <family val="1"/>
      <charset val="136"/>
      <scheme val="major"/>
    </font>
    <font>
      <sz val="10"/>
      <color rgb="FFFF0000"/>
      <name val="新細明體"/>
      <family val="1"/>
      <charset val="136"/>
      <scheme val="major"/>
    </font>
    <font>
      <sz val="10"/>
      <color theme="1"/>
      <name val="新細明體"/>
      <family val="1"/>
      <charset val="136"/>
      <scheme val="minor"/>
    </font>
    <font>
      <sz val="10"/>
      <color theme="1"/>
      <name val="新細明體"/>
      <family val="2"/>
      <scheme val="minor"/>
    </font>
    <font>
      <sz val="10"/>
      <name val="新細明體"/>
      <family val="1"/>
      <charset val="136"/>
      <scheme val="major"/>
    </font>
    <font>
      <sz val="8"/>
      <color theme="1"/>
      <name val="新細明體"/>
      <family val="1"/>
      <charset val="136"/>
      <scheme val="minor"/>
    </font>
    <font>
      <sz val="8"/>
      <color theme="1"/>
      <name val="新細明體"/>
      <family val="2"/>
      <scheme val="minor"/>
    </font>
    <font>
      <b/>
      <sz val="10"/>
      <color theme="1"/>
      <name val="新細明體"/>
      <family val="1"/>
      <charset val="136"/>
      <scheme val="minor"/>
    </font>
    <font>
      <sz val="16"/>
      <color theme="1"/>
      <name val="新細明體"/>
      <family val="1"/>
      <charset val="136"/>
      <scheme val="minor"/>
    </font>
    <font>
      <sz val="10"/>
      <name val="新細明體"/>
      <family val="1"/>
      <charset val="136"/>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right style="thin">
        <color auto="1"/>
      </right>
      <top style="medium">
        <color indexed="64"/>
      </top>
      <bottom style="medium">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80">
    <xf numFmtId="0" fontId="0" fillId="0" borderId="0" xfId="0">
      <alignment vertical="center"/>
    </xf>
    <xf numFmtId="0" fontId="2" fillId="0" borderId="0" xfId="0" applyFont="1">
      <alignment vertical="center"/>
    </xf>
    <xf numFmtId="0" fontId="5" fillId="0" borderId="0" xfId="0" applyFont="1" applyBorder="1" applyAlignment="1"/>
    <xf numFmtId="0" fontId="6" fillId="0" borderId="0" xfId="0" applyFont="1">
      <alignment vertical="center"/>
    </xf>
    <xf numFmtId="0" fontId="2" fillId="0" borderId="0" xfId="0" applyFont="1" applyAlignment="1">
      <alignment vertical="center"/>
    </xf>
    <xf numFmtId="0" fontId="2" fillId="0" borderId="0" xfId="0" applyFont="1" applyAlignment="1">
      <alignment vertical="center" wrapText="1"/>
    </xf>
    <xf numFmtId="0" fontId="10" fillId="0" borderId="1" xfId="0" applyFont="1" applyBorder="1" applyAlignment="1">
      <alignment vertical="center" wrapText="1"/>
    </xf>
    <xf numFmtId="0" fontId="7" fillId="0" borderId="1" xfId="0" applyFont="1" applyBorder="1" applyAlignment="1">
      <alignment vertical="center" wrapText="1"/>
    </xf>
    <xf numFmtId="0" fontId="7" fillId="0" borderId="1" xfId="0" applyFont="1" applyBorder="1" applyAlignment="1">
      <alignment vertical="center"/>
    </xf>
    <xf numFmtId="0" fontId="7" fillId="0" borderId="1" xfId="0" applyFont="1" applyBorder="1" applyAlignment="1">
      <alignment horizontal="center" vertical="center" wrapText="1"/>
    </xf>
    <xf numFmtId="0" fontId="7" fillId="2" borderId="1" xfId="0" applyFont="1" applyFill="1" applyBorder="1" applyAlignment="1">
      <alignment vertical="center" wrapText="1"/>
    </xf>
    <xf numFmtId="0" fontId="12" fillId="3" borderId="7" xfId="0" applyFont="1" applyFill="1" applyBorder="1" applyAlignment="1">
      <alignment vertical="center" wrapText="1"/>
    </xf>
    <xf numFmtId="0" fontId="13" fillId="0" borderId="7" xfId="0" applyFont="1" applyBorder="1" applyAlignment="1">
      <alignment vertical="center" wrapText="1"/>
    </xf>
    <xf numFmtId="0" fontId="11" fillId="0" borderId="1" xfId="0" applyFont="1" applyBorder="1" applyAlignment="1">
      <alignment vertical="center" wrapText="1"/>
    </xf>
    <xf numFmtId="0" fontId="6" fillId="0" borderId="0" xfId="0" applyFont="1" applyAlignment="1">
      <alignment vertical="center" wrapText="1"/>
    </xf>
    <xf numFmtId="0" fontId="7" fillId="0" borderId="0" xfId="0" applyFont="1" applyAlignment="1">
      <alignment vertical="center" wrapText="1"/>
    </xf>
    <xf numFmtId="0" fontId="7" fillId="0" borderId="3" xfId="0" applyFont="1" applyBorder="1" applyAlignment="1">
      <alignment horizontal="center" vertical="center" wrapText="1"/>
    </xf>
    <xf numFmtId="176" fontId="7" fillId="0" borderId="1" xfId="0" applyNumberFormat="1" applyFont="1" applyBorder="1" applyAlignment="1">
      <alignment vertical="center"/>
    </xf>
    <xf numFmtId="176" fontId="2" fillId="0" borderId="0" xfId="0" applyNumberFormat="1" applyFont="1">
      <alignment vertical="center"/>
    </xf>
    <xf numFmtId="0" fontId="14" fillId="0" borderId="1" xfId="0" applyFont="1" applyBorder="1" applyAlignment="1">
      <alignment vertical="center" wrapText="1"/>
    </xf>
    <xf numFmtId="0" fontId="7" fillId="0" borderId="3" xfId="0" applyFont="1" applyBorder="1" applyAlignment="1">
      <alignment vertical="center" wrapText="1"/>
    </xf>
    <xf numFmtId="0" fontId="7" fillId="0" borderId="3" xfId="0" applyFont="1" applyBorder="1" applyAlignment="1">
      <alignment vertical="center"/>
    </xf>
    <xf numFmtId="176" fontId="7" fillId="0" borderId="3" xfId="0" applyNumberFormat="1" applyFont="1" applyBorder="1" applyAlignment="1">
      <alignment vertical="center"/>
    </xf>
    <xf numFmtId="0" fontId="2" fillId="0" borderId="7" xfId="0" applyFont="1" applyBorder="1">
      <alignment vertical="center"/>
    </xf>
    <xf numFmtId="0" fontId="7" fillId="3" borderId="1" xfId="0" applyFont="1" applyFill="1" applyBorder="1" applyAlignment="1">
      <alignment vertical="center" wrapText="1"/>
    </xf>
    <xf numFmtId="0" fontId="14"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1" xfId="0" applyFont="1" applyFill="1" applyBorder="1" applyAlignment="1">
      <alignment vertical="center"/>
    </xf>
    <xf numFmtId="176" fontId="7" fillId="3" borderId="1" xfId="0" applyNumberFormat="1" applyFont="1" applyFill="1" applyBorder="1" applyAlignment="1">
      <alignment vertical="center"/>
    </xf>
    <xf numFmtId="0" fontId="6" fillId="3" borderId="0" xfId="0" applyFont="1" applyFill="1">
      <alignment vertical="center"/>
    </xf>
    <xf numFmtId="0" fontId="13" fillId="3" borderId="7" xfId="0" applyFont="1" applyFill="1" applyBorder="1" applyAlignment="1">
      <alignment vertical="center" wrapText="1"/>
    </xf>
    <xf numFmtId="0" fontId="7" fillId="0" borderId="7" xfId="0" applyFont="1" applyBorder="1" applyAlignment="1">
      <alignment vertical="center" wrapText="1"/>
    </xf>
    <xf numFmtId="0" fontId="6" fillId="0" borderId="7" xfId="0" applyFont="1" applyBorder="1" applyAlignment="1">
      <alignment vertical="center" wrapText="1"/>
    </xf>
    <xf numFmtId="176" fontId="6" fillId="0" borderId="7" xfId="0" applyNumberFormat="1" applyFont="1" applyBorder="1">
      <alignment vertical="center"/>
    </xf>
    <xf numFmtId="0" fontId="16" fillId="0" borderId="7" xfId="0" applyFont="1" applyBorder="1" applyAlignment="1">
      <alignment vertical="center" wrapText="1"/>
    </xf>
    <xf numFmtId="0" fontId="13" fillId="0" borderId="7" xfId="0" applyFont="1" applyBorder="1" applyAlignment="1">
      <alignment vertical="center"/>
    </xf>
    <xf numFmtId="177" fontId="13" fillId="0" borderId="7" xfId="0" applyNumberFormat="1" applyFont="1" applyBorder="1" applyAlignment="1">
      <alignment vertical="center"/>
    </xf>
    <xf numFmtId="0" fontId="13" fillId="2" borderId="7" xfId="0" applyFont="1" applyFill="1" applyBorder="1" applyAlignment="1">
      <alignment vertical="center" wrapText="1"/>
    </xf>
    <xf numFmtId="0" fontId="13" fillId="0" borderId="7" xfId="0" applyFont="1" applyBorder="1" applyAlignment="1">
      <alignment horizontal="center" vertical="center"/>
    </xf>
    <xf numFmtId="0" fontId="12" fillId="0" borderId="7" xfId="0" applyFont="1" applyBorder="1" applyAlignment="1">
      <alignment vertical="center" wrapText="1"/>
    </xf>
    <xf numFmtId="0" fontId="13" fillId="3" borderId="7" xfId="0" applyFont="1" applyFill="1" applyBorder="1" applyAlignment="1">
      <alignment vertical="center"/>
    </xf>
    <xf numFmtId="177" fontId="13" fillId="3" borderId="7" xfId="0" applyNumberFormat="1" applyFont="1" applyFill="1" applyBorder="1" applyAlignment="1">
      <alignment vertical="center"/>
    </xf>
    <xf numFmtId="0" fontId="0" fillId="0" borderId="7" xfId="0" applyBorder="1" applyAlignment="1">
      <alignment vertical="center" wrapText="1"/>
    </xf>
    <xf numFmtId="0" fontId="0" fillId="0" borderId="7" xfId="0" applyBorder="1" applyAlignment="1">
      <alignment vertical="center"/>
    </xf>
    <xf numFmtId="177" fontId="0" fillId="0" borderId="7" xfId="0" applyNumberFormat="1" applyBorder="1" applyAlignment="1">
      <alignment vertical="center"/>
    </xf>
    <xf numFmtId="0" fontId="0" fillId="3" borderId="7" xfId="0" applyFill="1" applyBorder="1" applyAlignment="1">
      <alignment vertical="center"/>
    </xf>
    <xf numFmtId="0" fontId="18" fillId="0" borderId="0" xfId="0" applyFont="1">
      <alignment vertical="center"/>
    </xf>
    <xf numFmtId="0" fontId="6" fillId="0" borderId="0" xfId="0" applyFont="1" applyBorder="1" applyAlignment="1">
      <alignment horizontal="center" vertical="center"/>
    </xf>
    <xf numFmtId="176" fontId="6" fillId="0" borderId="0" xfId="0" applyNumberFormat="1" applyFont="1" applyBorder="1">
      <alignment vertical="center"/>
    </xf>
    <xf numFmtId="0" fontId="6" fillId="0" borderId="0" xfId="0" applyFont="1" applyBorder="1" applyAlignment="1">
      <alignment vertical="center" wrapText="1"/>
    </xf>
    <xf numFmtId="0" fontId="19" fillId="0" borderId="7" xfId="0" applyFont="1" applyBorder="1" applyAlignment="1">
      <alignment vertical="center" wrapText="1"/>
    </xf>
    <xf numFmtId="0" fontId="7" fillId="2" borderId="0" xfId="0" applyFont="1" applyFill="1" applyAlignment="1">
      <alignment vertical="center" wrapText="1"/>
    </xf>
    <xf numFmtId="0" fontId="12" fillId="2" borderId="7" xfId="0" applyFont="1" applyFill="1" applyBorder="1" applyAlignment="1">
      <alignment vertical="center" wrapText="1"/>
    </xf>
    <xf numFmtId="0" fontId="0" fillId="0" borderId="7" xfId="0" applyFont="1" applyBorder="1" applyAlignment="1">
      <alignment vertical="center" wrapText="1"/>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13" fillId="0" borderId="7" xfId="0" applyFont="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6" fillId="0" borderId="7" xfId="0" applyFont="1" applyBorder="1" applyAlignment="1">
      <alignment horizontal="center" vertical="center"/>
    </xf>
    <xf numFmtId="0" fontId="7" fillId="0" borderId="7" xfId="0" applyFont="1" applyBorder="1" applyAlignment="1">
      <alignment horizontal="center" vertical="center"/>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176" fontId="7" fillId="0" borderId="3" xfId="0" applyNumberFormat="1" applyFont="1" applyBorder="1" applyAlignment="1">
      <alignment horizontal="center" vertical="center" wrapText="1"/>
    </xf>
    <xf numFmtId="176" fontId="7" fillId="0" borderId="2" xfId="0" applyNumberFormat="1" applyFont="1" applyBorder="1" applyAlignment="1">
      <alignment horizontal="center" vertical="center"/>
    </xf>
    <xf numFmtId="0" fontId="13" fillId="0" borderId="7" xfId="0" applyFont="1" applyBorder="1" applyAlignment="1">
      <alignment horizontal="center" vertical="center"/>
    </xf>
    <xf numFmtId="0" fontId="12" fillId="0" borderId="7" xfId="0" applyFont="1" applyBorder="1" applyAlignment="1">
      <alignment horizontal="center" vertical="center" wrapText="1"/>
    </xf>
    <xf numFmtId="0" fontId="13" fillId="0" borderId="9" xfId="0" applyFont="1" applyBorder="1" applyAlignment="1">
      <alignment horizontal="center" vertical="top" wrapText="1"/>
    </xf>
    <xf numFmtId="0" fontId="13" fillId="0" borderId="10" xfId="0" applyFont="1" applyBorder="1" applyAlignment="1">
      <alignment horizontal="center" vertical="top" wrapText="1"/>
    </xf>
    <xf numFmtId="0" fontId="13" fillId="0" borderId="11" xfId="0" applyFont="1" applyBorder="1" applyAlignment="1">
      <alignment horizontal="center" vertical="top" wrapText="1"/>
    </xf>
    <xf numFmtId="0" fontId="13" fillId="2" borderId="7" xfId="0" applyFont="1" applyFill="1" applyBorder="1" applyAlignment="1">
      <alignment horizontal="center" vertical="center"/>
    </xf>
    <xf numFmtId="0" fontId="13" fillId="2" borderId="7" xfId="0" applyFont="1" applyFill="1" applyBorder="1" applyAlignment="1">
      <alignment horizontal="center" vertical="center" wrapText="1"/>
    </xf>
    <xf numFmtId="0" fontId="15" fillId="0" borderId="7" xfId="0" applyFont="1" applyBorder="1" applyAlignment="1">
      <alignment horizontal="center" vertical="center" wrapText="1"/>
    </xf>
    <xf numFmtId="177" fontId="7" fillId="0" borderId="7" xfId="0" applyNumberFormat="1" applyFont="1" applyBorder="1" applyAlignment="1">
      <alignment horizontal="center" vertical="center" wrapText="1"/>
    </xf>
    <xf numFmtId="177" fontId="7" fillId="0" borderId="7" xfId="0" applyNumberFormat="1" applyFont="1" applyBorder="1" applyAlignment="1">
      <alignment horizontal="center"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38"/>
  <sheetViews>
    <sheetView tabSelected="1" topLeftCell="A46" zoomScale="70" zoomScaleNormal="70" workbookViewId="0">
      <selection activeCell="M4" sqref="M4"/>
    </sheetView>
  </sheetViews>
  <sheetFormatPr defaultColWidth="9" defaultRowHeight="22.2" x14ac:dyDescent="0.3"/>
  <cols>
    <col min="1" max="1" width="4.33203125" style="1" customWidth="1"/>
    <col min="2" max="2" width="8.33203125" style="1" customWidth="1"/>
    <col min="3" max="3" width="15.88671875" style="1" customWidth="1"/>
    <col min="4" max="4" width="8.44140625" style="1" customWidth="1"/>
    <col min="5" max="5" width="24.88671875" style="1" customWidth="1"/>
    <col min="6" max="6" width="6.88671875" style="4" customWidth="1"/>
    <col min="7" max="7" width="8.33203125" style="4" customWidth="1"/>
    <col min="8" max="8" width="6.21875" style="1" customWidth="1"/>
    <col min="9" max="9" width="8" style="1" customWidth="1"/>
    <col min="10" max="10" width="6.44140625" style="1" customWidth="1"/>
    <col min="11" max="11" width="7.77734375" style="1" customWidth="1"/>
    <col min="12" max="12" width="8.5546875" style="18" customWidth="1"/>
    <col min="13" max="13" width="32.88671875" style="5" customWidth="1"/>
    <col min="14" max="14" width="39.88671875" style="5" customWidth="1"/>
    <col min="15" max="16384" width="9" style="1"/>
  </cols>
  <sheetData>
    <row r="1" spans="1:14" ht="22.8" thickBot="1" x14ac:dyDescent="0.35">
      <c r="A1" s="1" t="s">
        <v>608</v>
      </c>
    </row>
    <row r="2" spans="1:14" s="2" customFormat="1" ht="33.6" customHeight="1" thickBot="1" x14ac:dyDescent="0.35">
      <c r="A2" s="57" t="s">
        <v>0</v>
      </c>
      <c r="B2" s="57" t="s">
        <v>1</v>
      </c>
      <c r="C2" s="57" t="s">
        <v>2</v>
      </c>
      <c r="D2" s="59" t="s">
        <v>290</v>
      </c>
      <c r="E2" s="57" t="s">
        <v>224</v>
      </c>
      <c r="F2" s="65" t="s">
        <v>206</v>
      </c>
      <c r="G2" s="66"/>
      <c r="H2" s="65" t="s">
        <v>207</v>
      </c>
      <c r="I2" s="65"/>
      <c r="J2" s="67" t="s">
        <v>3</v>
      </c>
      <c r="K2" s="67"/>
      <c r="L2" s="68" t="s">
        <v>276</v>
      </c>
      <c r="M2" s="57" t="s">
        <v>204</v>
      </c>
      <c r="N2" s="57" t="s">
        <v>208</v>
      </c>
    </row>
    <row r="3" spans="1:14" s="2" customFormat="1" ht="35.4" customHeight="1" thickBot="1" x14ac:dyDescent="0.35">
      <c r="A3" s="58"/>
      <c r="B3" s="58"/>
      <c r="C3" s="58"/>
      <c r="D3" s="59"/>
      <c r="E3" s="58"/>
      <c r="F3" s="6" t="s">
        <v>306</v>
      </c>
      <c r="G3" s="6" t="s">
        <v>210</v>
      </c>
      <c r="H3" s="6" t="s">
        <v>209</v>
      </c>
      <c r="I3" s="6" t="s">
        <v>614</v>
      </c>
      <c r="J3" s="6" t="s">
        <v>209</v>
      </c>
      <c r="K3" s="6" t="s">
        <v>210</v>
      </c>
      <c r="L3" s="69"/>
      <c r="M3" s="58"/>
      <c r="N3" s="58"/>
    </row>
    <row r="4" spans="1:14" s="3" customFormat="1" ht="100.8" customHeight="1" thickBot="1" x14ac:dyDescent="0.35">
      <c r="A4" s="9">
        <v>1</v>
      </c>
      <c r="B4" s="7" t="s">
        <v>4</v>
      </c>
      <c r="C4" s="7" t="s">
        <v>240</v>
      </c>
      <c r="D4" s="7" t="s">
        <v>5</v>
      </c>
      <c r="E4" s="19" t="s">
        <v>249</v>
      </c>
      <c r="F4" s="7">
        <v>0</v>
      </c>
      <c r="G4" s="7">
        <v>0</v>
      </c>
      <c r="H4" s="8">
        <v>39</v>
      </c>
      <c r="I4" s="8" t="s">
        <v>205</v>
      </c>
      <c r="J4" s="8">
        <v>39</v>
      </c>
      <c r="K4" s="8">
        <v>0</v>
      </c>
      <c r="L4" s="17">
        <f>J4*118+K4*172.5474</f>
        <v>4602</v>
      </c>
      <c r="M4" s="7" t="s">
        <v>300</v>
      </c>
      <c r="N4" s="7"/>
    </row>
    <row r="5" spans="1:14" s="3" customFormat="1" ht="120" customHeight="1" thickBot="1" x14ac:dyDescent="0.35">
      <c r="A5" s="9">
        <v>2</v>
      </c>
      <c r="B5" s="7" t="s">
        <v>21</v>
      </c>
      <c r="C5" s="7" t="s">
        <v>219</v>
      </c>
      <c r="D5" s="7" t="s">
        <v>22</v>
      </c>
      <c r="E5" s="11" t="s">
        <v>213</v>
      </c>
      <c r="F5" s="7">
        <v>11</v>
      </c>
      <c r="G5" s="7">
        <v>0</v>
      </c>
      <c r="H5" s="8">
        <v>36</v>
      </c>
      <c r="I5" s="8" t="s">
        <v>205</v>
      </c>
      <c r="J5" s="8">
        <v>25</v>
      </c>
      <c r="K5" s="8">
        <v>0</v>
      </c>
      <c r="L5" s="17">
        <f t="shared" ref="L5:L68" si="0">J5*118+K5*172.5474</f>
        <v>2950</v>
      </c>
      <c r="M5" s="7" t="s">
        <v>310</v>
      </c>
      <c r="N5" s="7" t="s">
        <v>291</v>
      </c>
    </row>
    <row r="6" spans="1:14" s="3" customFormat="1" ht="102.6" customHeight="1" thickBot="1" x14ac:dyDescent="0.35">
      <c r="A6" s="9">
        <v>3</v>
      </c>
      <c r="B6" s="7" t="s">
        <v>13</v>
      </c>
      <c r="C6" s="7" t="s">
        <v>227</v>
      </c>
      <c r="D6" s="7" t="s">
        <v>14</v>
      </c>
      <c r="E6" s="11" t="s">
        <v>213</v>
      </c>
      <c r="F6" s="7">
        <v>10</v>
      </c>
      <c r="G6" s="7">
        <v>0</v>
      </c>
      <c r="H6" s="8">
        <v>26</v>
      </c>
      <c r="I6" s="8" t="s">
        <v>205</v>
      </c>
      <c r="J6" s="8">
        <v>16</v>
      </c>
      <c r="K6" s="8">
        <v>0</v>
      </c>
      <c r="L6" s="17">
        <f t="shared" si="0"/>
        <v>1888</v>
      </c>
      <c r="M6" s="7" t="s">
        <v>301</v>
      </c>
      <c r="N6" s="7" t="s">
        <v>292</v>
      </c>
    </row>
    <row r="7" spans="1:14" s="3" customFormat="1" ht="153" customHeight="1" thickBot="1" x14ac:dyDescent="0.35">
      <c r="A7" s="9">
        <v>4</v>
      </c>
      <c r="B7" s="7" t="s">
        <v>8</v>
      </c>
      <c r="C7" s="7" t="s">
        <v>9</v>
      </c>
      <c r="D7" s="7" t="s">
        <v>10</v>
      </c>
      <c r="E7" s="11" t="s">
        <v>213</v>
      </c>
      <c r="F7" s="7">
        <v>1</v>
      </c>
      <c r="G7" s="7">
        <v>0</v>
      </c>
      <c r="H7" s="8">
        <v>31</v>
      </c>
      <c r="I7" s="8" t="s">
        <v>205</v>
      </c>
      <c r="J7" s="8">
        <v>30</v>
      </c>
      <c r="K7" s="8">
        <v>0</v>
      </c>
      <c r="L7" s="17">
        <f t="shared" si="0"/>
        <v>3540</v>
      </c>
      <c r="M7" s="7" t="s">
        <v>304</v>
      </c>
      <c r="N7" s="7" t="s">
        <v>302</v>
      </c>
    </row>
    <row r="8" spans="1:14" s="3" customFormat="1" ht="136.19999999999999" customHeight="1" thickBot="1" x14ac:dyDescent="0.35">
      <c r="A8" s="9">
        <v>5</v>
      </c>
      <c r="B8" s="7" t="s">
        <v>11</v>
      </c>
      <c r="C8" s="7" t="s">
        <v>223</v>
      </c>
      <c r="D8" s="7" t="s">
        <v>10</v>
      </c>
      <c r="E8" s="19" t="s">
        <v>303</v>
      </c>
      <c r="F8" s="7">
        <v>0</v>
      </c>
      <c r="G8" s="7">
        <v>0</v>
      </c>
      <c r="H8" s="8">
        <v>59</v>
      </c>
      <c r="I8" s="8" t="s">
        <v>205</v>
      </c>
      <c r="J8" s="8">
        <v>59</v>
      </c>
      <c r="K8" s="8">
        <v>0</v>
      </c>
      <c r="L8" s="17">
        <f>J8*118+K8*172.5474</f>
        <v>6962</v>
      </c>
      <c r="M8" s="7" t="s">
        <v>307</v>
      </c>
      <c r="N8" s="7" t="s">
        <v>305</v>
      </c>
    </row>
    <row r="9" spans="1:14" s="3" customFormat="1" ht="116.4" customHeight="1" thickBot="1" x14ac:dyDescent="0.35">
      <c r="A9" s="9">
        <v>6</v>
      </c>
      <c r="B9" s="7" t="s">
        <v>23</v>
      </c>
      <c r="C9" s="7" t="s">
        <v>24</v>
      </c>
      <c r="D9" s="7" t="s">
        <v>25</v>
      </c>
      <c r="E9" s="10" t="s">
        <v>218</v>
      </c>
      <c r="F9" s="7">
        <v>5</v>
      </c>
      <c r="G9" s="7">
        <v>0</v>
      </c>
      <c r="H9" s="8">
        <v>25</v>
      </c>
      <c r="I9" s="8" t="s">
        <v>205</v>
      </c>
      <c r="J9" s="8">
        <v>20</v>
      </c>
      <c r="K9" s="8">
        <v>0</v>
      </c>
      <c r="L9" s="17">
        <f t="shared" si="0"/>
        <v>2360</v>
      </c>
      <c r="M9" s="7" t="s">
        <v>308</v>
      </c>
      <c r="N9" s="7" t="s">
        <v>612</v>
      </c>
    </row>
    <row r="10" spans="1:14" s="3" customFormat="1" ht="133.19999999999999" customHeight="1" thickBot="1" x14ac:dyDescent="0.35">
      <c r="A10" s="9">
        <v>7</v>
      </c>
      <c r="B10" s="7" t="s">
        <v>18</v>
      </c>
      <c r="C10" s="7" t="s">
        <v>19</v>
      </c>
      <c r="D10" s="7" t="s">
        <v>20</v>
      </c>
      <c r="E10" s="54" t="s">
        <v>289</v>
      </c>
      <c r="F10" s="55"/>
      <c r="G10" s="55"/>
      <c r="H10" s="55"/>
      <c r="I10" s="55"/>
      <c r="J10" s="55"/>
      <c r="K10" s="55"/>
      <c r="L10" s="56"/>
      <c r="M10" s="12" t="s">
        <v>309</v>
      </c>
      <c r="N10" s="12" t="s">
        <v>248</v>
      </c>
    </row>
    <row r="11" spans="1:14" s="3" customFormat="1" ht="121.2" customHeight="1" thickBot="1" x14ac:dyDescent="0.35">
      <c r="A11" s="9">
        <v>8</v>
      </c>
      <c r="B11" s="7" t="s">
        <v>6</v>
      </c>
      <c r="C11" s="7" t="s">
        <v>228</v>
      </c>
      <c r="D11" s="7" t="s">
        <v>7</v>
      </c>
      <c r="E11" s="7" t="s">
        <v>249</v>
      </c>
      <c r="F11" s="7">
        <v>26</v>
      </c>
      <c r="G11" s="7">
        <v>0</v>
      </c>
      <c r="H11" s="8">
        <v>84</v>
      </c>
      <c r="I11" s="8" t="s">
        <v>205</v>
      </c>
      <c r="J11" s="8">
        <v>58</v>
      </c>
      <c r="K11" s="8">
        <v>0</v>
      </c>
      <c r="L11" s="17">
        <f t="shared" si="0"/>
        <v>6844</v>
      </c>
      <c r="M11" s="7" t="s">
        <v>314</v>
      </c>
      <c r="N11" s="7" t="s">
        <v>317</v>
      </c>
    </row>
    <row r="12" spans="1:14" s="3" customFormat="1" ht="156.6" customHeight="1" thickBot="1" x14ac:dyDescent="0.35">
      <c r="A12" s="9">
        <v>9</v>
      </c>
      <c r="B12" s="7" t="s">
        <v>15</v>
      </c>
      <c r="C12" s="7" t="s">
        <v>16</v>
      </c>
      <c r="D12" s="7" t="s">
        <v>17</v>
      </c>
      <c r="E12" s="11" t="s">
        <v>221</v>
      </c>
      <c r="F12" s="7">
        <v>34</v>
      </c>
      <c r="G12" s="7">
        <v>0</v>
      </c>
      <c r="H12" s="8">
        <v>96</v>
      </c>
      <c r="I12" s="8" t="s">
        <v>205</v>
      </c>
      <c r="J12" s="8">
        <v>62</v>
      </c>
      <c r="K12" s="8">
        <v>0</v>
      </c>
      <c r="L12" s="17">
        <f t="shared" si="0"/>
        <v>7316</v>
      </c>
      <c r="M12" s="7" t="s">
        <v>293</v>
      </c>
      <c r="N12" s="7" t="s">
        <v>311</v>
      </c>
    </row>
    <row r="13" spans="1:14" s="3" customFormat="1" ht="91.2" customHeight="1" thickBot="1" x14ac:dyDescent="0.35">
      <c r="A13" s="9">
        <v>10</v>
      </c>
      <c r="B13" s="7" t="s">
        <v>150</v>
      </c>
      <c r="C13" s="7" t="s">
        <v>229</v>
      </c>
      <c r="D13" s="7" t="s">
        <v>151</v>
      </c>
      <c r="E13" s="7" t="s">
        <v>152</v>
      </c>
      <c r="F13" s="7">
        <v>25</v>
      </c>
      <c r="G13" s="7">
        <v>0</v>
      </c>
      <c r="H13" s="8">
        <v>58</v>
      </c>
      <c r="I13" s="8" t="s">
        <v>274</v>
      </c>
      <c r="J13" s="8">
        <v>33</v>
      </c>
      <c r="K13" s="8">
        <v>0</v>
      </c>
      <c r="L13" s="17">
        <f t="shared" si="0"/>
        <v>3894</v>
      </c>
      <c r="M13" s="7" t="s">
        <v>312</v>
      </c>
      <c r="N13" s="7"/>
    </row>
    <row r="14" spans="1:14" s="3" customFormat="1" ht="64.2" customHeight="1" thickBot="1" x14ac:dyDescent="0.35">
      <c r="A14" s="9">
        <v>11</v>
      </c>
      <c r="B14" s="7" t="s">
        <v>182</v>
      </c>
      <c r="C14" s="7" t="s">
        <v>230</v>
      </c>
      <c r="D14" s="7" t="s">
        <v>151</v>
      </c>
      <c r="E14" s="7" t="s">
        <v>184</v>
      </c>
      <c r="F14" s="7">
        <v>22</v>
      </c>
      <c r="G14" s="7">
        <v>0</v>
      </c>
      <c r="H14" s="8">
        <v>32</v>
      </c>
      <c r="I14" s="8" t="s">
        <v>205</v>
      </c>
      <c r="J14" s="8">
        <v>10</v>
      </c>
      <c r="K14" s="8">
        <v>0</v>
      </c>
      <c r="L14" s="17">
        <f t="shared" si="0"/>
        <v>1180</v>
      </c>
      <c r="M14" s="7" t="s">
        <v>313</v>
      </c>
      <c r="N14" s="13"/>
    </row>
    <row r="15" spans="1:14" s="3" customFormat="1" ht="105.6" customHeight="1" thickBot="1" x14ac:dyDescent="0.35">
      <c r="A15" s="9">
        <v>12</v>
      </c>
      <c r="B15" s="7" t="s">
        <v>69</v>
      </c>
      <c r="C15" s="7" t="s">
        <v>70</v>
      </c>
      <c r="D15" s="7" t="s">
        <v>71</v>
      </c>
      <c r="E15" s="7" t="s">
        <v>72</v>
      </c>
      <c r="F15" s="7">
        <v>13</v>
      </c>
      <c r="G15" s="7">
        <v>0</v>
      </c>
      <c r="H15" s="8">
        <v>50</v>
      </c>
      <c r="I15" s="8" t="s">
        <v>205</v>
      </c>
      <c r="J15" s="8">
        <v>37</v>
      </c>
      <c r="K15" s="8">
        <v>0</v>
      </c>
      <c r="L15" s="17">
        <f t="shared" si="0"/>
        <v>4366</v>
      </c>
      <c r="M15" s="7" t="s">
        <v>315</v>
      </c>
      <c r="N15" s="7"/>
    </row>
    <row r="16" spans="1:14" s="29" customFormat="1" ht="132.6" customHeight="1" thickBot="1" x14ac:dyDescent="0.35">
      <c r="A16" s="26">
        <v>13</v>
      </c>
      <c r="B16" s="24" t="s">
        <v>110</v>
      </c>
      <c r="C16" s="24" t="s">
        <v>350</v>
      </c>
      <c r="D16" s="24" t="s">
        <v>71</v>
      </c>
      <c r="E16" s="24" t="s">
        <v>256</v>
      </c>
      <c r="F16" s="24">
        <v>14</v>
      </c>
      <c r="G16" s="24">
        <v>0</v>
      </c>
      <c r="H16" s="27">
        <v>32</v>
      </c>
      <c r="I16" s="27" t="s">
        <v>205</v>
      </c>
      <c r="J16" s="27">
        <v>18</v>
      </c>
      <c r="K16" s="27">
        <v>0</v>
      </c>
      <c r="L16" s="28">
        <f t="shared" si="0"/>
        <v>2124</v>
      </c>
      <c r="M16" s="24" t="s">
        <v>349</v>
      </c>
      <c r="N16" s="24" t="s">
        <v>316</v>
      </c>
    </row>
    <row r="17" spans="1:14" s="3" customFormat="1" ht="152.4" customHeight="1" thickBot="1" x14ac:dyDescent="0.35">
      <c r="A17" s="9">
        <v>14</v>
      </c>
      <c r="B17" s="7" t="s">
        <v>185</v>
      </c>
      <c r="C17" s="7" t="s">
        <v>183</v>
      </c>
      <c r="D17" s="7" t="s">
        <v>22</v>
      </c>
      <c r="E17" s="10" t="s">
        <v>279</v>
      </c>
      <c r="F17" s="7">
        <v>0</v>
      </c>
      <c r="G17" s="7">
        <v>0</v>
      </c>
      <c r="H17" s="8">
        <v>26</v>
      </c>
      <c r="I17" s="8" t="s">
        <v>205</v>
      </c>
      <c r="J17" s="8">
        <v>26</v>
      </c>
      <c r="K17" s="8">
        <v>0</v>
      </c>
      <c r="L17" s="17">
        <f t="shared" si="0"/>
        <v>3068</v>
      </c>
      <c r="M17" s="7" t="s">
        <v>318</v>
      </c>
      <c r="N17" s="19" t="s">
        <v>319</v>
      </c>
    </row>
    <row r="18" spans="1:14" s="3" customFormat="1" ht="97.2" customHeight="1" thickBot="1" x14ac:dyDescent="0.35">
      <c r="A18" s="9">
        <v>15</v>
      </c>
      <c r="B18" s="7" t="s">
        <v>76</v>
      </c>
      <c r="C18" s="7" t="s">
        <v>212</v>
      </c>
      <c r="D18" s="7" t="s">
        <v>77</v>
      </c>
      <c r="E18" s="10" t="s">
        <v>213</v>
      </c>
      <c r="F18" s="7">
        <v>10</v>
      </c>
      <c r="G18" s="7">
        <v>0</v>
      </c>
      <c r="H18" s="8">
        <v>32</v>
      </c>
      <c r="I18" s="8" t="s">
        <v>214</v>
      </c>
      <c r="J18" s="8">
        <v>22</v>
      </c>
      <c r="K18" s="8">
        <v>0</v>
      </c>
      <c r="L18" s="17">
        <f t="shared" si="0"/>
        <v>2596</v>
      </c>
      <c r="M18" s="7" t="s">
        <v>294</v>
      </c>
      <c r="N18" s="12" t="s">
        <v>355</v>
      </c>
    </row>
    <row r="19" spans="1:14" s="3" customFormat="1" ht="76.8" customHeight="1" thickBot="1" x14ac:dyDescent="0.35">
      <c r="A19" s="9">
        <v>16</v>
      </c>
      <c r="B19" s="7" t="s">
        <v>89</v>
      </c>
      <c r="C19" s="7" t="s">
        <v>220</v>
      </c>
      <c r="D19" s="7" t="s">
        <v>77</v>
      </c>
      <c r="E19" s="51" t="s">
        <v>213</v>
      </c>
      <c r="F19" s="7">
        <v>6</v>
      </c>
      <c r="G19" s="7">
        <v>0</v>
      </c>
      <c r="H19" s="8">
        <v>60</v>
      </c>
      <c r="I19" s="8" t="s">
        <v>205</v>
      </c>
      <c r="J19" s="8">
        <v>54</v>
      </c>
      <c r="K19" s="8">
        <v>0</v>
      </c>
      <c r="L19" s="17">
        <f>J19*118+K19*172.5474</f>
        <v>6372</v>
      </c>
      <c r="M19" s="7" t="s">
        <v>320</v>
      </c>
      <c r="N19" s="12" t="s">
        <v>356</v>
      </c>
    </row>
    <row r="20" spans="1:14" s="3" customFormat="1" ht="64.2" customHeight="1" thickBot="1" x14ac:dyDescent="0.35">
      <c r="A20" s="9">
        <v>17</v>
      </c>
      <c r="B20" s="7" t="s">
        <v>194</v>
      </c>
      <c r="C20" s="7" t="s">
        <v>231</v>
      </c>
      <c r="D20" s="7" t="s">
        <v>77</v>
      </c>
      <c r="E20" s="7" t="s">
        <v>195</v>
      </c>
      <c r="F20" s="7">
        <v>6</v>
      </c>
      <c r="G20" s="7">
        <v>0</v>
      </c>
      <c r="H20" s="8">
        <v>26</v>
      </c>
      <c r="I20" s="8" t="s">
        <v>205</v>
      </c>
      <c r="J20" s="8">
        <v>20</v>
      </c>
      <c r="K20" s="8">
        <v>0</v>
      </c>
      <c r="L20" s="17">
        <f t="shared" si="0"/>
        <v>2360</v>
      </c>
      <c r="M20" s="7" t="s">
        <v>321</v>
      </c>
      <c r="N20" s="7"/>
    </row>
    <row r="21" spans="1:14" s="3" customFormat="1" ht="64.2" customHeight="1" thickBot="1" x14ac:dyDescent="0.35">
      <c r="A21" s="9">
        <v>18</v>
      </c>
      <c r="B21" s="7" t="s">
        <v>116</v>
      </c>
      <c r="C21" s="7" t="s">
        <v>232</v>
      </c>
      <c r="D21" s="7" t="s">
        <v>117</v>
      </c>
      <c r="E21" s="7" t="s">
        <v>118</v>
      </c>
      <c r="F21" s="7">
        <v>19</v>
      </c>
      <c r="G21" s="7">
        <v>0</v>
      </c>
      <c r="H21" s="8">
        <v>60</v>
      </c>
      <c r="I21" s="8" t="s">
        <v>205</v>
      </c>
      <c r="J21" s="8">
        <v>41</v>
      </c>
      <c r="K21" s="8">
        <v>0</v>
      </c>
      <c r="L21" s="17">
        <f t="shared" si="0"/>
        <v>4838</v>
      </c>
      <c r="M21" s="7" t="s">
        <v>262</v>
      </c>
      <c r="N21" s="7"/>
    </row>
    <row r="22" spans="1:14" s="3" customFormat="1" ht="145.19999999999999" customHeight="1" thickBot="1" x14ac:dyDescent="0.35">
      <c r="A22" s="9">
        <v>19</v>
      </c>
      <c r="B22" s="7" t="s">
        <v>91</v>
      </c>
      <c r="C22" s="7" t="s">
        <v>92</v>
      </c>
      <c r="D22" s="7" t="s">
        <v>93</v>
      </c>
      <c r="E22" s="51" t="s">
        <v>213</v>
      </c>
      <c r="F22" s="7">
        <v>10</v>
      </c>
      <c r="G22" s="7">
        <v>0</v>
      </c>
      <c r="H22" s="8">
        <v>30</v>
      </c>
      <c r="I22" s="8" t="s">
        <v>205</v>
      </c>
      <c r="J22" s="8">
        <v>20</v>
      </c>
      <c r="K22" s="8">
        <v>0</v>
      </c>
      <c r="L22" s="17">
        <f t="shared" si="0"/>
        <v>2360</v>
      </c>
      <c r="M22" s="7" t="s">
        <v>295</v>
      </c>
      <c r="N22" s="7" t="s">
        <v>322</v>
      </c>
    </row>
    <row r="23" spans="1:14" s="3" customFormat="1" ht="96.6" customHeight="1" thickBot="1" x14ac:dyDescent="0.35">
      <c r="A23" s="9">
        <v>20</v>
      </c>
      <c r="B23" s="7" t="s">
        <v>94</v>
      </c>
      <c r="C23" s="7" t="s">
        <v>95</v>
      </c>
      <c r="D23" s="7" t="s">
        <v>93</v>
      </c>
      <c r="E23" s="7" t="s">
        <v>96</v>
      </c>
      <c r="F23" s="7">
        <v>1</v>
      </c>
      <c r="G23" s="7">
        <v>0</v>
      </c>
      <c r="H23" s="8">
        <v>21</v>
      </c>
      <c r="I23" s="8" t="s">
        <v>205</v>
      </c>
      <c r="J23" s="8">
        <v>20</v>
      </c>
      <c r="K23" s="8">
        <v>0</v>
      </c>
      <c r="L23" s="17">
        <f t="shared" si="0"/>
        <v>2360</v>
      </c>
      <c r="M23" s="7" t="s">
        <v>324</v>
      </c>
      <c r="N23" s="7"/>
    </row>
    <row r="24" spans="1:14" s="3" customFormat="1" ht="208.2" customHeight="1" thickBot="1" x14ac:dyDescent="0.35">
      <c r="A24" s="9">
        <v>21</v>
      </c>
      <c r="B24" s="7" t="s">
        <v>180</v>
      </c>
      <c r="C24" s="7" t="s">
        <v>233</v>
      </c>
      <c r="D24" s="7" t="s">
        <v>181</v>
      </c>
      <c r="E24" s="54" t="s">
        <v>297</v>
      </c>
      <c r="F24" s="55"/>
      <c r="G24" s="55"/>
      <c r="H24" s="55"/>
      <c r="I24" s="55"/>
      <c r="J24" s="55"/>
      <c r="K24" s="55"/>
      <c r="L24" s="56"/>
      <c r="M24" s="7" t="s">
        <v>298</v>
      </c>
      <c r="N24" s="7" t="s">
        <v>299</v>
      </c>
    </row>
    <row r="25" spans="1:14" s="3" customFormat="1" ht="64.2" customHeight="1" thickBot="1" x14ac:dyDescent="0.35">
      <c r="A25" s="9">
        <v>22</v>
      </c>
      <c r="B25" s="7" t="s">
        <v>63</v>
      </c>
      <c r="C25" s="7" t="s">
        <v>234</v>
      </c>
      <c r="D25" s="7" t="s">
        <v>64</v>
      </c>
      <c r="E25" s="7" t="s">
        <v>65</v>
      </c>
      <c r="F25" s="7">
        <v>15</v>
      </c>
      <c r="G25" s="7">
        <v>0</v>
      </c>
      <c r="H25" s="8">
        <v>38</v>
      </c>
      <c r="I25" s="8" t="s">
        <v>205</v>
      </c>
      <c r="J25" s="8">
        <v>23</v>
      </c>
      <c r="K25" s="8">
        <v>0</v>
      </c>
      <c r="L25" s="17">
        <f t="shared" si="0"/>
        <v>2714</v>
      </c>
      <c r="M25" s="7" t="s">
        <v>323</v>
      </c>
      <c r="N25" s="7"/>
    </row>
    <row r="26" spans="1:14" s="3" customFormat="1" ht="113.4" customHeight="1" thickBot="1" x14ac:dyDescent="0.35">
      <c r="A26" s="9">
        <v>23</v>
      </c>
      <c r="B26" s="7" t="s">
        <v>97</v>
      </c>
      <c r="C26" s="7" t="s">
        <v>12</v>
      </c>
      <c r="D26" s="7" t="s">
        <v>14</v>
      </c>
      <c r="E26" s="7" t="s">
        <v>98</v>
      </c>
      <c r="F26" s="7">
        <v>25</v>
      </c>
      <c r="G26" s="7">
        <v>0</v>
      </c>
      <c r="H26" s="8">
        <v>56</v>
      </c>
      <c r="I26" s="8" t="s">
        <v>205</v>
      </c>
      <c r="J26" s="8">
        <v>31</v>
      </c>
      <c r="K26" s="8">
        <v>0</v>
      </c>
      <c r="L26" s="17">
        <f t="shared" si="0"/>
        <v>3658</v>
      </c>
      <c r="M26" s="7" t="s">
        <v>325</v>
      </c>
      <c r="N26" s="7"/>
    </row>
    <row r="27" spans="1:14" s="3" customFormat="1" ht="64.2" customHeight="1" thickBot="1" x14ac:dyDescent="0.35">
      <c r="A27" s="9">
        <v>24</v>
      </c>
      <c r="B27" s="7" t="s">
        <v>102</v>
      </c>
      <c r="C27" s="7" t="s">
        <v>103</v>
      </c>
      <c r="D27" s="7" t="s">
        <v>14</v>
      </c>
      <c r="E27" s="7" t="s">
        <v>104</v>
      </c>
      <c r="F27" s="7">
        <v>18</v>
      </c>
      <c r="G27" s="7">
        <v>0</v>
      </c>
      <c r="H27" s="8">
        <v>38</v>
      </c>
      <c r="I27" s="8" t="s">
        <v>205</v>
      </c>
      <c r="J27" s="8">
        <v>20</v>
      </c>
      <c r="K27" s="8">
        <v>0</v>
      </c>
      <c r="L27" s="17">
        <f t="shared" si="0"/>
        <v>2360</v>
      </c>
      <c r="M27" s="7" t="s">
        <v>326</v>
      </c>
      <c r="N27" s="7"/>
    </row>
    <row r="28" spans="1:14" s="3" customFormat="1" ht="85.95" customHeight="1" thickBot="1" x14ac:dyDescent="0.35">
      <c r="A28" s="9">
        <v>25</v>
      </c>
      <c r="B28" s="7" t="s">
        <v>113</v>
      </c>
      <c r="C28" s="7" t="s">
        <v>259</v>
      </c>
      <c r="D28" s="7" t="s">
        <v>14</v>
      </c>
      <c r="E28" s="7" t="s">
        <v>260</v>
      </c>
      <c r="F28" s="7">
        <v>6</v>
      </c>
      <c r="G28" s="7">
        <v>0</v>
      </c>
      <c r="H28" s="8">
        <v>33</v>
      </c>
      <c r="I28" s="8" t="s">
        <v>235</v>
      </c>
      <c r="J28" s="8">
        <v>27</v>
      </c>
      <c r="K28" s="8">
        <v>0</v>
      </c>
      <c r="L28" s="17">
        <f t="shared" si="0"/>
        <v>3186</v>
      </c>
      <c r="M28" s="7" t="s">
        <v>258</v>
      </c>
      <c r="N28" s="7"/>
    </row>
    <row r="29" spans="1:14" s="3" customFormat="1" ht="64.2" customHeight="1" thickBot="1" x14ac:dyDescent="0.35">
      <c r="A29" s="9">
        <v>26</v>
      </c>
      <c r="B29" s="7" t="s">
        <v>78</v>
      </c>
      <c r="C29" s="7" t="s">
        <v>79</v>
      </c>
      <c r="D29" s="7" t="s">
        <v>80</v>
      </c>
      <c r="E29" s="7" t="s">
        <v>81</v>
      </c>
      <c r="F29" s="7">
        <v>35</v>
      </c>
      <c r="G29" s="7">
        <v>0</v>
      </c>
      <c r="H29" s="8">
        <v>68</v>
      </c>
      <c r="I29" s="8" t="s">
        <v>205</v>
      </c>
      <c r="J29" s="8">
        <v>33</v>
      </c>
      <c r="K29" s="8">
        <v>0</v>
      </c>
      <c r="L29" s="17">
        <f t="shared" si="0"/>
        <v>3894</v>
      </c>
      <c r="M29" s="7" t="s">
        <v>250</v>
      </c>
      <c r="N29" s="7"/>
    </row>
    <row r="30" spans="1:14" s="3" customFormat="1" ht="64.2" customHeight="1" thickBot="1" x14ac:dyDescent="0.35">
      <c r="A30" s="9">
        <v>27</v>
      </c>
      <c r="B30" s="7" t="s">
        <v>130</v>
      </c>
      <c r="C30" s="7" t="s">
        <v>131</v>
      </c>
      <c r="D30" s="7" t="s">
        <v>132</v>
      </c>
      <c r="E30" s="7" t="s">
        <v>133</v>
      </c>
      <c r="F30" s="7">
        <v>63</v>
      </c>
      <c r="G30" s="7">
        <v>0</v>
      </c>
      <c r="H30" s="8">
        <v>130</v>
      </c>
      <c r="I30" s="8" t="s">
        <v>205</v>
      </c>
      <c r="J30" s="8">
        <v>67</v>
      </c>
      <c r="K30" s="8">
        <v>0</v>
      </c>
      <c r="L30" s="17">
        <f t="shared" si="0"/>
        <v>7906</v>
      </c>
      <c r="M30" s="7" t="s">
        <v>327</v>
      </c>
      <c r="N30" s="7"/>
    </row>
    <row r="31" spans="1:14" s="3" customFormat="1" ht="117.6" customHeight="1" thickBot="1" x14ac:dyDescent="0.35">
      <c r="A31" s="9">
        <v>28</v>
      </c>
      <c r="B31" s="7" t="s">
        <v>165</v>
      </c>
      <c r="C31" s="7" t="s">
        <v>166</v>
      </c>
      <c r="D31" s="7" t="s">
        <v>167</v>
      </c>
      <c r="E31" s="7" t="s">
        <v>168</v>
      </c>
      <c r="F31" s="7">
        <v>208</v>
      </c>
      <c r="G31" s="7">
        <v>35</v>
      </c>
      <c r="H31" s="8">
        <v>359</v>
      </c>
      <c r="I31" s="8">
        <v>87</v>
      </c>
      <c r="J31" s="8">
        <v>151</v>
      </c>
      <c r="K31" s="8">
        <v>52</v>
      </c>
      <c r="L31" s="17">
        <f t="shared" si="0"/>
        <v>26790.464800000002</v>
      </c>
      <c r="M31" s="7" t="s">
        <v>330</v>
      </c>
      <c r="N31" s="7"/>
    </row>
    <row r="32" spans="1:14" s="3" customFormat="1" ht="172.2" customHeight="1" thickBot="1" x14ac:dyDescent="0.35">
      <c r="A32" s="9">
        <v>29</v>
      </c>
      <c r="B32" s="7" t="s">
        <v>175</v>
      </c>
      <c r="C32" s="7" t="s">
        <v>277</v>
      </c>
      <c r="D32" s="7" t="s">
        <v>177</v>
      </c>
      <c r="E32" s="60" t="s">
        <v>226</v>
      </c>
      <c r="F32" s="61"/>
      <c r="G32" s="61"/>
      <c r="H32" s="61"/>
      <c r="I32" s="61"/>
      <c r="J32" s="61"/>
      <c r="K32" s="61"/>
      <c r="L32" s="62"/>
      <c r="M32" s="7" t="s">
        <v>329</v>
      </c>
      <c r="N32" s="7" t="s">
        <v>328</v>
      </c>
    </row>
    <row r="33" spans="1:14" s="3" customFormat="1" ht="88.2" customHeight="1" thickBot="1" x14ac:dyDescent="0.35">
      <c r="A33" s="9">
        <v>30</v>
      </c>
      <c r="B33" s="7" t="s">
        <v>86</v>
      </c>
      <c r="C33" s="7" t="s">
        <v>87</v>
      </c>
      <c r="D33" s="7" t="s">
        <v>10</v>
      </c>
      <c r="E33" s="7" t="s">
        <v>88</v>
      </c>
      <c r="F33" s="7">
        <v>1</v>
      </c>
      <c r="G33" s="7">
        <v>0</v>
      </c>
      <c r="H33" s="8">
        <v>51</v>
      </c>
      <c r="I33" s="8" t="s">
        <v>205</v>
      </c>
      <c r="J33" s="8">
        <v>50</v>
      </c>
      <c r="K33" s="8">
        <v>0</v>
      </c>
      <c r="L33" s="17">
        <f t="shared" si="0"/>
        <v>5900</v>
      </c>
      <c r="M33" s="7" t="s">
        <v>331</v>
      </c>
      <c r="N33" s="7"/>
    </row>
    <row r="34" spans="1:14" s="3" customFormat="1" ht="137.4" customHeight="1" thickBot="1" x14ac:dyDescent="0.35">
      <c r="A34" s="9">
        <v>31</v>
      </c>
      <c r="B34" s="7" t="s">
        <v>90</v>
      </c>
      <c r="C34" s="7" t="s">
        <v>251</v>
      </c>
      <c r="D34" s="7" t="s">
        <v>10</v>
      </c>
      <c r="E34" s="7" t="s">
        <v>254</v>
      </c>
      <c r="F34" s="7">
        <v>12</v>
      </c>
      <c r="G34" s="7">
        <v>0</v>
      </c>
      <c r="H34" s="8">
        <v>59</v>
      </c>
      <c r="I34" s="8" t="s">
        <v>205</v>
      </c>
      <c r="J34" s="8">
        <v>47</v>
      </c>
      <c r="K34" s="8">
        <v>0</v>
      </c>
      <c r="L34" s="17">
        <f t="shared" si="0"/>
        <v>5546</v>
      </c>
      <c r="M34" s="7" t="s">
        <v>252</v>
      </c>
      <c r="N34" s="7" t="s">
        <v>253</v>
      </c>
    </row>
    <row r="35" spans="1:14" s="3" customFormat="1" ht="64.2" customHeight="1" thickBot="1" x14ac:dyDescent="0.35">
      <c r="A35" s="9">
        <v>32</v>
      </c>
      <c r="B35" s="7" t="s">
        <v>99</v>
      </c>
      <c r="C35" s="7" t="s">
        <v>100</v>
      </c>
      <c r="D35" s="7" t="s">
        <v>10</v>
      </c>
      <c r="E35" s="7" t="s">
        <v>101</v>
      </c>
      <c r="F35" s="7">
        <v>4</v>
      </c>
      <c r="G35" s="7">
        <v>0</v>
      </c>
      <c r="H35" s="8">
        <v>39</v>
      </c>
      <c r="I35" s="8" t="s">
        <v>205</v>
      </c>
      <c r="J35" s="8">
        <v>35</v>
      </c>
      <c r="K35" s="8">
        <v>0</v>
      </c>
      <c r="L35" s="17">
        <f t="shared" si="0"/>
        <v>4130</v>
      </c>
      <c r="M35" s="7" t="s">
        <v>255</v>
      </c>
      <c r="N35" s="7"/>
    </row>
    <row r="36" spans="1:14" s="3" customFormat="1" ht="64.2" customHeight="1" thickBot="1" x14ac:dyDescent="0.35">
      <c r="A36" s="9">
        <v>33</v>
      </c>
      <c r="B36" s="7" t="s">
        <v>114</v>
      </c>
      <c r="C36" s="7" t="s">
        <v>261</v>
      </c>
      <c r="D36" s="7" t="s">
        <v>10</v>
      </c>
      <c r="E36" s="7" t="s">
        <v>115</v>
      </c>
      <c r="F36" s="7">
        <v>4</v>
      </c>
      <c r="G36" s="7">
        <v>0</v>
      </c>
      <c r="H36" s="8">
        <v>50</v>
      </c>
      <c r="I36" s="8" t="s">
        <v>205</v>
      </c>
      <c r="J36" s="8">
        <v>46</v>
      </c>
      <c r="K36" s="8">
        <v>0</v>
      </c>
      <c r="L36" s="17">
        <f t="shared" si="0"/>
        <v>5428</v>
      </c>
      <c r="M36" s="7" t="s">
        <v>263</v>
      </c>
      <c r="N36" s="7"/>
    </row>
    <row r="37" spans="1:14" s="3" customFormat="1" ht="147" customHeight="1" thickBot="1" x14ac:dyDescent="0.35">
      <c r="A37" s="9">
        <v>34</v>
      </c>
      <c r="B37" s="7" t="s">
        <v>30</v>
      </c>
      <c r="C37" s="7" t="s">
        <v>31</v>
      </c>
      <c r="D37" s="7" t="s">
        <v>32</v>
      </c>
      <c r="E37" s="7" t="s">
        <v>236</v>
      </c>
      <c r="F37" s="7">
        <v>22</v>
      </c>
      <c r="G37" s="7">
        <v>0</v>
      </c>
      <c r="H37" s="8">
        <v>68</v>
      </c>
      <c r="I37" s="8" t="s">
        <v>235</v>
      </c>
      <c r="J37" s="8">
        <v>46</v>
      </c>
      <c r="K37" s="8">
        <v>0</v>
      </c>
      <c r="L37" s="17">
        <f t="shared" si="0"/>
        <v>5428</v>
      </c>
      <c r="M37" s="7" t="s">
        <v>241</v>
      </c>
      <c r="N37" s="14"/>
    </row>
    <row r="38" spans="1:14" s="3" customFormat="1" ht="64.2" customHeight="1" thickBot="1" x14ac:dyDescent="0.35">
      <c r="A38" s="9">
        <v>35</v>
      </c>
      <c r="B38" s="7" t="s">
        <v>26</v>
      </c>
      <c r="C38" s="7" t="s">
        <v>27</v>
      </c>
      <c r="D38" s="7" t="s">
        <v>28</v>
      </c>
      <c r="E38" s="7" t="s">
        <v>29</v>
      </c>
      <c r="F38" s="7">
        <v>10</v>
      </c>
      <c r="G38" s="7">
        <v>0</v>
      </c>
      <c r="H38" s="8">
        <v>30</v>
      </c>
      <c r="I38" s="8" t="s">
        <v>235</v>
      </c>
      <c r="J38" s="8">
        <v>20</v>
      </c>
      <c r="K38" s="8">
        <v>0</v>
      </c>
      <c r="L38" s="17">
        <f t="shared" si="0"/>
        <v>2360</v>
      </c>
      <c r="M38" s="7" t="s">
        <v>245</v>
      </c>
      <c r="N38" s="7"/>
    </row>
    <row r="39" spans="1:14" s="3" customFormat="1" ht="90" customHeight="1" thickBot="1" x14ac:dyDescent="0.35">
      <c r="A39" s="9">
        <v>36</v>
      </c>
      <c r="B39" s="7" t="s">
        <v>33</v>
      </c>
      <c r="C39" s="7" t="s">
        <v>34</v>
      </c>
      <c r="D39" s="7" t="s">
        <v>28</v>
      </c>
      <c r="E39" s="7" t="s">
        <v>35</v>
      </c>
      <c r="F39" s="7">
        <v>10</v>
      </c>
      <c r="G39" s="7">
        <v>0</v>
      </c>
      <c r="H39" s="8">
        <v>48</v>
      </c>
      <c r="I39" s="8" t="s">
        <v>235</v>
      </c>
      <c r="J39" s="8">
        <v>38</v>
      </c>
      <c r="K39" s="8">
        <v>0</v>
      </c>
      <c r="L39" s="17">
        <f t="shared" si="0"/>
        <v>4484</v>
      </c>
      <c r="M39" s="7" t="s">
        <v>237</v>
      </c>
      <c r="N39" s="7"/>
    </row>
    <row r="40" spans="1:14" s="3" customFormat="1" ht="97.2" customHeight="1" thickBot="1" x14ac:dyDescent="0.35">
      <c r="A40" s="9">
        <v>37</v>
      </c>
      <c r="B40" s="7" t="s">
        <v>36</v>
      </c>
      <c r="C40" s="7" t="s">
        <v>37</v>
      </c>
      <c r="D40" s="7" t="s">
        <v>28</v>
      </c>
      <c r="E40" s="7" t="s">
        <v>29</v>
      </c>
      <c r="F40" s="7">
        <v>10</v>
      </c>
      <c r="G40" s="7">
        <v>0</v>
      </c>
      <c r="H40" s="8">
        <v>30</v>
      </c>
      <c r="I40" s="8" t="s">
        <v>235</v>
      </c>
      <c r="J40" s="8">
        <v>20</v>
      </c>
      <c r="K40" s="8">
        <v>0</v>
      </c>
      <c r="L40" s="17">
        <f t="shared" si="0"/>
        <v>2360</v>
      </c>
      <c r="M40" s="7" t="s">
        <v>238</v>
      </c>
      <c r="N40" s="7"/>
    </row>
    <row r="41" spans="1:14" s="3" customFormat="1" ht="143.4" customHeight="1" thickBot="1" x14ac:dyDescent="0.35">
      <c r="A41" s="9">
        <v>38</v>
      </c>
      <c r="B41" s="7" t="s">
        <v>42</v>
      </c>
      <c r="C41" s="7" t="s">
        <v>43</v>
      </c>
      <c r="D41" s="7" t="s">
        <v>28</v>
      </c>
      <c r="E41" s="7" t="s">
        <v>44</v>
      </c>
      <c r="F41" s="7">
        <v>6</v>
      </c>
      <c r="G41" s="7">
        <v>0</v>
      </c>
      <c r="H41" s="8">
        <v>56</v>
      </c>
      <c r="I41" s="8" t="s">
        <v>205</v>
      </c>
      <c r="J41" s="8">
        <v>50</v>
      </c>
      <c r="K41" s="8"/>
      <c r="L41" s="17">
        <f t="shared" si="0"/>
        <v>5900</v>
      </c>
      <c r="M41" s="7" t="s">
        <v>332</v>
      </c>
      <c r="N41" s="7"/>
    </row>
    <row r="42" spans="1:14" s="3" customFormat="1" ht="79.2" customHeight="1" thickBot="1" x14ac:dyDescent="0.35">
      <c r="A42" s="9">
        <v>39</v>
      </c>
      <c r="B42" s="7" t="s">
        <v>49</v>
      </c>
      <c r="C42" s="7" t="s">
        <v>50</v>
      </c>
      <c r="D42" s="7" t="s">
        <v>28</v>
      </c>
      <c r="E42" s="7" t="s">
        <v>51</v>
      </c>
      <c r="F42" s="7">
        <v>4</v>
      </c>
      <c r="G42" s="7">
        <v>0</v>
      </c>
      <c r="H42" s="8">
        <v>28</v>
      </c>
      <c r="I42" s="8" t="s">
        <v>205</v>
      </c>
      <c r="J42" s="8">
        <v>24</v>
      </c>
      <c r="K42" s="8">
        <v>0</v>
      </c>
      <c r="L42" s="17">
        <f t="shared" si="0"/>
        <v>2832</v>
      </c>
      <c r="M42" s="7" t="s">
        <v>239</v>
      </c>
      <c r="N42" s="7"/>
    </row>
    <row r="43" spans="1:14" s="3" customFormat="1" ht="154.80000000000001" customHeight="1" thickBot="1" x14ac:dyDescent="0.35">
      <c r="A43" s="25">
        <v>40</v>
      </c>
      <c r="B43" s="7" t="s">
        <v>73</v>
      </c>
      <c r="C43" s="7" t="s">
        <v>74</v>
      </c>
      <c r="D43" s="7" t="s">
        <v>75</v>
      </c>
      <c r="E43" s="60" t="s">
        <v>226</v>
      </c>
      <c r="F43" s="61"/>
      <c r="G43" s="61"/>
      <c r="H43" s="61"/>
      <c r="I43" s="61"/>
      <c r="J43" s="61"/>
      <c r="K43" s="61"/>
      <c r="L43" s="62"/>
      <c r="M43" s="7" t="s">
        <v>334</v>
      </c>
      <c r="N43" s="15" t="s">
        <v>335</v>
      </c>
    </row>
    <row r="44" spans="1:14" s="3" customFormat="1" ht="86.4" customHeight="1" thickBot="1" x14ac:dyDescent="0.35">
      <c r="A44" s="9">
        <v>41</v>
      </c>
      <c r="B44" s="7" t="s">
        <v>169</v>
      </c>
      <c r="C44" s="7" t="s">
        <v>166</v>
      </c>
      <c r="D44" s="7" t="s">
        <v>170</v>
      </c>
      <c r="E44" s="7" t="s">
        <v>171</v>
      </c>
      <c r="F44" s="7">
        <v>230</v>
      </c>
      <c r="G44" s="7">
        <v>60</v>
      </c>
      <c r="H44" s="8">
        <v>368</v>
      </c>
      <c r="I44" s="8">
        <v>181</v>
      </c>
      <c r="J44" s="8">
        <v>138</v>
      </c>
      <c r="K44" s="8">
        <v>121</v>
      </c>
      <c r="L44" s="17">
        <f t="shared" si="0"/>
        <v>37162.235400000005</v>
      </c>
      <c r="M44" s="7" t="s">
        <v>275</v>
      </c>
      <c r="N44" s="7" t="s">
        <v>336</v>
      </c>
    </row>
    <row r="45" spans="1:14" s="3" customFormat="1" ht="64.2" customHeight="1" thickBot="1" x14ac:dyDescent="0.35">
      <c r="A45" s="9">
        <v>42</v>
      </c>
      <c r="B45" s="7" t="s">
        <v>52</v>
      </c>
      <c r="C45" s="7" t="s">
        <v>53</v>
      </c>
      <c r="D45" s="7" t="s">
        <v>54</v>
      </c>
      <c r="E45" s="7" t="s">
        <v>55</v>
      </c>
      <c r="F45" s="7">
        <v>18</v>
      </c>
      <c r="G45" s="7">
        <v>0</v>
      </c>
      <c r="H45" s="8">
        <v>68</v>
      </c>
      <c r="I45" s="8" t="s">
        <v>205</v>
      </c>
      <c r="J45" s="8">
        <v>50</v>
      </c>
      <c r="K45" s="8">
        <v>0</v>
      </c>
      <c r="L45" s="17">
        <f t="shared" si="0"/>
        <v>5900</v>
      </c>
      <c r="M45" s="7" t="s">
        <v>333</v>
      </c>
      <c r="N45" s="7"/>
    </row>
    <row r="46" spans="1:14" s="3" customFormat="1" ht="64.2" customHeight="1" thickBot="1" x14ac:dyDescent="0.35">
      <c r="A46" s="9">
        <v>43</v>
      </c>
      <c r="B46" s="7" t="s">
        <v>122</v>
      </c>
      <c r="C46" s="7" t="s">
        <v>123</v>
      </c>
      <c r="D46" s="7" t="s">
        <v>124</v>
      </c>
      <c r="E46" s="7" t="s">
        <v>125</v>
      </c>
      <c r="F46" s="7">
        <v>44</v>
      </c>
      <c r="G46" s="7">
        <v>0</v>
      </c>
      <c r="H46" s="8">
        <v>90</v>
      </c>
      <c r="I46" s="8" t="s">
        <v>205</v>
      </c>
      <c r="J46" s="8">
        <v>46</v>
      </c>
      <c r="K46" s="8">
        <v>0</v>
      </c>
      <c r="L46" s="17">
        <f t="shared" si="0"/>
        <v>5428</v>
      </c>
      <c r="M46" s="7" t="s">
        <v>265</v>
      </c>
      <c r="N46" s="7"/>
    </row>
    <row r="47" spans="1:14" s="3" customFormat="1" ht="64.2" customHeight="1" thickBot="1" x14ac:dyDescent="0.35">
      <c r="A47" s="9">
        <v>44</v>
      </c>
      <c r="B47" s="7" t="s">
        <v>141</v>
      </c>
      <c r="C47" s="7" t="s">
        <v>142</v>
      </c>
      <c r="D47" s="7" t="s">
        <v>143</v>
      </c>
      <c r="E47" s="7" t="s">
        <v>144</v>
      </c>
      <c r="F47" s="7">
        <v>55</v>
      </c>
      <c r="G47" s="7">
        <v>0</v>
      </c>
      <c r="H47" s="8">
        <v>95</v>
      </c>
      <c r="I47" s="8" t="s">
        <v>205</v>
      </c>
      <c r="J47" s="8">
        <v>40</v>
      </c>
      <c r="K47" s="8">
        <v>0</v>
      </c>
      <c r="L47" s="17">
        <f t="shared" si="0"/>
        <v>4720</v>
      </c>
      <c r="M47" s="7" t="s">
        <v>268</v>
      </c>
      <c r="N47" s="7"/>
    </row>
    <row r="48" spans="1:14" s="3" customFormat="1" ht="88.2" customHeight="1" thickBot="1" x14ac:dyDescent="0.35">
      <c r="A48" s="9">
        <v>45</v>
      </c>
      <c r="B48" s="7" t="s">
        <v>38</v>
      </c>
      <c r="C48" s="7" t="s">
        <v>39</v>
      </c>
      <c r="D48" s="7" t="s">
        <v>40</v>
      </c>
      <c r="E48" s="7" t="s">
        <v>41</v>
      </c>
      <c r="F48" s="7">
        <v>1</v>
      </c>
      <c r="G48" s="7">
        <v>0</v>
      </c>
      <c r="H48" s="8">
        <v>26</v>
      </c>
      <c r="I48" s="8" t="s">
        <v>205</v>
      </c>
      <c r="J48" s="8">
        <v>25</v>
      </c>
      <c r="K48" s="8">
        <v>0</v>
      </c>
      <c r="L48" s="17">
        <f t="shared" si="0"/>
        <v>2950</v>
      </c>
      <c r="M48" s="7" t="s">
        <v>337</v>
      </c>
      <c r="N48" s="7"/>
    </row>
    <row r="49" spans="1:14" s="3" customFormat="1" ht="134.4" customHeight="1" thickBot="1" x14ac:dyDescent="0.35">
      <c r="A49" s="9">
        <v>46</v>
      </c>
      <c r="B49" s="7" t="s">
        <v>193</v>
      </c>
      <c r="C49" s="7" t="s">
        <v>215</v>
      </c>
      <c r="D49" s="7" t="s">
        <v>40</v>
      </c>
      <c r="E49" s="7" t="s">
        <v>96</v>
      </c>
      <c r="F49" s="7">
        <v>1</v>
      </c>
      <c r="G49" s="7">
        <v>0</v>
      </c>
      <c r="H49" s="8">
        <v>21</v>
      </c>
      <c r="I49" s="8" t="s">
        <v>205</v>
      </c>
      <c r="J49" s="8">
        <v>20</v>
      </c>
      <c r="K49" s="8">
        <v>0</v>
      </c>
      <c r="L49" s="17">
        <f t="shared" si="0"/>
        <v>2360</v>
      </c>
      <c r="M49" s="7" t="s">
        <v>338</v>
      </c>
      <c r="N49" s="7"/>
    </row>
    <row r="50" spans="1:14" s="3" customFormat="1" ht="89.4" customHeight="1" thickBot="1" x14ac:dyDescent="0.35">
      <c r="A50" s="9">
        <v>47</v>
      </c>
      <c r="B50" s="7" t="s">
        <v>199</v>
      </c>
      <c r="C50" s="7" t="s">
        <v>200</v>
      </c>
      <c r="D50" s="7" t="s">
        <v>40</v>
      </c>
      <c r="E50" s="51" t="s">
        <v>213</v>
      </c>
      <c r="F50" s="7">
        <v>21</v>
      </c>
      <c r="G50" s="7">
        <v>0</v>
      </c>
      <c r="H50" s="8">
        <v>41</v>
      </c>
      <c r="I50" s="8" t="s">
        <v>214</v>
      </c>
      <c r="J50" s="8">
        <v>20</v>
      </c>
      <c r="K50" s="8">
        <v>0</v>
      </c>
      <c r="L50" s="17">
        <f t="shared" si="0"/>
        <v>2360</v>
      </c>
      <c r="M50" s="7" t="s">
        <v>339</v>
      </c>
      <c r="N50" s="12" t="s">
        <v>357</v>
      </c>
    </row>
    <row r="51" spans="1:14" s="3" customFormat="1" ht="64.2" customHeight="1" thickBot="1" x14ac:dyDescent="0.35">
      <c r="A51" s="9">
        <v>48</v>
      </c>
      <c r="B51" s="7" t="s">
        <v>134</v>
      </c>
      <c r="C51" s="7" t="s">
        <v>131</v>
      </c>
      <c r="D51" s="7" t="s">
        <v>135</v>
      </c>
      <c r="E51" s="7" t="s">
        <v>136</v>
      </c>
      <c r="F51" s="7">
        <v>140</v>
      </c>
      <c r="G51" s="7">
        <v>0</v>
      </c>
      <c r="H51" s="8">
        <v>355</v>
      </c>
      <c r="I51" s="8" t="s">
        <v>205</v>
      </c>
      <c r="J51" s="8">
        <v>215</v>
      </c>
      <c r="K51" s="8">
        <v>0</v>
      </c>
      <c r="L51" s="17">
        <f t="shared" si="0"/>
        <v>25370</v>
      </c>
      <c r="M51" s="7" t="s">
        <v>269</v>
      </c>
      <c r="N51" s="7"/>
    </row>
    <row r="52" spans="1:14" s="3" customFormat="1" ht="64.2" customHeight="1" thickBot="1" x14ac:dyDescent="0.35">
      <c r="A52" s="9">
        <v>49</v>
      </c>
      <c r="B52" s="7" t="s">
        <v>145</v>
      </c>
      <c r="C52" s="7" t="s">
        <v>146</v>
      </c>
      <c r="D52" s="7" t="s">
        <v>135</v>
      </c>
      <c r="E52" s="7" t="s">
        <v>147</v>
      </c>
      <c r="F52" s="7">
        <v>25</v>
      </c>
      <c r="G52" s="7">
        <v>0</v>
      </c>
      <c r="H52" s="8">
        <v>65</v>
      </c>
      <c r="I52" s="8" t="s">
        <v>205</v>
      </c>
      <c r="J52" s="8">
        <v>40</v>
      </c>
      <c r="K52" s="8">
        <v>0</v>
      </c>
      <c r="L52" s="17">
        <f t="shared" si="0"/>
        <v>4720</v>
      </c>
      <c r="M52" s="7" t="s">
        <v>340</v>
      </c>
      <c r="N52" s="7"/>
    </row>
    <row r="53" spans="1:14" s="3" customFormat="1" ht="210" customHeight="1" thickBot="1" x14ac:dyDescent="0.35">
      <c r="A53" s="9">
        <v>50</v>
      </c>
      <c r="B53" s="7" t="s">
        <v>178</v>
      </c>
      <c r="C53" s="7" t="s">
        <v>176</v>
      </c>
      <c r="D53" s="7" t="s">
        <v>179</v>
      </c>
      <c r="E53" s="7" t="s">
        <v>278</v>
      </c>
      <c r="F53" s="7">
        <v>145</v>
      </c>
      <c r="G53" s="7">
        <v>13</v>
      </c>
      <c r="H53" s="8">
        <v>245</v>
      </c>
      <c r="I53" s="8">
        <v>13</v>
      </c>
      <c r="J53" s="8">
        <v>100</v>
      </c>
      <c r="K53" s="8">
        <v>0</v>
      </c>
      <c r="L53" s="17">
        <f t="shared" si="0"/>
        <v>11800</v>
      </c>
      <c r="M53" s="7" t="s">
        <v>342</v>
      </c>
      <c r="N53" s="7" t="s">
        <v>341</v>
      </c>
    </row>
    <row r="54" spans="1:14" s="29" customFormat="1" ht="64.2" customHeight="1" thickBot="1" x14ac:dyDescent="0.35">
      <c r="A54" s="26">
        <v>51</v>
      </c>
      <c r="B54" s="24" t="s">
        <v>196</v>
      </c>
      <c r="C54" s="24" t="s">
        <v>197</v>
      </c>
      <c r="D54" s="24" t="s">
        <v>179</v>
      </c>
      <c r="E54" s="24" t="s">
        <v>198</v>
      </c>
      <c r="F54" s="24">
        <v>9</v>
      </c>
      <c r="G54" s="24">
        <v>0</v>
      </c>
      <c r="H54" s="27">
        <v>49</v>
      </c>
      <c r="I54" s="27">
        <v>0</v>
      </c>
      <c r="J54" s="27">
        <v>40</v>
      </c>
      <c r="K54" s="27">
        <v>0</v>
      </c>
      <c r="L54" s="28">
        <f t="shared" si="0"/>
        <v>4720</v>
      </c>
      <c r="M54" s="24" t="s">
        <v>348</v>
      </c>
      <c r="N54" s="24"/>
    </row>
    <row r="55" spans="1:14" s="3" customFormat="1" ht="64.2" customHeight="1" thickBot="1" x14ac:dyDescent="0.35">
      <c r="A55" s="9">
        <v>52</v>
      </c>
      <c r="B55" s="7" t="s">
        <v>105</v>
      </c>
      <c r="C55" s="7" t="s">
        <v>106</v>
      </c>
      <c r="D55" s="7" t="s">
        <v>25</v>
      </c>
      <c r="E55" s="7" t="s">
        <v>107</v>
      </c>
      <c r="F55" s="7">
        <v>18</v>
      </c>
      <c r="G55" s="7">
        <v>0</v>
      </c>
      <c r="H55" s="8">
        <v>45</v>
      </c>
      <c r="I55" s="8" t="s">
        <v>205</v>
      </c>
      <c r="J55" s="8">
        <v>27</v>
      </c>
      <c r="K55" s="8">
        <v>0</v>
      </c>
      <c r="L55" s="17">
        <f>J55*118+K55*172.5474</f>
        <v>3186</v>
      </c>
      <c r="M55" s="7" t="s">
        <v>352</v>
      </c>
      <c r="N55" s="7"/>
    </row>
    <row r="56" spans="1:14" s="29" customFormat="1" ht="155.4" customHeight="1" thickBot="1" x14ac:dyDescent="0.35">
      <c r="A56" s="26">
        <v>53</v>
      </c>
      <c r="B56" s="24" t="s">
        <v>108</v>
      </c>
      <c r="C56" s="24" t="s">
        <v>109</v>
      </c>
      <c r="D56" s="24" t="s">
        <v>25</v>
      </c>
      <c r="E56" s="24" t="s">
        <v>286</v>
      </c>
      <c r="F56" s="24">
        <v>22</v>
      </c>
      <c r="G56" s="24">
        <v>0</v>
      </c>
      <c r="H56" s="27">
        <v>45</v>
      </c>
      <c r="I56" s="27" t="s">
        <v>205</v>
      </c>
      <c r="J56" s="27">
        <v>23</v>
      </c>
      <c r="K56" s="27">
        <v>0</v>
      </c>
      <c r="L56" s="28">
        <f t="shared" si="0"/>
        <v>2714</v>
      </c>
      <c r="M56" s="30" t="s">
        <v>353</v>
      </c>
      <c r="N56" s="24" t="s">
        <v>354</v>
      </c>
    </row>
    <row r="57" spans="1:14" s="3" customFormat="1" ht="91.8" customHeight="1" thickBot="1" x14ac:dyDescent="0.35">
      <c r="A57" s="9">
        <v>54</v>
      </c>
      <c r="B57" s="7" t="s">
        <v>111</v>
      </c>
      <c r="C57" s="7" t="s">
        <v>257</v>
      </c>
      <c r="D57" s="7" t="s">
        <v>25</v>
      </c>
      <c r="E57" s="7" t="s">
        <v>112</v>
      </c>
      <c r="F57" s="7">
        <v>2</v>
      </c>
      <c r="G57" s="7">
        <v>0</v>
      </c>
      <c r="H57" s="8">
        <v>22</v>
      </c>
      <c r="I57" s="8">
        <v>0</v>
      </c>
      <c r="J57" s="8">
        <v>20</v>
      </c>
      <c r="K57" s="8"/>
      <c r="L57" s="17">
        <f t="shared" si="0"/>
        <v>2360</v>
      </c>
      <c r="M57" s="7" t="s">
        <v>343</v>
      </c>
      <c r="N57" s="7"/>
    </row>
    <row r="58" spans="1:14" s="3" customFormat="1" ht="64.2" customHeight="1" thickBot="1" x14ac:dyDescent="0.35">
      <c r="A58" s="9">
        <v>55</v>
      </c>
      <c r="B58" s="7" t="s">
        <v>82</v>
      </c>
      <c r="C58" s="7" t="s">
        <v>83</v>
      </c>
      <c r="D58" s="7" t="s">
        <v>84</v>
      </c>
      <c r="E58" s="7" t="s">
        <v>85</v>
      </c>
      <c r="F58" s="7">
        <v>101</v>
      </c>
      <c r="G58" s="7">
        <v>0</v>
      </c>
      <c r="H58" s="8">
        <v>265</v>
      </c>
      <c r="I58" s="8" t="s">
        <v>205</v>
      </c>
      <c r="J58" s="8">
        <v>164</v>
      </c>
      <c r="K58" s="8">
        <v>0</v>
      </c>
      <c r="L58" s="17">
        <f t="shared" si="0"/>
        <v>19352</v>
      </c>
      <c r="M58" s="12" t="s">
        <v>284</v>
      </c>
      <c r="N58" s="7"/>
    </row>
    <row r="59" spans="1:14" s="3" customFormat="1" ht="117" customHeight="1" thickBot="1" x14ac:dyDescent="0.35">
      <c r="A59" s="9">
        <v>56</v>
      </c>
      <c r="B59" s="7" t="s">
        <v>66</v>
      </c>
      <c r="C59" s="7" t="s">
        <v>246</v>
      </c>
      <c r="D59" s="7" t="s">
        <v>67</v>
      </c>
      <c r="E59" s="7" t="s">
        <v>68</v>
      </c>
      <c r="F59" s="7">
        <v>8</v>
      </c>
      <c r="G59" s="7">
        <v>0</v>
      </c>
      <c r="H59" s="8">
        <v>58</v>
      </c>
      <c r="I59" s="8" t="s">
        <v>205</v>
      </c>
      <c r="J59" s="8">
        <v>50</v>
      </c>
      <c r="K59" s="8">
        <v>0</v>
      </c>
      <c r="L59" s="17">
        <f t="shared" si="0"/>
        <v>5900</v>
      </c>
      <c r="M59" s="7" t="s">
        <v>247</v>
      </c>
      <c r="N59" s="7"/>
    </row>
    <row r="60" spans="1:14" s="3" customFormat="1" ht="100.2" customHeight="1" thickBot="1" x14ac:dyDescent="0.35">
      <c r="A60" s="9">
        <v>57</v>
      </c>
      <c r="B60" s="7" t="s">
        <v>156</v>
      </c>
      <c r="C60" s="7" t="s">
        <v>216</v>
      </c>
      <c r="D60" s="7" t="s">
        <v>67</v>
      </c>
      <c r="E60" s="7" t="s">
        <v>157</v>
      </c>
      <c r="F60" s="7">
        <v>551</v>
      </c>
      <c r="G60" s="7">
        <v>0</v>
      </c>
      <c r="H60" s="8">
        <v>751</v>
      </c>
      <c r="I60" s="8" t="s">
        <v>205</v>
      </c>
      <c r="J60" s="8">
        <v>200</v>
      </c>
      <c r="K60" s="8">
        <v>0</v>
      </c>
      <c r="L60" s="17">
        <f t="shared" si="0"/>
        <v>23600</v>
      </c>
      <c r="M60" s="7" t="s">
        <v>272</v>
      </c>
      <c r="N60" s="7"/>
    </row>
    <row r="61" spans="1:14" s="3" customFormat="1" ht="88.2" customHeight="1" thickBot="1" x14ac:dyDescent="0.35">
      <c r="A61" s="9">
        <v>58</v>
      </c>
      <c r="B61" s="7" t="s">
        <v>201</v>
      </c>
      <c r="C61" s="7" t="s">
        <v>202</v>
      </c>
      <c r="D61" s="7" t="s">
        <v>67</v>
      </c>
      <c r="E61" s="7" t="s">
        <v>203</v>
      </c>
      <c r="F61" s="7">
        <v>28</v>
      </c>
      <c r="G61" s="7">
        <v>0</v>
      </c>
      <c r="H61" s="8">
        <v>78</v>
      </c>
      <c r="I61" s="8" t="s">
        <v>205</v>
      </c>
      <c r="J61" s="8">
        <v>50</v>
      </c>
      <c r="K61" s="8">
        <v>0</v>
      </c>
      <c r="L61" s="17">
        <f t="shared" si="0"/>
        <v>5900</v>
      </c>
      <c r="M61" s="7" t="s">
        <v>344</v>
      </c>
      <c r="N61" s="7"/>
    </row>
    <row r="62" spans="1:14" s="3" customFormat="1" ht="64.2" customHeight="1" thickBot="1" x14ac:dyDescent="0.35">
      <c r="A62" s="9">
        <v>59</v>
      </c>
      <c r="B62" s="7" t="s">
        <v>45</v>
      </c>
      <c r="C62" s="7" t="s">
        <v>46</v>
      </c>
      <c r="D62" s="7" t="s">
        <v>47</v>
      </c>
      <c r="E62" s="7" t="s">
        <v>48</v>
      </c>
      <c r="F62" s="7">
        <v>10</v>
      </c>
      <c r="G62" s="7">
        <v>0</v>
      </c>
      <c r="H62" s="8">
        <v>13</v>
      </c>
      <c r="I62" s="8" t="s">
        <v>205</v>
      </c>
      <c r="J62" s="8">
        <v>3</v>
      </c>
      <c r="K62" s="8">
        <v>0</v>
      </c>
      <c r="L62" s="17">
        <f t="shared" si="0"/>
        <v>354</v>
      </c>
      <c r="M62" s="7" t="s">
        <v>271</v>
      </c>
      <c r="N62" s="7"/>
    </row>
    <row r="63" spans="1:14" s="3" customFormat="1" ht="64.2" customHeight="1" thickBot="1" x14ac:dyDescent="0.35">
      <c r="A63" s="9">
        <v>60</v>
      </c>
      <c r="B63" s="7" t="s">
        <v>188</v>
      </c>
      <c r="C63" s="7" t="s">
        <v>189</v>
      </c>
      <c r="D63" s="7" t="s">
        <v>47</v>
      </c>
      <c r="E63" s="7" t="s">
        <v>190</v>
      </c>
      <c r="F63" s="7">
        <v>16</v>
      </c>
      <c r="G63" s="7">
        <v>0</v>
      </c>
      <c r="H63" s="8">
        <v>71</v>
      </c>
      <c r="I63" s="8" t="s">
        <v>205</v>
      </c>
      <c r="J63" s="8">
        <v>55</v>
      </c>
      <c r="K63" s="8">
        <v>0</v>
      </c>
      <c r="L63" s="17">
        <f t="shared" si="0"/>
        <v>6490</v>
      </c>
      <c r="M63" s="12" t="s">
        <v>285</v>
      </c>
      <c r="N63" s="7"/>
    </row>
    <row r="64" spans="1:14" s="3" customFormat="1" ht="220.8" customHeight="1" thickBot="1" x14ac:dyDescent="0.35">
      <c r="A64" s="9">
        <v>61</v>
      </c>
      <c r="B64" s="7" t="s">
        <v>148</v>
      </c>
      <c r="C64" s="7" t="s">
        <v>222</v>
      </c>
      <c r="D64" s="7" t="s">
        <v>149</v>
      </c>
      <c r="E64" s="51" t="s">
        <v>213</v>
      </c>
      <c r="F64" s="7">
        <v>21</v>
      </c>
      <c r="G64" s="7">
        <v>0</v>
      </c>
      <c r="H64" s="8">
        <v>70</v>
      </c>
      <c r="I64" s="8" t="s">
        <v>205</v>
      </c>
      <c r="J64" s="8">
        <v>49</v>
      </c>
      <c r="K64" s="8">
        <v>0</v>
      </c>
      <c r="L64" s="17">
        <f t="shared" si="0"/>
        <v>5782</v>
      </c>
      <c r="M64" s="7" t="s">
        <v>296</v>
      </c>
      <c r="N64" s="7" t="s">
        <v>610</v>
      </c>
    </row>
    <row r="65" spans="1:14" s="3" customFormat="1" ht="113.4" customHeight="1" thickBot="1" x14ac:dyDescent="0.35">
      <c r="A65" s="9">
        <v>62</v>
      </c>
      <c r="B65" s="7" t="s">
        <v>56</v>
      </c>
      <c r="C65" s="7" t="s">
        <v>57</v>
      </c>
      <c r="D65" s="7" t="s">
        <v>58</v>
      </c>
      <c r="E65" s="7" t="s">
        <v>242</v>
      </c>
      <c r="F65" s="7">
        <v>20</v>
      </c>
      <c r="G65" s="7">
        <v>0</v>
      </c>
      <c r="H65" s="8">
        <v>65</v>
      </c>
      <c r="I65" s="8" t="s">
        <v>205</v>
      </c>
      <c r="J65" s="8">
        <v>45</v>
      </c>
      <c r="K65" s="8">
        <v>0</v>
      </c>
      <c r="L65" s="17">
        <f t="shared" si="0"/>
        <v>5310</v>
      </c>
      <c r="M65" s="7" t="s">
        <v>243</v>
      </c>
      <c r="N65" s="7" t="s">
        <v>244</v>
      </c>
    </row>
    <row r="66" spans="1:14" s="3" customFormat="1" ht="88.8" customHeight="1" thickBot="1" x14ac:dyDescent="0.35">
      <c r="A66" s="9">
        <v>63</v>
      </c>
      <c r="B66" s="7" t="s">
        <v>172</v>
      </c>
      <c r="C66" s="7" t="s">
        <v>166</v>
      </c>
      <c r="D66" s="7" t="s">
        <v>173</v>
      </c>
      <c r="E66" s="7" t="s">
        <v>174</v>
      </c>
      <c r="F66" s="7">
        <v>215</v>
      </c>
      <c r="G66" s="7">
        <v>20</v>
      </c>
      <c r="H66" s="8">
        <v>365</v>
      </c>
      <c r="I66" s="8">
        <v>55</v>
      </c>
      <c r="J66" s="8">
        <v>150</v>
      </c>
      <c r="K66" s="8">
        <v>35</v>
      </c>
      <c r="L66" s="17">
        <f t="shared" si="0"/>
        <v>23739.159</v>
      </c>
      <c r="M66" s="7" t="s">
        <v>345</v>
      </c>
      <c r="N66" s="7" t="s">
        <v>283</v>
      </c>
    </row>
    <row r="67" spans="1:14" s="3" customFormat="1" ht="85.2" customHeight="1" thickBot="1" x14ac:dyDescent="0.35">
      <c r="A67" s="9">
        <v>64</v>
      </c>
      <c r="B67" s="7" t="s">
        <v>59</v>
      </c>
      <c r="C67" s="7" t="s">
        <v>60</v>
      </c>
      <c r="D67" s="7" t="s">
        <v>61</v>
      </c>
      <c r="E67" s="7" t="s">
        <v>62</v>
      </c>
      <c r="F67" s="7">
        <v>6</v>
      </c>
      <c r="G67" s="7">
        <v>0</v>
      </c>
      <c r="H67" s="8">
        <v>54</v>
      </c>
      <c r="I67" s="8" t="s">
        <v>214</v>
      </c>
      <c r="J67" s="8">
        <v>48</v>
      </c>
      <c r="K67" s="8">
        <v>0</v>
      </c>
      <c r="L67" s="17">
        <f t="shared" si="0"/>
        <v>5664</v>
      </c>
      <c r="M67" s="7" t="s">
        <v>346</v>
      </c>
      <c r="N67" s="7"/>
    </row>
    <row r="68" spans="1:14" s="3" customFormat="1" ht="102.6" customHeight="1" thickBot="1" x14ac:dyDescent="0.35">
      <c r="A68" s="9">
        <v>65</v>
      </c>
      <c r="B68" s="7" t="s">
        <v>186</v>
      </c>
      <c r="C68" s="7" t="s">
        <v>187</v>
      </c>
      <c r="D68" s="7" t="s">
        <v>7</v>
      </c>
      <c r="E68" s="7" t="s">
        <v>281</v>
      </c>
      <c r="F68" s="7">
        <v>3</v>
      </c>
      <c r="G68" s="7">
        <v>0</v>
      </c>
      <c r="H68" s="8">
        <v>33</v>
      </c>
      <c r="I68" s="8" t="s">
        <v>205</v>
      </c>
      <c r="J68" s="8">
        <v>30</v>
      </c>
      <c r="K68" s="8">
        <v>0</v>
      </c>
      <c r="L68" s="17">
        <f t="shared" si="0"/>
        <v>3540</v>
      </c>
      <c r="M68" s="7" t="s">
        <v>282</v>
      </c>
      <c r="N68" s="7" t="s">
        <v>280</v>
      </c>
    </row>
    <row r="69" spans="1:14" s="29" customFormat="1" ht="89.4" customHeight="1" thickBot="1" x14ac:dyDescent="0.35">
      <c r="A69" s="26">
        <v>66</v>
      </c>
      <c r="B69" s="24" t="s">
        <v>162</v>
      </c>
      <c r="C69" s="24" t="s">
        <v>225</v>
      </c>
      <c r="D69" s="24" t="s">
        <v>163</v>
      </c>
      <c r="E69" s="24" t="s">
        <v>164</v>
      </c>
      <c r="F69" s="24">
        <v>60</v>
      </c>
      <c r="G69" s="24">
        <v>85</v>
      </c>
      <c r="H69" s="27">
        <v>260</v>
      </c>
      <c r="I69" s="27">
        <v>85</v>
      </c>
      <c r="J69" s="27">
        <v>200</v>
      </c>
      <c r="K69" s="27">
        <v>0</v>
      </c>
      <c r="L69" s="28">
        <f t="shared" ref="L69:L75" si="1">J69*118+K69*172.5474</f>
        <v>23600</v>
      </c>
      <c r="M69" s="24" t="s">
        <v>347</v>
      </c>
      <c r="N69" s="24"/>
    </row>
    <row r="70" spans="1:14" s="3" customFormat="1" ht="64.2" customHeight="1" thickBot="1" x14ac:dyDescent="0.35">
      <c r="A70" s="9">
        <v>67</v>
      </c>
      <c r="B70" s="7" t="s">
        <v>137</v>
      </c>
      <c r="C70" s="7" t="s">
        <v>138</v>
      </c>
      <c r="D70" s="7" t="s">
        <v>139</v>
      </c>
      <c r="E70" s="7" t="s">
        <v>140</v>
      </c>
      <c r="F70" s="7">
        <v>10</v>
      </c>
      <c r="G70" s="7">
        <v>0</v>
      </c>
      <c r="H70" s="8">
        <v>60</v>
      </c>
      <c r="I70" s="8" t="s">
        <v>205</v>
      </c>
      <c r="J70" s="8">
        <v>50</v>
      </c>
      <c r="K70" s="8">
        <v>0</v>
      </c>
      <c r="L70" s="17">
        <f t="shared" si="1"/>
        <v>5900</v>
      </c>
      <c r="M70" s="7" t="s">
        <v>267</v>
      </c>
      <c r="N70" s="7"/>
    </row>
    <row r="71" spans="1:14" s="3" customFormat="1" ht="64.2" customHeight="1" thickBot="1" x14ac:dyDescent="0.35">
      <c r="A71" s="9">
        <v>68</v>
      </c>
      <c r="B71" s="7" t="s">
        <v>119</v>
      </c>
      <c r="C71" s="7" t="s">
        <v>120</v>
      </c>
      <c r="D71" s="7" t="s">
        <v>121</v>
      </c>
      <c r="E71" s="7" t="s">
        <v>68</v>
      </c>
      <c r="F71" s="7">
        <v>8</v>
      </c>
      <c r="G71" s="7">
        <v>0</v>
      </c>
      <c r="H71" s="8">
        <v>58</v>
      </c>
      <c r="I71" s="8" t="s">
        <v>613</v>
      </c>
      <c r="J71" s="8">
        <v>50</v>
      </c>
      <c r="K71" s="8">
        <v>0</v>
      </c>
      <c r="L71" s="17">
        <f t="shared" si="1"/>
        <v>5900</v>
      </c>
      <c r="M71" s="7" t="s">
        <v>264</v>
      </c>
      <c r="N71" s="7"/>
    </row>
    <row r="72" spans="1:14" s="3" customFormat="1" ht="64.2" customHeight="1" thickBot="1" x14ac:dyDescent="0.35">
      <c r="A72" s="9">
        <v>69</v>
      </c>
      <c r="B72" s="7" t="s">
        <v>191</v>
      </c>
      <c r="C72" s="7" t="s">
        <v>217</v>
      </c>
      <c r="D72" s="7" t="s">
        <v>121</v>
      </c>
      <c r="E72" s="7" t="s">
        <v>192</v>
      </c>
      <c r="F72" s="7">
        <v>43</v>
      </c>
      <c r="G72" s="7">
        <v>0</v>
      </c>
      <c r="H72" s="8">
        <v>143</v>
      </c>
      <c r="I72" s="8" t="s">
        <v>205</v>
      </c>
      <c r="J72" s="8">
        <v>100</v>
      </c>
      <c r="K72" s="8">
        <v>0</v>
      </c>
      <c r="L72" s="17">
        <f t="shared" si="1"/>
        <v>11800</v>
      </c>
      <c r="M72" s="7" t="s">
        <v>273</v>
      </c>
      <c r="N72" s="7"/>
    </row>
    <row r="73" spans="1:14" s="3" customFormat="1" ht="64.2" customHeight="1" thickBot="1" x14ac:dyDescent="0.35">
      <c r="A73" s="9">
        <v>70</v>
      </c>
      <c r="B73" s="7" t="s">
        <v>126</v>
      </c>
      <c r="C73" s="7" t="s">
        <v>127</v>
      </c>
      <c r="D73" s="7" t="s">
        <v>128</v>
      </c>
      <c r="E73" s="7" t="s">
        <v>129</v>
      </c>
      <c r="F73" s="7">
        <v>10</v>
      </c>
      <c r="G73" s="7">
        <v>0</v>
      </c>
      <c r="H73" s="8">
        <v>65</v>
      </c>
      <c r="I73" s="8" t="s">
        <v>205</v>
      </c>
      <c r="J73" s="8">
        <v>55</v>
      </c>
      <c r="K73" s="8">
        <v>0</v>
      </c>
      <c r="L73" s="17">
        <f t="shared" si="1"/>
        <v>6490</v>
      </c>
      <c r="M73" s="7" t="s">
        <v>266</v>
      </c>
      <c r="N73" s="7"/>
    </row>
    <row r="74" spans="1:14" s="3" customFormat="1" ht="64.2" customHeight="1" thickBot="1" x14ac:dyDescent="0.35">
      <c r="A74" s="9">
        <v>71</v>
      </c>
      <c r="B74" s="7" t="s">
        <v>153</v>
      </c>
      <c r="C74" s="7" t="s">
        <v>154</v>
      </c>
      <c r="D74" s="7" t="s">
        <v>128</v>
      </c>
      <c r="E74" s="7" t="s">
        <v>155</v>
      </c>
      <c r="F74" s="7">
        <v>18</v>
      </c>
      <c r="G74" s="7">
        <v>0</v>
      </c>
      <c r="H74" s="8">
        <v>36</v>
      </c>
      <c r="I74" s="8" t="s">
        <v>205</v>
      </c>
      <c r="J74" s="8">
        <v>18</v>
      </c>
      <c r="K74" s="8">
        <v>0</v>
      </c>
      <c r="L74" s="17">
        <f t="shared" si="1"/>
        <v>2124</v>
      </c>
      <c r="M74" s="7" t="s">
        <v>270</v>
      </c>
      <c r="N74" s="7"/>
    </row>
    <row r="75" spans="1:14" s="3" customFormat="1" ht="113.4" customHeight="1" x14ac:dyDescent="0.3">
      <c r="A75" s="16">
        <v>72</v>
      </c>
      <c r="B75" s="20" t="s">
        <v>158</v>
      </c>
      <c r="C75" s="20" t="s">
        <v>159</v>
      </c>
      <c r="D75" s="20" t="s">
        <v>160</v>
      </c>
      <c r="E75" s="20" t="s">
        <v>161</v>
      </c>
      <c r="F75" s="20">
        <v>20</v>
      </c>
      <c r="G75" s="20">
        <v>0</v>
      </c>
      <c r="H75" s="21">
        <v>38</v>
      </c>
      <c r="I75" s="21" t="s">
        <v>205</v>
      </c>
      <c r="J75" s="21">
        <v>18</v>
      </c>
      <c r="K75" s="21">
        <v>0</v>
      </c>
      <c r="L75" s="22">
        <f t="shared" si="1"/>
        <v>2124</v>
      </c>
      <c r="M75" s="20" t="s">
        <v>287</v>
      </c>
      <c r="N75" s="20" t="s">
        <v>288</v>
      </c>
    </row>
    <row r="76" spans="1:14" s="23" customFormat="1" x14ac:dyDescent="0.3">
      <c r="A76" s="64" t="s">
        <v>358</v>
      </c>
      <c r="B76" s="64"/>
      <c r="C76" s="64"/>
      <c r="D76" s="64"/>
      <c r="E76" s="64"/>
      <c r="F76" s="64"/>
      <c r="G76" s="64"/>
      <c r="H76" s="64"/>
      <c r="I76" s="64"/>
      <c r="J76" s="64"/>
      <c r="K76" s="64"/>
      <c r="L76" s="64"/>
      <c r="M76" s="31"/>
      <c r="N76" s="31"/>
    </row>
    <row r="77" spans="1:14" s="23" customFormat="1" x14ac:dyDescent="0.3">
      <c r="A77" s="63" t="s">
        <v>359</v>
      </c>
      <c r="B77" s="63"/>
      <c r="C77" s="63"/>
      <c r="D77" s="63"/>
      <c r="E77" s="63"/>
      <c r="F77" s="63"/>
      <c r="G77" s="63"/>
      <c r="H77" s="63"/>
      <c r="I77" s="63"/>
      <c r="J77" s="63"/>
      <c r="K77" s="63"/>
      <c r="L77" s="33">
        <f>SUM(L4:L6,L13:L31)</f>
        <v>95466.464800000002</v>
      </c>
      <c r="M77" s="32"/>
      <c r="N77" s="32"/>
    </row>
    <row r="78" spans="1:14" s="23" customFormat="1" x14ac:dyDescent="0.3">
      <c r="A78" s="63" t="s">
        <v>360</v>
      </c>
      <c r="B78" s="63"/>
      <c r="C78" s="63"/>
      <c r="D78" s="63"/>
      <c r="E78" s="63"/>
      <c r="F78" s="63"/>
      <c r="G78" s="63"/>
      <c r="H78" s="63"/>
      <c r="I78" s="63"/>
      <c r="J78" s="63"/>
      <c r="K78" s="63"/>
      <c r="L78" s="33">
        <f>SUM(L7:L8,L33:L42,L44-118)</f>
        <v>91914.235400000005</v>
      </c>
      <c r="M78" s="32"/>
      <c r="N78" s="32" t="s">
        <v>351</v>
      </c>
    </row>
    <row r="79" spans="1:14" s="23" customFormat="1" x14ac:dyDescent="0.3">
      <c r="A79" s="63" t="s">
        <v>361</v>
      </c>
      <c r="B79" s="63"/>
      <c r="C79" s="63"/>
      <c r="D79" s="63"/>
      <c r="E79" s="63"/>
      <c r="F79" s="63"/>
      <c r="G79" s="63"/>
      <c r="H79" s="63"/>
      <c r="I79" s="63"/>
      <c r="J79" s="63"/>
      <c r="K79" s="63"/>
      <c r="L79" s="33">
        <f>SUM(L9,L11:L12,L45:L75)</f>
        <v>258677.15899999999</v>
      </c>
      <c r="M79" s="32"/>
      <c r="N79" s="32"/>
    </row>
    <row r="80" spans="1:14" x14ac:dyDescent="0.3">
      <c r="A80" s="63" t="s">
        <v>362</v>
      </c>
      <c r="B80" s="63"/>
      <c r="C80" s="63"/>
      <c r="D80" s="63"/>
      <c r="E80" s="63"/>
      <c r="F80" s="63"/>
      <c r="G80" s="63"/>
      <c r="H80" s="63"/>
      <c r="I80" s="63"/>
      <c r="J80" s="63"/>
      <c r="K80" s="63"/>
      <c r="L80" s="33">
        <f>SUM(L77:L79)</f>
        <v>446057.85920000001</v>
      </c>
      <c r="M80" s="32"/>
      <c r="N80" s="32"/>
    </row>
    <row r="81" spans="1:14" x14ac:dyDescent="0.3">
      <c r="A81" s="47"/>
      <c r="B81" s="47"/>
      <c r="C81" s="47"/>
      <c r="D81" s="47"/>
      <c r="E81" s="47"/>
      <c r="F81" s="47"/>
      <c r="G81" s="47"/>
      <c r="H81" s="47"/>
      <c r="I81" s="47"/>
      <c r="J81" s="47"/>
      <c r="K81" s="47"/>
      <c r="L81" s="48"/>
      <c r="M81" s="49"/>
      <c r="N81" s="49"/>
    </row>
    <row r="83" spans="1:14" x14ac:dyDescent="0.3">
      <c r="A83" s="46" t="s">
        <v>609</v>
      </c>
    </row>
    <row r="84" spans="1:14" x14ac:dyDescent="0.3">
      <c r="A84" s="70" t="s">
        <v>0</v>
      </c>
      <c r="B84" s="70" t="s">
        <v>1</v>
      </c>
      <c r="C84" s="71" t="s">
        <v>2</v>
      </c>
      <c r="D84" s="59" t="s">
        <v>290</v>
      </c>
      <c r="E84" s="71" t="s">
        <v>363</v>
      </c>
      <c r="F84" s="77" t="s">
        <v>364</v>
      </c>
      <c r="G84" s="59"/>
      <c r="H84" s="77" t="s">
        <v>365</v>
      </c>
      <c r="I84" s="77"/>
      <c r="J84" s="70" t="s">
        <v>3</v>
      </c>
      <c r="K84" s="70"/>
      <c r="L84" s="78" t="s">
        <v>366</v>
      </c>
      <c r="M84" s="71" t="s">
        <v>367</v>
      </c>
      <c r="N84" s="71" t="s">
        <v>368</v>
      </c>
    </row>
    <row r="85" spans="1:14" ht="45.6" x14ac:dyDescent="0.3">
      <c r="A85" s="70"/>
      <c r="B85" s="70"/>
      <c r="C85" s="71"/>
      <c r="D85" s="59"/>
      <c r="E85" s="71"/>
      <c r="F85" s="34" t="s">
        <v>209</v>
      </c>
      <c r="G85" s="34" t="s">
        <v>210</v>
      </c>
      <c r="H85" s="34" t="s">
        <v>209</v>
      </c>
      <c r="I85" s="34" t="s">
        <v>211</v>
      </c>
      <c r="J85" s="34" t="s">
        <v>209</v>
      </c>
      <c r="K85" s="34" t="s">
        <v>210</v>
      </c>
      <c r="L85" s="79"/>
      <c r="M85" s="71"/>
      <c r="N85" s="71"/>
    </row>
    <row r="86" spans="1:14" ht="96.6" x14ac:dyDescent="0.3">
      <c r="A86" s="35">
        <v>1</v>
      </c>
      <c r="B86" s="35" t="s">
        <v>556</v>
      </c>
      <c r="C86" s="12" t="s">
        <v>369</v>
      </c>
      <c r="D86" s="12" t="s">
        <v>370</v>
      </c>
      <c r="E86" s="12" t="s">
        <v>371</v>
      </c>
      <c r="F86" s="35">
        <v>0</v>
      </c>
      <c r="G86" s="35">
        <v>4</v>
      </c>
      <c r="H86" s="35">
        <v>36</v>
      </c>
      <c r="I86" s="35" t="s">
        <v>372</v>
      </c>
      <c r="J86" s="35">
        <v>36</v>
      </c>
      <c r="K86" s="35">
        <v>-4</v>
      </c>
      <c r="L86" s="36">
        <f>J86*118+K86*172.5474</f>
        <v>3557.8103999999998</v>
      </c>
      <c r="M86" s="12" t="s">
        <v>373</v>
      </c>
      <c r="N86" s="11" t="s">
        <v>374</v>
      </c>
    </row>
    <row r="87" spans="1:14" ht="124.2" x14ac:dyDescent="0.3">
      <c r="A87" s="35">
        <v>2</v>
      </c>
      <c r="B87" s="35" t="s">
        <v>557</v>
      </c>
      <c r="C87" s="12" t="s">
        <v>375</v>
      </c>
      <c r="D87" s="12" t="s">
        <v>376</v>
      </c>
      <c r="E87" s="37" t="s">
        <v>377</v>
      </c>
      <c r="F87" s="35">
        <v>285</v>
      </c>
      <c r="G87" s="35">
        <v>0</v>
      </c>
      <c r="H87" s="38">
        <v>285</v>
      </c>
      <c r="I87" s="35">
        <v>60</v>
      </c>
      <c r="J87" s="35">
        <v>0</v>
      </c>
      <c r="K87" s="35">
        <v>60</v>
      </c>
      <c r="L87" s="36">
        <f t="shared" ref="L87:L137" si="2">J87*118+K87*172.5474</f>
        <v>10352.844000000001</v>
      </c>
      <c r="M87" s="12" t="s">
        <v>378</v>
      </c>
      <c r="N87" s="12" t="s">
        <v>379</v>
      </c>
    </row>
    <row r="88" spans="1:14" ht="82.8" x14ac:dyDescent="0.3">
      <c r="A88" s="35">
        <v>3</v>
      </c>
      <c r="B88" s="35" t="s">
        <v>558</v>
      </c>
      <c r="C88" s="12" t="s">
        <v>19</v>
      </c>
      <c r="D88" s="12" t="s">
        <v>380</v>
      </c>
      <c r="E88" s="50" t="s">
        <v>381</v>
      </c>
      <c r="F88" s="35">
        <v>0</v>
      </c>
      <c r="G88" s="35">
        <v>0</v>
      </c>
      <c r="H88" s="35">
        <v>364</v>
      </c>
      <c r="I88" s="35" t="s">
        <v>372</v>
      </c>
      <c r="J88" s="35">
        <v>364</v>
      </c>
      <c r="K88" s="35">
        <v>0</v>
      </c>
      <c r="L88" s="36">
        <f t="shared" si="2"/>
        <v>42952</v>
      </c>
      <c r="M88" s="12" t="s">
        <v>382</v>
      </c>
      <c r="N88" s="12" t="s">
        <v>383</v>
      </c>
    </row>
    <row r="89" spans="1:14" ht="96.6" x14ac:dyDescent="0.3">
      <c r="A89" s="35">
        <v>4</v>
      </c>
      <c r="B89" s="35" t="s">
        <v>559</v>
      </c>
      <c r="C89" s="12" t="s">
        <v>384</v>
      </c>
      <c r="D89" s="12" t="s">
        <v>385</v>
      </c>
      <c r="E89" s="37" t="s">
        <v>386</v>
      </c>
      <c r="F89" s="35">
        <v>0</v>
      </c>
      <c r="G89" s="35">
        <v>104</v>
      </c>
      <c r="H89" s="75" t="s">
        <v>387</v>
      </c>
      <c r="I89" s="75"/>
      <c r="J89" s="35">
        <v>97</v>
      </c>
      <c r="K89" s="35">
        <v>0</v>
      </c>
      <c r="L89" s="36">
        <f t="shared" si="2"/>
        <v>11446</v>
      </c>
      <c r="M89" s="12" t="s">
        <v>388</v>
      </c>
      <c r="N89" s="12" t="s">
        <v>389</v>
      </c>
    </row>
    <row r="90" spans="1:14" ht="193.2" x14ac:dyDescent="0.3">
      <c r="A90" s="35">
        <v>5</v>
      </c>
      <c r="B90" s="35" t="s">
        <v>560</v>
      </c>
      <c r="C90" s="12" t="s">
        <v>390</v>
      </c>
      <c r="D90" s="12" t="s">
        <v>391</v>
      </c>
      <c r="E90" s="12" t="s">
        <v>147</v>
      </c>
      <c r="F90" s="35">
        <v>25</v>
      </c>
      <c r="G90" s="35">
        <v>0</v>
      </c>
      <c r="H90" s="35">
        <v>65</v>
      </c>
      <c r="I90" s="35" t="s">
        <v>372</v>
      </c>
      <c r="J90" s="35">
        <v>40</v>
      </c>
      <c r="K90" s="35">
        <v>0</v>
      </c>
      <c r="L90" s="36">
        <f t="shared" si="2"/>
        <v>4720</v>
      </c>
      <c r="M90" s="12" t="s">
        <v>392</v>
      </c>
      <c r="N90" s="12"/>
    </row>
    <row r="91" spans="1:14" ht="55.2" x14ac:dyDescent="0.3">
      <c r="A91" s="35">
        <v>6</v>
      </c>
      <c r="B91" s="35" t="s">
        <v>561</v>
      </c>
      <c r="C91" s="12" t="s">
        <v>393</v>
      </c>
      <c r="D91" s="12" t="s">
        <v>394</v>
      </c>
      <c r="E91" s="12" t="s">
        <v>395</v>
      </c>
      <c r="F91" s="35">
        <v>25</v>
      </c>
      <c r="G91" s="35">
        <v>0</v>
      </c>
      <c r="H91" s="35">
        <v>75</v>
      </c>
      <c r="I91" s="35" t="s">
        <v>372</v>
      </c>
      <c r="J91" s="35">
        <v>50</v>
      </c>
      <c r="K91" s="35">
        <v>0</v>
      </c>
      <c r="L91" s="36">
        <f t="shared" si="2"/>
        <v>5900</v>
      </c>
      <c r="M91" s="39" t="s">
        <v>396</v>
      </c>
      <c r="N91" s="12"/>
    </row>
    <row r="92" spans="1:14" ht="69" x14ac:dyDescent="0.3">
      <c r="A92" s="35">
        <v>7</v>
      </c>
      <c r="B92" s="35" t="s">
        <v>562</v>
      </c>
      <c r="C92" s="12" t="s">
        <v>397</v>
      </c>
      <c r="D92" s="12" t="s">
        <v>394</v>
      </c>
      <c r="E92" s="52" t="s">
        <v>213</v>
      </c>
      <c r="F92" s="35">
        <v>10</v>
      </c>
      <c r="G92" s="35">
        <v>0</v>
      </c>
      <c r="H92" s="35">
        <v>26</v>
      </c>
      <c r="I92" s="35" t="s">
        <v>372</v>
      </c>
      <c r="J92" s="35">
        <v>16</v>
      </c>
      <c r="K92" s="35">
        <v>0</v>
      </c>
      <c r="L92" s="36">
        <f t="shared" si="2"/>
        <v>1888</v>
      </c>
      <c r="M92" s="12" t="s">
        <v>398</v>
      </c>
      <c r="N92" s="12" t="s">
        <v>399</v>
      </c>
    </row>
    <row r="93" spans="1:14" ht="69" x14ac:dyDescent="0.3">
      <c r="A93" s="35">
        <v>8</v>
      </c>
      <c r="B93" s="35" t="s">
        <v>563</v>
      </c>
      <c r="C93" s="12" t="s">
        <v>400</v>
      </c>
      <c r="D93" s="12" t="s">
        <v>394</v>
      </c>
      <c r="E93" s="52" t="s">
        <v>213</v>
      </c>
      <c r="F93" s="35">
        <v>97</v>
      </c>
      <c r="G93" s="35">
        <v>0</v>
      </c>
      <c r="H93" s="35">
        <v>265</v>
      </c>
      <c r="I93" s="35" t="s">
        <v>372</v>
      </c>
      <c r="J93" s="35">
        <v>168</v>
      </c>
      <c r="K93" s="35">
        <v>0</v>
      </c>
      <c r="L93" s="36">
        <f t="shared" si="2"/>
        <v>19824</v>
      </c>
      <c r="M93" s="39" t="s">
        <v>401</v>
      </c>
      <c r="N93" s="12" t="s">
        <v>402</v>
      </c>
    </row>
    <row r="94" spans="1:14" ht="41.4" x14ac:dyDescent="0.3">
      <c r="A94" s="40">
        <v>9</v>
      </c>
      <c r="B94" s="40" t="s">
        <v>564</v>
      </c>
      <c r="C94" s="30" t="s">
        <v>403</v>
      </c>
      <c r="D94" s="30" t="s">
        <v>394</v>
      </c>
      <c r="E94" s="30" t="s">
        <v>404</v>
      </c>
      <c r="F94" s="40">
        <v>10</v>
      </c>
      <c r="G94" s="40">
        <v>0</v>
      </c>
      <c r="H94" s="40">
        <v>38</v>
      </c>
      <c r="I94" s="35" t="s">
        <v>372</v>
      </c>
      <c r="J94" s="40">
        <v>28</v>
      </c>
      <c r="K94" s="40">
        <v>0</v>
      </c>
      <c r="L94" s="41">
        <f>J94*118+K94*172.5474</f>
        <v>3304</v>
      </c>
      <c r="M94" s="30" t="s">
        <v>405</v>
      </c>
      <c r="N94" s="30" t="s">
        <v>406</v>
      </c>
    </row>
    <row r="95" spans="1:14" ht="69" x14ac:dyDescent="0.3">
      <c r="A95" s="35">
        <v>10</v>
      </c>
      <c r="B95" s="35" t="s">
        <v>565</v>
      </c>
      <c r="C95" s="12" t="s">
        <v>407</v>
      </c>
      <c r="D95" s="12" t="s">
        <v>408</v>
      </c>
      <c r="E95" s="52" t="s">
        <v>213</v>
      </c>
      <c r="F95" s="35">
        <v>14</v>
      </c>
      <c r="G95" s="35">
        <v>0</v>
      </c>
      <c r="H95" s="35">
        <v>65</v>
      </c>
      <c r="I95" s="35" t="s">
        <v>372</v>
      </c>
      <c r="J95" s="35">
        <v>51</v>
      </c>
      <c r="K95" s="35">
        <v>0</v>
      </c>
      <c r="L95" s="36">
        <f t="shared" si="2"/>
        <v>6018</v>
      </c>
      <c r="M95" s="12" t="s">
        <v>409</v>
      </c>
      <c r="N95" s="12" t="s">
        <v>355</v>
      </c>
    </row>
    <row r="96" spans="1:14" ht="96.6" x14ac:dyDescent="0.3">
      <c r="A96" s="35">
        <v>11</v>
      </c>
      <c r="B96" s="35" t="s">
        <v>566</v>
      </c>
      <c r="C96" s="12" t="s">
        <v>410</v>
      </c>
      <c r="D96" s="12" t="s">
        <v>408</v>
      </c>
      <c r="E96" s="12" t="s">
        <v>411</v>
      </c>
      <c r="F96" s="35">
        <v>3</v>
      </c>
      <c r="G96" s="35">
        <v>0</v>
      </c>
      <c r="H96" s="35">
        <v>22</v>
      </c>
      <c r="I96" s="35" t="s">
        <v>372</v>
      </c>
      <c r="J96" s="35">
        <v>19</v>
      </c>
      <c r="K96" s="35">
        <v>0</v>
      </c>
      <c r="L96" s="36">
        <f t="shared" si="2"/>
        <v>2242</v>
      </c>
      <c r="M96" s="12" t="s">
        <v>412</v>
      </c>
      <c r="N96" s="30" t="s">
        <v>413</v>
      </c>
    </row>
    <row r="97" spans="1:14" ht="82.8" x14ac:dyDescent="0.3">
      <c r="A97" s="35">
        <v>12</v>
      </c>
      <c r="B97" s="35" t="s">
        <v>567</v>
      </c>
      <c r="C97" s="12" t="s">
        <v>414</v>
      </c>
      <c r="D97" s="12" t="s">
        <v>408</v>
      </c>
      <c r="E97" s="52" t="s">
        <v>213</v>
      </c>
      <c r="F97" s="35">
        <v>5</v>
      </c>
      <c r="G97" s="35">
        <v>0</v>
      </c>
      <c r="H97" s="35">
        <v>50</v>
      </c>
      <c r="I97" s="35" t="s">
        <v>372</v>
      </c>
      <c r="J97" s="35">
        <v>45</v>
      </c>
      <c r="K97" s="35">
        <v>0</v>
      </c>
      <c r="L97" s="36">
        <f t="shared" si="2"/>
        <v>5310</v>
      </c>
      <c r="M97" s="12" t="s">
        <v>415</v>
      </c>
      <c r="N97" s="12" t="s">
        <v>416</v>
      </c>
    </row>
    <row r="98" spans="1:14" ht="41.4" x14ac:dyDescent="0.3">
      <c r="A98" s="35">
        <v>13</v>
      </c>
      <c r="B98" s="35" t="s">
        <v>568</v>
      </c>
      <c r="C98" s="12" t="s">
        <v>417</v>
      </c>
      <c r="D98" s="12" t="s">
        <v>408</v>
      </c>
      <c r="E98" s="12" t="s">
        <v>418</v>
      </c>
      <c r="F98" s="35">
        <v>6</v>
      </c>
      <c r="G98" s="35">
        <v>0</v>
      </c>
      <c r="H98" s="35">
        <v>46</v>
      </c>
      <c r="I98" s="35" t="s">
        <v>372</v>
      </c>
      <c r="J98" s="35">
        <v>40</v>
      </c>
      <c r="K98" s="35">
        <v>0</v>
      </c>
      <c r="L98" s="36">
        <f t="shared" si="2"/>
        <v>4720</v>
      </c>
      <c r="M98" s="31" t="s">
        <v>419</v>
      </c>
      <c r="N98" s="12"/>
    </row>
    <row r="99" spans="1:14" ht="82.8" x14ac:dyDescent="0.3">
      <c r="A99" s="35">
        <v>14</v>
      </c>
      <c r="B99" s="35" t="s">
        <v>569</v>
      </c>
      <c r="C99" s="12" t="s">
        <v>420</v>
      </c>
      <c r="D99" s="12" t="s">
        <v>421</v>
      </c>
      <c r="E99" s="52" t="s">
        <v>213</v>
      </c>
      <c r="F99" s="35">
        <v>15</v>
      </c>
      <c r="G99" s="35">
        <v>0</v>
      </c>
      <c r="H99" s="35">
        <v>85</v>
      </c>
      <c r="I99" s="35" t="s">
        <v>372</v>
      </c>
      <c r="J99" s="35">
        <v>70</v>
      </c>
      <c r="K99" s="35">
        <v>0</v>
      </c>
      <c r="L99" s="36">
        <f t="shared" si="2"/>
        <v>8260</v>
      </c>
      <c r="M99" s="12" t="s">
        <v>422</v>
      </c>
      <c r="N99" s="12" t="s">
        <v>423</v>
      </c>
    </row>
    <row r="100" spans="1:14" ht="41.4" x14ac:dyDescent="0.3">
      <c r="A100" s="35">
        <v>15</v>
      </c>
      <c r="B100" s="35" t="s">
        <v>570</v>
      </c>
      <c r="C100" s="12" t="s">
        <v>424</v>
      </c>
      <c r="D100" s="12" t="s">
        <v>421</v>
      </c>
      <c r="E100" s="12" t="s">
        <v>425</v>
      </c>
      <c r="F100" s="35">
        <v>150</v>
      </c>
      <c r="G100" s="35">
        <v>0</v>
      </c>
      <c r="H100" s="35">
        <v>300</v>
      </c>
      <c r="I100" s="35" t="s">
        <v>372</v>
      </c>
      <c r="J100" s="35">
        <v>150</v>
      </c>
      <c r="K100" s="35">
        <v>0</v>
      </c>
      <c r="L100" s="36">
        <f t="shared" si="2"/>
        <v>17700</v>
      </c>
      <c r="M100" s="12" t="s">
        <v>426</v>
      </c>
      <c r="N100" s="12"/>
    </row>
    <row r="101" spans="1:14" ht="69" x14ac:dyDescent="0.3">
      <c r="A101" s="35">
        <v>16</v>
      </c>
      <c r="B101" s="35" t="s">
        <v>571</v>
      </c>
      <c r="C101" s="12" t="s">
        <v>427</v>
      </c>
      <c r="D101" s="12" t="s">
        <v>428</v>
      </c>
      <c r="E101" s="52" t="s">
        <v>213</v>
      </c>
      <c r="F101" s="35">
        <v>6</v>
      </c>
      <c r="G101" s="35">
        <v>0</v>
      </c>
      <c r="H101" s="35">
        <v>38</v>
      </c>
      <c r="I101" s="35" t="s">
        <v>372</v>
      </c>
      <c r="J101" s="35">
        <v>32</v>
      </c>
      <c r="K101" s="35">
        <v>0</v>
      </c>
      <c r="L101" s="36">
        <f t="shared" si="2"/>
        <v>3776</v>
      </c>
      <c r="M101" s="12" t="s">
        <v>429</v>
      </c>
      <c r="N101" s="12" t="s">
        <v>430</v>
      </c>
    </row>
    <row r="102" spans="1:14" ht="69" x14ac:dyDescent="0.3">
      <c r="A102" s="35">
        <v>17</v>
      </c>
      <c r="B102" s="35" t="s">
        <v>572</v>
      </c>
      <c r="C102" s="12" t="s">
        <v>431</v>
      </c>
      <c r="D102" s="12" t="s">
        <v>432</v>
      </c>
      <c r="E102" s="52" t="s">
        <v>213</v>
      </c>
      <c r="F102" s="35">
        <v>4</v>
      </c>
      <c r="G102" s="35">
        <v>0</v>
      </c>
      <c r="H102" s="35">
        <v>26</v>
      </c>
      <c r="I102" s="35" t="s">
        <v>372</v>
      </c>
      <c r="J102" s="35">
        <v>22</v>
      </c>
      <c r="K102" s="35">
        <v>0</v>
      </c>
      <c r="L102" s="36">
        <f t="shared" si="2"/>
        <v>2596</v>
      </c>
      <c r="M102" s="12" t="s">
        <v>433</v>
      </c>
      <c r="N102" s="12" t="s">
        <v>434</v>
      </c>
    </row>
    <row r="103" spans="1:14" ht="124.2" x14ac:dyDescent="0.3">
      <c r="A103" s="35">
        <v>18</v>
      </c>
      <c r="B103" s="35" t="s">
        <v>573</v>
      </c>
      <c r="C103" s="12" t="s">
        <v>435</v>
      </c>
      <c r="D103" s="12" t="s">
        <v>432</v>
      </c>
      <c r="E103" s="75" t="s">
        <v>297</v>
      </c>
      <c r="F103" s="75"/>
      <c r="G103" s="75"/>
      <c r="H103" s="75"/>
      <c r="I103" s="75"/>
      <c r="J103" s="75"/>
      <c r="K103" s="75"/>
      <c r="L103" s="75"/>
      <c r="M103" s="12" t="s">
        <v>436</v>
      </c>
      <c r="N103" s="12" t="s">
        <v>437</v>
      </c>
    </row>
    <row r="104" spans="1:14" ht="69" x14ac:dyDescent="0.3">
      <c r="A104" s="35">
        <v>19</v>
      </c>
      <c r="B104" s="35" t="s">
        <v>574</v>
      </c>
      <c r="C104" s="12" t="s">
        <v>438</v>
      </c>
      <c r="D104" s="12" t="s">
        <v>439</v>
      </c>
      <c r="E104" s="52" t="s">
        <v>213</v>
      </c>
      <c r="F104" s="35">
        <v>10</v>
      </c>
      <c r="G104" s="35">
        <v>0</v>
      </c>
      <c r="H104" s="35">
        <v>60</v>
      </c>
      <c r="I104" s="35" t="s">
        <v>372</v>
      </c>
      <c r="J104" s="35">
        <v>50</v>
      </c>
      <c r="K104" s="35">
        <v>0</v>
      </c>
      <c r="L104" s="36">
        <f t="shared" si="2"/>
        <v>5900</v>
      </c>
      <c r="M104" s="12" t="s">
        <v>440</v>
      </c>
      <c r="N104" s="12" t="s">
        <v>441</v>
      </c>
    </row>
    <row r="105" spans="1:14" ht="82.8" x14ac:dyDescent="0.3">
      <c r="A105" s="35">
        <v>20</v>
      </c>
      <c r="B105" s="35" t="s">
        <v>575</v>
      </c>
      <c r="C105" s="12" t="s">
        <v>442</v>
      </c>
      <c r="D105" s="12" t="s">
        <v>443</v>
      </c>
      <c r="E105" s="12" t="s">
        <v>444</v>
      </c>
      <c r="F105" s="35">
        <v>95</v>
      </c>
      <c r="G105" s="35">
        <v>8</v>
      </c>
      <c r="H105" s="35">
        <v>195</v>
      </c>
      <c r="I105" s="35">
        <v>38</v>
      </c>
      <c r="J105" s="35">
        <v>100</v>
      </c>
      <c r="K105" s="35">
        <v>30</v>
      </c>
      <c r="L105" s="36">
        <f t="shared" si="2"/>
        <v>16976.421999999999</v>
      </c>
      <c r="M105" s="12" t="s">
        <v>445</v>
      </c>
      <c r="N105" s="12" t="s">
        <v>446</v>
      </c>
    </row>
    <row r="106" spans="1:14" ht="69" x14ac:dyDescent="0.3">
      <c r="A106" s="35">
        <v>21</v>
      </c>
      <c r="B106" s="35" t="s">
        <v>576</v>
      </c>
      <c r="C106" s="12" t="s">
        <v>447</v>
      </c>
      <c r="D106" s="12" t="s">
        <v>448</v>
      </c>
      <c r="E106" s="52" t="s">
        <v>213</v>
      </c>
      <c r="F106" s="35">
        <v>70</v>
      </c>
      <c r="G106" s="35">
        <v>0</v>
      </c>
      <c r="H106" s="35">
        <v>180</v>
      </c>
      <c r="I106" s="35" t="s">
        <v>372</v>
      </c>
      <c r="J106" s="35">
        <v>110</v>
      </c>
      <c r="K106" s="35">
        <v>0</v>
      </c>
      <c r="L106" s="36">
        <f t="shared" si="2"/>
        <v>12980</v>
      </c>
      <c r="M106" s="12" t="s">
        <v>449</v>
      </c>
      <c r="N106" s="12" t="s">
        <v>450</v>
      </c>
    </row>
    <row r="107" spans="1:14" ht="96.6" x14ac:dyDescent="0.3">
      <c r="A107" s="35">
        <v>22</v>
      </c>
      <c r="B107" s="35" t="s">
        <v>577</v>
      </c>
      <c r="C107" s="12" t="s">
        <v>451</v>
      </c>
      <c r="D107" s="12" t="s">
        <v>452</v>
      </c>
      <c r="E107" s="12" t="s">
        <v>453</v>
      </c>
      <c r="F107" s="35">
        <v>250</v>
      </c>
      <c r="G107" s="35">
        <v>60</v>
      </c>
      <c r="H107" s="35">
        <v>499</v>
      </c>
      <c r="I107" s="35">
        <v>92</v>
      </c>
      <c r="J107" s="35">
        <v>249</v>
      </c>
      <c r="K107" s="35">
        <v>32</v>
      </c>
      <c r="L107" s="36">
        <f t="shared" si="2"/>
        <v>34903.516799999998</v>
      </c>
      <c r="M107" s="12" t="s">
        <v>454</v>
      </c>
      <c r="N107" s="12" t="s">
        <v>455</v>
      </c>
    </row>
    <row r="108" spans="1:14" ht="55.2" x14ac:dyDescent="0.3">
      <c r="A108" s="35">
        <v>23</v>
      </c>
      <c r="B108" s="35" t="s">
        <v>578</v>
      </c>
      <c r="C108" s="12" t="s">
        <v>456</v>
      </c>
      <c r="D108" s="12" t="s">
        <v>376</v>
      </c>
      <c r="E108" s="30" t="s">
        <v>457</v>
      </c>
      <c r="F108" s="35">
        <v>55</v>
      </c>
      <c r="G108" s="35">
        <v>0</v>
      </c>
      <c r="H108" s="35">
        <v>105</v>
      </c>
      <c r="I108" s="35" t="s">
        <v>372</v>
      </c>
      <c r="J108" s="35">
        <v>50</v>
      </c>
      <c r="K108" s="35">
        <v>0</v>
      </c>
      <c r="L108" s="36">
        <f t="shared" si="2"/>
        <v>5900</v>
      </c>
      <c r="M108" s="12" t="s">
        <v>458</v>
      </c>
      <c r="N108" s="12"/>
    </row>
    <row r="109" spans="1:14" ht="69" x14ac:dyDescent="0.3">
      <c r="A109" s="35">
        <v>24</v>
      </c>
      <c r="B109" s="35" t="s">
        <v>579</v>
      </c>
      <c r="C109" s="12" t="s">
        <v>459</v>
      </c>
      <c r="D109" s="12" t="s">
        <v>376</v>
      </c>
      <c r="E109" s="37" t="s">
        <v>213</v>
      </c>
      <c r="F109" s="35">
        <v>21</v>
      </c>
      <c r="G109" s="35">
        <v>0</v>
      </c>
      <c r="H109" s="35">
        <v>78</v>
      </c>
      <c r="I109" s="35" t="s">
        <v>372</v>
      </c>
      <c r="J109" s="35">
        <v>57</v>
      </c>
      <c r="K109" s="35">
        <v>0</v>
      </c>
      <c r="L109" s="36">
        <f t="shared" si="2"/>
        <v>6726</v>
      </c>
      <c r="M109" s="12" t="s">
        <v>460</v>
      </c>
      <c r="N109" s="12" t="s">
        <v>461</v>
      </c>
    </row>
    <row r="110" spans="1:14" ht="69" x14ac:dyDescent="0.3">
      <c r="A110" s="35">
        <v>25</v>
      </c>
      <c r="B110" s="35" t="s">
        <v>580</v>
      </c>
      <c r="C110" s="12" t="s">
        <v>462</v>
      </c>
      <c r="D110" s="12" t="s">
        <v>376</v>
      </c>
      <c r="E110" s="12" t="s">
        <v>463</v>
      </c>
      <c r="F110" s="35">
        <v>24</v>
      </c>
      <c r="G110" s="35">
        <v>5</v>
      </c>
      <c r="H110" s="35">
        <v>265</v>
      </c>
      <c r="I110" s="35">
        <v>35</v>
      </c>
      <c r="J110" s="35">
        <v>241</v>
      </c>
      <c r="K110" s="35">
        <v>30</v>
      </c>
      <c r="L110" s="36">
        <f t="shared" si="2"/>
        <v>33614.421999999999</v>
      </c>
      <c r="M110" s="12" t="s">
        <v>464</v>
      </c>
      <c r="N110" s="12" t="s">
        <v>465</v>
      </c>
    </row>
    <row r="111" spans="1:14" ht="69" x14ac:dyDescent="0.3">
      <c r="A111" s="35">
        <v>26</v>
      </c>
      <c r="B111" s="35" t="s">
        <v>581</v>
      </c>
      <c r="C111" s="12" t="s">
        <v>466</v>
      </c>
      <c r="D111" s="12" t="s">
        <v>467</v>
      </c>
      <c r="E111" s="12" t="s">
        <v>468</v>
      </c>
      <c r="F111" s="35">
        <v>130</v>
      </c>
      <c r="G111" s="35">
        <v>34</v>
      </c>
      <c r="H111" s="35">
        <v>356</v>
      </c>
      <c r="I111" s="35">
        <v>70</v>
      </c>
      <c r="J111" s="35">
        <v>226</v>
      </c>
      <c r="K111" s="35">
        <v>36</v>
      </c>
      <c r="L111" s="36">
        <f>J111*118+K111*172.5474</f>
        <v>32879.706400000003</v>
      </c>
      <c r="M111" s="12" t="s">
        <v>469</v>
      </c>
      <c r="N111" s="12" t="s">
        <v>470</v>
      </c>
    </row>
    <row r="112" spans="1:14" ht="124.2" x14ac:dyDescent="0.3">
      <c r="A112" s="35">
        <v>27</v>
      </c>
      <c r="B112" s="35" t="s">
        <v>582</v>
      </c>
      <c r="C112" s="12" t="s">
        <v>471</v>
      </c>
      <c r="D112" s="12" t="s">
        <v>467</v>
      </c>
      <c r="E112" s="76" t="s">
        <v>297</v>
      </c>
      <c r="F112" s="76"/>
      <c r="G112" s="76"/>
      <c r="H112" s="76"/>
      <c r="I112" s="76"/>
      <c r="J112" s="76"/>
      <c r="K112" s="76"/>
      <c r="L112" s="76"/>
      <c r="M112" s="12" t="s">
        <v>472</v>
      </c>
      <c r="N112" s="12" t="s">
        <v>473</v>
      </c>
    </row>
    <row r="113" spans="1:14" ht="100.8" customHeight="1" x14ac:dyDescent="0.3">
      <c r="A113" s="35">
        <v>28</v>
      </c>
      <c r="B113" s="35" t="s">
        <v>583</v>
      </c>
      <c r="C113" s="12" t="s">
        <v>474</v>
      </c>
      <c r="D113" s="12" t="s">
        <v>467</v>
      </c>
      <c r="E113" s="52" t="s">
        <v>213</v>
      </c>
      <c r="F113" s="35">
        <v>6</v>
      </c>
      <c r="G113" s="35">
        <v>0</v>
      </c>
      <c r="H113" s="35">
        <v>36</v>
      </c>
      <c r="I113" s="35" t="s">
        <v>372</v>
      </c>
      <c r="J113" s="35">
        <v>30</v>
      </c>
      <c r="K113" s="35">
        <v>0</v>
      </c>
      <c r="L113" s="36">
        <f t="shared" si="2"/>
        <v>3540</v>
      </c>
      <c r="M113" s="12" t="s">
        <v>475</v>
      </c>
      <c r="N113" s="12" t="s">
        <v>476</v>
      </c>
    </row>
    <row r="114" spans="1:14" ht="82.8" x14ac:dyDescent="0.3">
      <c r="A114" s="35">
        <v>29</v>
      </c>
      <c r="B114" s="35" t="s">
        <v>584</v>
      </c>
      <c r="C114" s="12" t="s">
        <v>477</v>
      </c>
      <c r="D114" s="12" t="s">
        <v>478</v>
      </c>
      <c r="E114" s="12" t="s">
        <v>479</v>
      </c>
      <c r="F114" s="35">
        <v>100</v>
      </c>
      <c r="G114" s="35">
        <v>0</v>
      </c>
      <c r="H114" s="35">
        <v>160</v>
      </c>
      <c r="I114" s="35" t="s">
        <v>372</v>
      </c>
      <c r="J114" s="35">
        <v>60</v>
      </c>
      <c r="K114" s="35">
        <v>0</v>
      </c>
      <c r="L114" s="36">
        <f t="shared" si="2"/>
        <v>7080</v>
      </c>
      <c r="M114" s="12" t="s">
        <v>480</v>
      </c>
      <c r="N114" s="12"/>
    </row>
    <row r="115" spans="1:14" ht="55.2" x14ac:dyDescent="0.3">
      <c r="A115" s="35">
        <v>30</v>
      </c>
      <c r="B115" s="35" t="s">
        <v>585</v>
      </c>
      <c r="C115" s="12" t="s">
        <v>481</v>
      </c>
      <c r="D115" s="12" t="s">
        <v>482</v>
      </c>
      <c r="E115" s="12" t="s">
        <v>483</v>
      </c>
      <c r="F115" s="35">
        <v>64</v>
      </c>
      <c r="G115" s="35">
        <v>6</v>
      </c>
      <c r="H115" s="35">
        <v>164</v>
      </c>
      <c r="I115" s="35">
        <v>36</v>
      </c>
      <c r="J115" s="35">
        <v>100</v>
      </c>
      <c r="K115" s="35">
        <v>30</v>
      </c>
      <c r="L115" s="36">
        <f t="shared" si="2"/>
        <v>16976.421999999999</v>
      </c>
      <c r="M115" s="12" t="s">
        <v>484</v>
      </c>
      <c r="N115" s="12" t="s">
        <v>485</v>
      </c>
    </row>
    <row r="116" spans="1:14" ht="41.4" x14ac:dyDescent="0.3">
      <c r="A116" s="40">
        <v>31</v>
      </c>
      <c r="B116" s="35" t="s">
        <v>586</v>
      </c>
      <c r="C116" s="12" t="s">
        <v>486</v>
      </c>
      <c r="D116" s="12" t="s">
        <v>380</v>
      </c>
      <c r="E116" s="12" t="s">
        <v>487</v>
      </c>
      <c r="F116" s="35">
        <v>43</v>
      </c>
      <c r="G116" s="35">
        <v>0</v>
      </c>
      <c r="H116" s="35">
        <v>86</v>
      </c>
      <c r="I116" s="35" t="s">
        <v>372</v>
      </c>
      <c r="J116" s="35">
        <v>43</v>
      </c>
      <c r="K116" s="35">
        <v>0</v>
      </c>
      <c r="L116" s="36">
        <f t="shared" si="2"/>
        <v>5074</v>
      </c>
      <c r="M116" s="12" t="s">
        <v>488</v>
      </c>
      <c r="N116" s="12"/>
    </row>
    <row r="117" spans="1:14" ht="41.4" x14ac:dyDescent="0.3">
      <c r="A117" s="35">
        <v>32</v>
      </c>
      <c r="B117" s="35" t="s">
        <v>587</v>
      </c>
      <c r="C117" s="12" t="s">
        <v>489</v>
      </c>
      <c r="D117" s="12" t="s">
        <v>490</v>
      </c>
      <c r="E117" s="12" t="s">
        <v>491</v>
      </c>
      <c r="F117" s="35">
        <v>17</v>
      </c>
      <c r="G117" s="35">
        <v>0</v>
      </c>
      <c r="H117" s="35">
        <v>68</v>
      </c>
      <c r="I117" s="35" t="s">
        <v>372</v>
      </c>
      <c r="J117" s="35">
        <v>51</v>
      </c>
      <c r="K117" s="35">
        <v>0</v>
      </c>
      <c r="L117" s="36">
        <f t="shared" si="2"/>
        <v>6018</v>
      </c>
      <c r="M117" s="31" t="s">
        <v>492</v>
      </c>
      <c r="N117" s="12"/>
    </row>
    <row r="118" spans="1:14" ht="69" x14ac:dyDescent="0.3">
      <c r="A118" s="35">
        <v>33</v>
      </c>
      <c r="B118" s="35" t="s">
        <v>588</v>
      </c>
      <c r="C118" s="12" t="s">
        <v>493</v>
      </c>
      <c r="D118" s="12" t="s">
        <v>490</v>
      </c>
      <c r="E118" s="52" t="s">
        <v>213</v>
      </c>
      <c r="F118" s="35">
        <v>10</v>
      </c>
      <c r="G118" s="35">
        <v>0</v>
      </c>
      <c r="H118" s="35">
        <v>46</v>
      </c>
      <c r="I118" s="35" t="s">
        <v>372</v>
      </c>
      <c r="J118" s="35">
        <v>36</v>
      </c>
      <c r="K118" s="35">
        <v>0</v>
      </c>
      <c r="L118" s="36">
        <f t="shared" si="2"/>
        <v>4248</v>
      </c>
      <c r="M118" s="12" t="s">
        <v>494</v>
      </c>
      <c r="N118" s="12" t="s">
        <v>495</v>
      </c>
    </row>
    <row r="119" spans="1:14" ht="69" x14ac:dyDescent="0.3">
      <c r="A119" s="35">
        <v>34</v>
      </c>
      <c r="B119" s="35" t="s">
        <v>589</v>
      </c>
      <c r="C119" s="12" t="s">
        <v>496</v>
      </c>
      <c r="D119" s="12" t="s">
        <v>497</v>
      </c>
      <c r="E119" s="52" t="s">
        <v>213</v>
      </c>
      <c r="F119" s="35">
        <v>50</v>
      </c>
      <c r="G119" s="35">
        <v>0</v>
      </c>
      <c r="H119" s="35">
        <v>100</v>
      </c>
      <c r="I119" s="35" t="s">
        <v>372</v>
      </c>
      <c r="J119" s="35">
        <v>50</v>
      </c>
      <c r="K119" s="35">
        <v>0</v>
      </c>
      <c r="L119" s="36">
        <f t="shared" si="2"/>
        <v>5900</v>
      </c>
      <c r="M119" s="12" t="s">
        <v>498</v>
      </c>
      <c r="N119" s="12" t="s">
        <v>499</v>
      </c>
    </row>
    <row r="120" spans="1:14" ht="55.2" x14ac:dyDescent="0.3">
      <c r="A120" s="35">
        <v>35</v>
      </c>
      <c r="B120" s="35" t="s">
        <v>590</v>
      </c>
      <c r="C120" s="12" t="s">
        <v>500</v>
      </c>
      <c r="D120" s="12" t="s">
        <v>497</v>
      </c>
      <c r="E120" s="12" t="s">
        <v>501</v>
      </c>
      <c r="F120" s="35">
        <v>3</v>
      </c>
      <c r="G120" s="35">
        <v>0</v>
      </c>
      <c r="H120" s="35">
        <v>43</v>
      </c>
      <c r="I120" s="35" t="s">
        <v>372</v>
      </c>
      <c r="J120" s="35">
        <v>40</v>
      </c>
      <c r="K120" s="35">
        <v>0</v>
      </c>
      <c r="L120" s="36">
        <f t="shared" si="2"/>
        <v>4720</v>
      </c>
      <c r="M120" s="12" t="s">
        <v>502</v>
      </c>
      <c r="N120" s="12"/>
    </row>
    <row r="121" spans="1:14" ht="124.2" x14ac:dyDescent="0.3">
      <c r="A121" s="35">
        <v>36</v>
      </c>
      <c r="B121" s="35" t="s">
        <v>591</v>
      </c>
      <c r="C121" s="12" t="s">
        <v>471</v>
      </c>
      <c r="D121" s="12" t="s">
        <v>503</v>
      </c>
      <c r="E121" s="76" t="s">
        <v>297</v>
      </c>
      <c r="F121" s="76"/>
      <c r="G121" s="76"/>
      <c r="H121" s="76"/>
      <c r="I121" s="76"/>
      <c r="J121" s="76"/>
      <c r="K121" s="76"/>
      <c r="L121" s="76"/>
      <c r="M121" s="12" t="s">
        <v>504</v>
      </c>
      <c r="N121" s="12" t="s">
        <v>505</v>
      </c>
    </row>
    <row r="122" spans="1:14" ht="110.4" x14ac:dyDescent="0.3">
      <c r="A122" s="35">
        <v>37</v>
      </c>
      <c r="B122" s="35" t="s">
        <v>592</v>
      </c>
      <c r="C122" s="12" t="s">
        <v>451</v>
      </c>
      <c r="D122" s="12" t="s">
        <v>503</v>
      </c>
      <c r="E122" s="12" t="s">
        <v>506</v>
      </c>
      <c r="F122" s="35">
        <v>210</v>
      </c>
      <c r="G122" s="35">
        <v>30</v>
      </c>
      <c r="H122" s="35">
        <v>365</v>
      </c>
      <c r="I122" s="35">
        <v>46</v>
      </c>
      <c r="J122" s="35">
        <v>155</v>
      </c>
      <c r="K122" s="35">
        <v>16</v>
      </c>
      <c r="L122" s="36">
        <f t="shared" si="2"/>
        <v>21050.758399999999</v>
      </c>
      <c r="M122" s="12" t="s">
        <v>507</v>
      </c>
      <c r="N122" s="12" t="s">
        <v>508</v>
      </c>
    </row>
    <row r="123" spans="1:14" ht="69" x14ac:dyDescent="0.3">
      <c r="A123" s="35">
        <v>38</v>
      </c>
      <c r="B123" s="35" t="s">
        <v>593</v>
      </c>
      <c r="C123" s="12" t="s">
        <v>369</v>
      </c>
      <c r="D123" s="12" t="s">
        <v>503</v>
      </c>
      <c r="E123" s="12" t="s">
        <v>509</v>
      </c>
      <c r="F123" s="35">
        <v>85</v>
      </c>
      <c r="G123" s="35">
        <v>0</v>
      </c>
      <c r="H123" s="35">
        <v>185</v>
      </c>
      <c r="I123" s="35" t="s">
        <v>372</v>
      </c>
      <c r="J123" s="35">
        <v>100</v>
      </c>
      <c r="K123" s="35">
        <v>0</v>
      </c>
      <c r="L123" s="36">
        <f t="shared" si="2"/>
        <v>11800</v>
      </c>
      <c r="M123" s="12" t="s">
        <v>510</v>
      </c>
      <c r="N123" s="12"/>
    </row>
    <row r="124" spans="1:14" ht="69" x14ac:dyDescent="0.3">
      <c r="A124" s="35">
        <v>39</v>
      </c>
      <c r="B124" s="35" t="s">
        <v>594</v>
      </c>
      <c r="C124" s="12" t="s">
        <v>511</v>
      </c>
      <c r="D124" s="12" t="s">
        <v>512</v>
      </c>
      <c r="E124" s="37" t="s">
        <v>213</v>
      </c>
      <c r="F124" s="35">
        <v>10</v>
      </c>
      <c r="G124" s="35">
        <v>0</v>
      </c>
      <c r="H124" s="35">
        <v>58</v>
      </c>
      <c r="I124" s="35" t="s">
        <v>372</v>
      </c>
      <c r="J124" s="35">
        <v>48</v>
      </c>
      <c r="K124" s="35">
        <v>0</v>
      </c>
      <c r="L124" s="36">
        <f t="shared" si="2"/>
        <v>5664</v>
      </c>
      <c r="M124" s="12" t="s">
        <v>513</v>
      </c>
      <c r="N124" s="12" t="s">
        <v>514</v>
      </c>
    </row>
    <row r="125" spans="1:14" ht="165.6" x14ac:dyDescent="0.3">
      <c r="A125" s="35">
        <v>40</v>
      </c>
      <c r="B125" s="35" t="s">
        <v>595</v>
      </c>
      <c r="C125" s="12" t="s">
        <v>515</v>
      </c>
      <c r="D125" s="12" t="s">
        <v>512</v>
      </c>
      <c r="E125" s="37" t="s">
        <v>213</v>
      </c>
      <c r="F125" s="35">
        <v>8</v>
      </c>
      <c r="G125" s="35">
        <v>0</v>
      </c>
      <c r="H125" s="35">
        <v>68</v>
      </c>
      <c r="I125" s="35" t="s">
        <v>372</v>
      </c>
      <c r="J125" s="35">
        <v>60</v>
      </c>
      <c r="K125" s="35">
        <v>0</v>
      </c>
      <c r="L125" s="36">
        <f t="shared" si="2"/>
        <v>7080</v>
      </c>
      <c r="M125" s="12" t="s">
        <v>516</v>
      </c>
      <c r="N125" s="12" t="s">
        <v>517</v>
      </c>
    </row>
    <row r="126" spans="1:14" ht="138" x14ac:dyDescent="0.3">
      <c r="A126" s="35">
        <v>41</v>
      </c>
      <c r="B126" s="35" t="s">
        <v>596</v>
      </c>
      <c r="C126" s="12" t="s">
        <v>518</v>
      </c>
      <c r="D126" s="12" t="s">
        <v>512</v>
      </c>
      <c r="E126" s="52" t="s">
        <v>519</v>
      </c>
      <c r="F126" s="35">
        <v>191</v>
      </c>
      <c r="G126" s="35">
        <v>10</v>
      </c>
      <c r="H126" s="35">
        <v>181</v>
      </c>
      <c r="I126" s="35">
        <v>110</v>
      </c>
      <c r="J126" s="35">
        <v>-10</v>
      </c>
      <c r="K126" s="35">
        <v>100</v>
      </c>
      <c r="L126" s="36">
        <f t="shared" si="2"/>
        <v>16074.740000000002</v>
      </c>
      <c r="M126" s="12" t="s">
        <v>520</v>
      </c>
      <c r="N126" s="11" t="s">
        <v>521</v>
      </c>
    </row>
    <row r="127" spans="1:14" ht="96.6" x14ac:dyDescent="0.3">
      <c r="A127" s="35">
        <v>42</v>
      </c>
      <c r="B127" s="35" t="s">
        <v>597</v>
      </c>
      <c r="C127" s="12" t="s">
        <v>522</v>
      </c>
      <c r="D127" s="12" t="s">
        <v>385</v>
      </c>
      <c r="E127" s="37" t="s">
        <v>523</v>
      </c>
      <c r="F127" s="35">
        <v>28</v>
      </c>
      <c r="G127" s="35">
        <v>0</v>
      </c>
      <c r="H127" s="35">
        <v>75</v>
      </c>
      <c r="I127" s="35" t="s">
        <v>372</v>
      </c>
      <c r="J127" s="35">
        <v>47</v>
      </c>
      <c r="K127" s="35">
        <v>0</v>
      </c>
      <c r="L127" s="36">
        <f t="shared" si="2"/>
        <v>5546</v>
      </c>
      <c r="M127" s="12" t="s">
        <v>524</v>
      </c>
      <c r="N127" s="12" t="s">
        <v>611</v>
      </c>
    </row>
    <row r="128" spans="1:14" ht="55.2" x14ac:dyDescent="0.3">
      <c r="A128" s="35">
        <v>43</v>
      </c>
      <c r="B128" s="35" t="s">
        <v>598</v>
      </c>
      <c r="C128" s="12" t="s">
        <v>525</v>
      </c>
      <c r="D128" s="12" t="s">
        <v>526</v>
      </c>
      <c r="E128" s="12" t="s">
        <v>527</v>
      </c>
      <c r="F128" s="35">
        <v>20</v>
      </c>
      <c r="G128" s="35">
        <v>0</v>
      </c>
      <c r="H128" s="35">
        <v>60</v>
      </c>
      <c r="I128" s="35" t="s">
        <v>372</v>
      </c>
      <c r="J128" s="35">
        <v>40</v>
      </c>
      <c r="K128" s="35">
        <v>0</v>
      </c>
      <c r="L128" s="36">
        <f t="shared" si="2"/>
        <v>4720</v>
      </c>
      <c r="M128" s="12" t="s">
        <v>528</v>
      </c>
      <c r="N128" s="12"/>
    </row>
    <row r="129" spans="1:14" ht="55.2" x14ac:dyDescent="0.3">
      <c r="A129" s="35">
        <v>44</v>
      </c>
      <c r="B129" s="35" t="s">
        <v>599</v>
      </c>
      <c r="C129" s="12" t="s">
        <v>529</v>
      </c>
      <c r="D129" s="12" t="s">
        <v>526</v>
      </c>
      <c r="E129" s="12" t="s">
        <v>530</v>
      </c>
      <c r="F129" s="35">
        <v>11</v>
      </c>
      <c r="G129" s="35">
        <v>0</v>
      </c>
      <c r="H129" s="35">
        <v>46</v>
      </c>
      <c r="I129" s="35" t="s">
        <v>372</v>
      </c>
      <c r="J129" s="35">
        <v>35</v>
      </c>
      <c r="K129" s="35">
        <v>0</v>
      </c>
      <c r="L129" s="36">
        <f t="shared" si="2"/>
        <v>4130</v>
      </c>
      <c r="M129" s="12" t="s">
        <v>531</v>
      </c>
      <c r="N129" s="12"/>
    </row>
    <row r="130" spans="1:14" ht="41.4" x14ac:dyDescent="0.3">
      <c r="A130" s="35">
        <v>45</v>
      </c>
      <c r="B130" s="35" t="s">
        <v>600</v>
      </c>
      <c r="C130" s="12" t="s">
        <v>532</v>
      </c>
      <c r="D130" s="12" t="s">
        <v>526</v>
      </c>
      <c r="E130" s="12" t="s">
        <v>533</v>
      </c>
      <c r="F130" s="35">
        <v>10</v>
      </c>
      <c r="G130" s="35">
        <v>0</v>
      </c>
      <c r="H130" s="35">
        <v>40</v>
      </c>
      <c r="I130" s="35" t="s">
        <v>372</v>
      </c>
      <c r="J130" s="35">
        <v>30</v>
      </c>
      <c r="K130" s="35">
        <v>0</v>
      </c>
      <c r="L130" s="36">
        <f t="shared" si="2"/>
        <v>3540</v>
      </c>
      <c r="M130" s="12" t="s">
        <v>534</v>
      </c>
      <c r="N130" s="12"/>
    </row>
    <row r="131" spans="1:14" ht="55.2" x14ac:dyDescent="0.3">
      <c r="A131" s="35">
        <v>46</v>
      </c>
      <c r="B131" s="35" t="s">
        <v>601</v>
      </c>
      <c r="C131" s="12" t="s">
        <v>535</v>
      </c>
      <c r="D131" s="12" t="s">
        <v>536</v>
      </c>
      <c r="E131" s="12" t="s">
        <v>537</v>
      </c>
      <c r="F131" s="35">
        <v>1</v>
      </c>
      <c r="G131" s="35">
        <v>0</v>
      </c>
      <c r="H131" s="35">
        <v>31</v>
      </c>
      <c r="I131" s="35" t="s">
        <v>372</v>
      </c>
      <c r="J131" s="35">
        <v>30</v>
      </c>
      <c r="K131" s="35">
        <v>0</v>
      </c>
      <c r="L131" s="36">
        <f t="shared" si="2"/>
        <v>3540</v>
      </c>
      <c r="M131" s="12" t="s">
        <v>538</v>
      </c>
      <c r="N131" s="12"/>
    </row>
    <row r="132" spans="1:14" ht="69" x14ac:dyDescent="0.3">
      <c r="A132" s="35">
        <v>47</v>
      </c>
      <c r="B132" s="35" t="s">
        <v>602</v>
      </c>
      <c r="C132" s="12" t="s">
        <v>60</v>
      </c>
      <c r="D132" s="12" t="s">
        <v>539</v>
      </c>
      <c r="E132" s="12" t="s">
        <v>540</v>
      </c>
      <c r="F132" s="35">
        <v>15</v>
      </c>
      <c r="G132" s="35">
        <v>0</v>
      </c>
      <c r="H132" s="35">
        <v>95</v>
      </c>
      <c r="I132" s="35" t="s">
        <v>372</v>
      </c>
      <c r="J132" s="35">
        <v>80</v>
      </c>
      <c r="K132" s="35">
        <v>0</v>
      </c>
      <c r="L132" s="36">
        <f t="shared" si="2"/>
        <v>9440</v>
      </c>
      <c r="M132" s="12" t="s">
        <v>541</v>
      </c>
      <c r="N132" s="12"/>
    </row>
    <row r="133" spans="1:14" ht="69" x14ac:dyDescent="0.3">
      <c r="A133" s="35">
        <v>48</v>
      </c>
      <c r="B133" s="35" t="s">
        <v>603</v>
      </c>
      <c r="C133" s="12" t="s">
        <v>542</v>
      </c>
      <c r="D133" s="12" t="s">
        <v>539</v>
      </c>
      <c r="E133" s="52" t="s">
        <v>213</v>
      </c>
      <c r="F133" s="35">
        <v>1</v>
      </c>
      <c r="G133" s="35">
        <v>0</v>
      </c>
      <c r="H133" s="35">
        <v>36</v>
      </c>
      <c r="I133" s="35">
        <v>0</v>
      </c>
      <c r="J133" s="35">
        <v>35</v>
      </c>
      <c r="K133" s="35">
        <v>0</v>
      </c>
      <c r="L133" s="36">
        <f t="shared" si="2"/>
        <v>4130</v>
      </c>
      <c r="M133" s="12" t="s">
        <v>543</v>
      </c>
      <c r="N133" s="12" t="s">
        <v>544</v>
      </c>
    </row>
    <row r="134" spans="1:14" ht="27.6" x14ac:dyDescent="0.3">
      <c r="A134" s="35">
        <v>49</v>
      </c>
      <c r="B134" s="35" t="s">
        <v>604</v>
      </c>
      <c r="C134" s="12" t="s">
        <v>545</v>
      </c>
      <c r="D134" s="12" t="s">
        <v>546</v>
      </c>
      <c r="E134" s="12" t="s">
        <v>547</v>
      </c>
      <c r="F134" s="35">
        <v>20</v>
      </c>
      <c r="G134" s="35">
        <v>0</v>
      </c>
      <c r="H134" s="35">
        <v>68</v>
      </c>
      <c r="I134" s="35" t="s">
        <v>372</v>
      </c>
      <c r="J134" s="35">
        <v>48</v>
      </c>
      <c r="K134" s="35">
        <v>0</v>
      </c>
      <c r="L134" s="36">
        <f t="shared" si="2"/>
        <v>5664</v>
      </c>
      <c r="M134" s="72" t="s">
        <v>548</v>
      </c>
      <c r="N134" s="12"/>
    </row>
    <row r="135" spans="1:14" ht="27.6" x14ac:dyDescent="0.3">
      <c r="A135" s="35">
        <v>50</v>
      </c>
      <c r="B135" s="35" t="s">
        <v>605</v>
      </c>
      <c r="C135" s="12" t="s">
        <v>549</v>
      </c>
      <c r="D135" s="12" t="s">
        <v>546</v>
      </c>
      <c r="E135" s="12" t="s">
        <v>550</v>
      </c>
      <c r="F135" s="35">
        <v>14</v>
      </c>
      <c r="G135" s="35">
        <v>0</v>
      </c>
      <c r="H135" s="35">
        <v>56</v>
      </c>
      <c r="I135" s="35" t="s">
        <v>372</v>
      </c>
      <c r="J135" s="35">
        <v>42</v>
      </c>
      <c r="K135" s="35">
        <v>0</v>
      </c>
      <c r="L135" s="36">
        <f t="shared" si="2"/>
        <v>4956</v>
      </c>
      <c r="M135" s="73"/>
      <c r="N135" s="12"/>
    </row>
    <row r="136" spans="1:14" ht="27.6" x14ac:dyDescent="0.3">
      <c r="A136" s="35">
        <v>51</v>
      </c>
      <c r="B136" s="35" t="s">
        <v>606</v>
      </c>
      <c r="C136" s="12" t="s">
        <v>551</v>
      </c>
      <c r="D136" s="12" t="s">
        <v>546</v>
      </c>
      <c r="E136" s="12" t="s">
        <v>552</v>
      </c>
      <c r="F136" s="35">
        <v>13</v>
      </c>
      <c r="G136" s="35">
        <v>0</v>
      </c>
      <c r="H136" s="35">
        <v>60</v>
      </c>
      <c r="I136" s="35" t="s">
        <v>372</v>
      </c>
      <c r="J136" s="35">
        <v>47</v>
      </c>
      <c r="K136" s="35">
        <v>0</v>
      </c>
      <c r="L136" s="36">
        <f t="shared" si="2"/>
        <v>5546</v>
      </c>
      <c r="M136" s="74"/>
      <c r="N136" s="12"/>
    </row>
    <row r="137" spans="1:14" ht="92.4" customHeight="1" x14ac:dyDescent="0.3">
      <c r="A137" s="35">
        <v>52</v>
      </c>
      <c r="B137" s="35" t="s">
        <v>607</v>
      </c>
      <c r="C137" s="12" t="s">
        <v>553</v>
      </c>
      <c r="D137" s="12" t="s">
        <v>546</v>
      </c>
      <c r="E137" s="12" t="s">
        <v>418</v>
      </c>
      <c r="F137" s="35">
        <v>6</v>
      </c>
      <c r="G137" s="35">
        <v>0</v>
      </c>
      <c r="H137" s="35">
        <v>46</v>
      </c>
      <c r="I137" s="35" t="s">
        <v>372</v>
      </c>
      <c r="J137" s="35">
        <v>40</v>
      </c>
      <c r="K137" s="35">
        <v>0</v>
      </c>
      <c r="L137" s="36">
        <f t="shared" si="2"/>
        <v>4720</v>
      </c>
      <c r="M137" s="12" t="s">
        <v>554</v>
      </c>
      <c r="N137" s="12"/>
    </row>
    <row r="138" spans="1:14" x14ac:dyDescent="0.3">
      <c r="A138" s="45"/>
      <c r="B138" s="43"/>
      <c r="C138" s="42"/>
      <c r="D138" s="42"/>
      <c r="E138" s="53"/>
      <c r="F138" s="43"/>
      <c r="G138" s="43"/>
      <c r="H138" s="43"/>
      <c r="I138" s="43"/>
      <c r="J138" s="43"/>
      <c r="K138" s="43" t="s">
        <v>555</v>
      </c>
      <c r="L138" s="44">
        <f>SUM(L86:L102,L104:L111,L113:L120,L122:L137)</f>
        <v>475604.64200000005</v>
      </c>
      <c r="M138" s="42"/>
      <c r="N138" s="42"/>
    </row>
  </sheetData>
  <sortState ref="A2:I10">
    <sortCondition ref="D2:D10"/>
  </sortState>
  <mergeCells count="36">
    <mergeCell ref="M134:M136"/>
    <mergeCell ref="N84:N85"/>
    <mergeCell ref="H89:I89"/>
    <mergeCell ref="E103:L103"/>
    <mergeCell ref="E112:L112"/>
    <mergeCell ref="E121:L121"/>
    <mergeCell ref="F84:G84"/>
    <mergeCell ref="H84:I84"/>
    <mergeCell ref="J84:K84"/>
    <mergeCell ref="L84:L85"/>
    <mergeCell ref="M84:M85"/>
    <mergeCell ref="A84:A85"/>
    <mergeCell ref="B84:B85"/>
    <mergeCell ref="C84:C85"/>
    <mergeCell ref="D84:D85"/>
    <mergeCell ref="E84:E85"/>
    <mergeCell ref="M2:M3"/>
    <mergeCell ref="N2:N3"/>
    <mergeCell ref="F2:G2"/>
    <mergeCell ref="H2:I2"/>
    <mergeCell ref="J2:K2"/>
    <mergeCell ref="L2:L3"/>
    <mergeCell ref="E43:L43"/>
    <mergeCell ref="E32:L32"/>
    <mergeCell ref="E24:L24"/>
    <mergeCell ref="A80:K80"/>
    <mergeCell ref="A77:K77"/>
    <mergeCell ref="A78:K78"/>
    <mergeCell ref="A79:K79"/>
    <mergeCell ref="A76:L76"/>
    <mergeCell ref="E10:L10"/>
    <mergeCell ref="A2:A3"/>
    <mergeCell ref="B2:B3"/>
    <mergeCell ref="C2:C3"/>
    <mergeCell ref="D2:D3"/>
    <mergeCell ref="E2:E3"/>
  </mergeCells>
  <phoneticPr fontId="1" type="noConversion"/>
  <pageMargins left="0.70866141732283472" right="0.70866141732283472" top="0.74803149606299213" bottom="0.74803149606299213" header="0.31496062992125984" footer="0.31496062992125984"/>
  <pageSetup paperSize="9" scale="70" firstPageNumber="21" fitToHeight="0" orientation="landscape" useFirstPageNumber="1" r:id="rId1"/>
  <headerFooter>
    <oddFooter>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2" x14ac:dyDescent="0.3"/>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2</vt:i4>
      </vt:variant>
    </vt:vector>
  </HeadingPairs>
  <TitlesOfParts>
    <vt:vector size="4" baseType="lpstr">
      <vt:lpstr>Sheet1</vt:lpstr>
      <vt:lpstr>Sheet3</vt:lpstr>
      <vt:lpstr>Sheet1!Print_Area</vt:lpstr>
      <vt:lpstr>Sheet1!Print_Titles</vt:lpstr>
    </vt:vector>
  </TitlesOfParts>
  <Company>MOJ</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aac17019</dc:creator>
  <cp:lastModifiedBy>蔡佩珊</cp:lastModifiedBy>
  <cp:lastPrinted>2017-02-22T07:21:56Z</cp:lastPrinted>
  <dcterms:created xsi:type="dcterms:W3CDTF">2016-01-04T06:54:50Z</dcterms:created>
  <dcterms:modified xsi:type="dcterms:W3CDTF">2017-02-22T07:22:06Z</dcterms:modified>
</cp:coreProperties>
</file>