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456" yWindow="96" windowWidth="8508" windowHeight="4536" activeTab="1"/>
  </bookViews>
  <sheets>
    <sheet name="附表三" sheetId="1" r:id="rId1"/>
    <sheet name="附表二" sheetId="9" r:id="rId2"/>
  </sheets>
  <calcPr calcId="125725"/>
</workbook>
</file>

<file path=xl/calcChain.xml><?xml version="1.0" encoding="utf-8"?>
<calcChain xmlns="http://schemas.openxmlformats.org/spreadsheetml/2006/main">
  <c r="C15" i="1"/>
  <c r="E15"/>
  <c r="E22"/>
  <c r="D4" i="9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3"/>
  <c r="E12" i="1"/>
  <c r="E6"/>
  <c r="E7"/>
  <c r="E8"/>
  <c r="E9"/>
  <c r="E10"/>
  <c r="E11"/>
  <c r="E5"/>
  <c r="D22"/>
  <c r="C12"/>
  <c r="D23"/>
</calcChain>
</file>

<file path=xl/sharedStrings.xml><?xml version="1.0" encoding="utf-8"?>
<sst xmlns="http://schemas.openxmlformats.org/spreadsheetml/2006/main" count="63" uniqueCount="60">
  <si>
    <t>第2期保留款</t>
  </si>
  <si>
    <t>第3期保留款</t>
  </si>
  <si>
    <t>第4期保留款</t>
  </si>
  <si>
    <t>第5期保留款</t>
  </si>
  <si>
    <t>第6期保留款</t>
  </si>
  <si>
    <t>10月</t>
  </si>
  <si>
    <t>11月</t>
  </si>
  <si>
    <t>11月</t>
    <phoneticPr fontId="1" type="noConversion"/>
  </si>
  <si>
    <t>12月</t>
  </si>
  <si>
    <t>102年</t>
    <phoneticPr fontId="1" type="noConversion"/>
  </si>
  <si>
    <t>103年</t>
  </si>
  <si>
    <t>1月</t>
    <phoneticPr fontId="1" type="noConversion"/>
  </si>
  <si>
    <t>2月</t>
  </si>
  <si>
    <t>3月</t>
  </si>
  <si>
    <t>4月</t>
  </si>
  <si>
    <t>5月</t>
  </si>
  <si>
    <t>6月</t>
  </si>
  <si>
    <t>7月</t>
  </si>
  <si>
    <t>8月</t>
  </si>
  <si>
    <t>9月</t>
  </si>
  <si>
    <t>104年</t>
    <phoneticPr fontId="1" type="noConversion"/>
  </si>
  <si>
    <t>原告本訴請求</t>
    <phoneticPr fontId="1" type="noConversion"/>
  </si>
  <si>
    <t>月份</t>
    <phoneticPr fontId="1" type="noConversion"/>
  </si>
  <si>
    <t>年度</t>
    <phoneticPr fontId="1" type="noConversion"/>
  </si>
  <si>
    <t>應計施工日數</t>
    <phoneticPr fontId="1" type="noConversion"/>
  </si>
  <si>
    <t>10月22日起算</t>
    <phoneticPr fontId="1" type="noConversion"/>
  </si>
  <si>
    <t>項次</t>
    <phoneticPr fontId="1" type="noConversion"/>
  </si>
  <si>
    <t>內容</t>
    <phoneticPr fontId="1" type="noConversion"/>
  </si>
  <si>
    <t>原告主張</t>
    <phoneticPr fontId="1" type="noConversion"/>
  </si>
  <si>
    <t>壹</t>
    <phoneticPr fontId="1" type="noConversion"/>
  </si>
  <si>
    <t>一</t>
    <phoneticPr fontId="1" type="noConversion"/>
  </si>
  <si>
    <t>各期工程保留款</t>
    <phoneticPr fontId="1" type="noConversion"/>
  </si>
  <si>
    <t>追加灌漿工程保留款</t>
    <phoneticPr fontId="1" type="noConversion"/>
  </si>
  <si>
    <t>第1期保留款</t>
    <phoneticPr fontId="1" type="noConversion"/>
  </si>
  <si>
    <t>二</t>
    <phoneticPr fontId="1" type="noConversion"/>
  </si>
  <si>
    <t>營建管理及利潤</t>
    <phoneticPr fontId="1" type="noConversion"/>
  </si>
  <si>
    <t>三</t>
    <phoneticPr fontId="1" type="noConversion"/>
  </si>
  <si>
    <t>貳</t>
    <phoneticPr fontId="1" type="noConversion"/>
  </si>
  <si>
    <t>一</t>
    <phoneticPr fontId="1" type="noConversion"/>
  </si>
  <si>
    <t>逾期罰款</t>
    <phoneticPr fontId="1" type="noConversion"/>
  </si>
  <si>
    <t>二</t>
    <phoneticPr fontId="1" type="noConversion"/>
  </si>
  <si>
    <t>三</t>
    <phoneticPr fontId="1" type="noConversion"/>
  </si>
  <si>
    <t>兆垣企業有限公司</t>
    <phoneticPr fontId="1" type="noConversion"/>
  </si>
  <si>
    <t>福錩工程有限公司</t>
    <phoneticPr fontId="1" type="noConversion"/>
  </si>
  <si>
    <t>小計（項次一）</t>
    <phoneticPr fontId="1" type="noConversion"/>
  </si>
  <si>
    <t>被告抗辯</t>
    <phoneticPr fontId="1" type="noConversion"/>
  </si>
  <si>
    <t>小計（項次三）</t>
    <phoneticPr fontId="1" type="noConversion"/>
  </si>
  <si>
    <t>合計（項次壹）</t>
    <phoneticPr fontId="1" type="noConversion"/>
  </si>
  <si>
    <t>合計（項次貳）</t>
    <phoneticPr fontId="1" type="noConversion"/>
  </si>
  <si>
    <t>總計（項次壹-項次貳）</t>
    <phoneticPr fontId="1" type="noConversion"/>
  </si>
  <si>
    <t>被告抵銷抗辯及反訴請求</t>
    <phoneticPr fontId="1" type="noConversion"/>
  </si>
  <si>
    <t>鄰房損害賠償</t>
    <phoneticPr fontId="1" type="noConversion"/>
  </si>
  <si>
    <t>代清償工程款</t>
    <phoneticPr fontId="1" type="noConversion"/>
  </si>
  <si>
    <t>累計施工日數</t>
    <phoneticPr fontId="1" type="noConversion"/>
  </si>
  <si>
    <t>至3月31日</t>
    <phoneticPr fontId="1" type="noConversion"/>
  </si>
  <si>
    <t>附表二</t>
    <phoneticPr fontId="1" type="noConversion"/>
  </si>
  <si>
    <t>本院判斷</t>
    <phoneticPr fontId="1" type="noConversion"/>
  </si>
  <si>
    <t>返還第四期不當扣款</t>
    <phoneticPr fontId="1" type="noConversion"/>
  </si>
  <si>
    <t>均不得請求</t>
    <phoneticPr fontId="1" type="noConversion"/>
  </si>
  <si>
    <t xml:space="preserve">附表三 </t>
    <phoneticPr fontId="1" type="noConversion"/>
  </si>
</sst>
</file>

<file path=xl/styles.xml><?xml version="1.0" encoding="utf-8"?>
<styleSheet xmlns="http://schemas.openxmlformats.org/spreadsheetml/2006/main">
  <numFmts count="1">
    <numFmt numFmtId="178" formatCode="#,##0_ "/>
  </numFmts>
  <fonts count="4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vertical="center" shrinkToFit="1"/>
    </xf>
    <xf numFmtId="0" fontId="2" fillId="0" borderId="0" xfId="0" applyFont="1" applyAlignment="1">
      <alignment horizontal="center" vertical="center" wrapText="1"/>
    </xf>
    <xf numFmtId="3" fontId="2" fillId="0" borderId="5" xfId="0" applyNumberFormat="1" applyFont="1" applyBorder="1" applyAlignment="1">
      <alignment horizontal="center" vertical="center" shrinkToFi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3" fontId="2" fillId="0" borderId="5" xfId="0" applyNumberFormat="1" applyFont="1" applyBorder="1" applyAlignment="1">
      <alignment vertical="center" shrinkToFi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3" fontId="2" fillId="0" borderId="8" xfId="0" applyNumberFormat="1" applyFont="1" applyBorder="1" applyAlignment="1">
      <alignment vertical="center" shrinkToFit="1"/>
    </xf>
    <xf numFmtId="3" fontId="3" fillId="0" borderId="5" xfId="0" applyNumberFormat="1" applyFont="1" applyBorder="1" applyAlignment="1">
      <alignment vertical="center" shrinkToFit="1"/>
    </xf>
    <xf numFmtId="3" fontId="2" fillId="0" borderId="2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3" fontId="2" fillId="0" borderId="6" xfId="0" applyNumberFormat="1" applyFont="1" applyBorder="1" applyAlignment="1">
      <alignment vertical="center" wrapText="1"/>
    </xf>
    <xf numFmtId="3" fontId="2" fillId="0" borderId="0" xfId="0" applyNumberFormat="1" applyFont="1" applyAlignment="1">
      <alignment horizontal="center" vertical="center" shrinkToFit="1"/>
    </xf>
    <xf numFmtId="0" fontId="2" fillId="0" borderId="5" xfId="0" applyFont="1" applyBorder="1" applyAlignment="1">
      <alignment horizontal="center" vertical="center" wrapText="1"/>
    </xf>
    <xf numFmtId="3" fontId="2" fillId="0" borderId="6" xfId="0" applyNumberFormat="1" applyFont="1" applyBorder="1" applyAlignment="1">
      <alignment vertical="center" shrinkToFit="1"/>
    </xf>
    <xf numFmtId="0" fontId="2" fillId="0" borderId="8" xfId="0" applyFont="1" applyBorder="1" applyAlignment="1">
      <alignment horizontal="center" vertical="center" wrapText="1"/>
    </xf>
    <xf numFmtId="3" fontId="2" fillId="0" borderId="9" xfId="0" applyNumberFormat="1" applyFont="1" applyBorder="1" applyAlignment="1">
      <alignment vertical="center" shrinkToFit="1"/>
    </xf>
    <xf numFmtId="178" fontId="2" fillId="0" borderId="6" xfId="0" applyNumberFormat="1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3" fontId="2" fillId="2" borderId="6" xfId="0" applyNumberFormat="1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3" fontId="2" fillId="2" borderId="5" xfId="0" applyNumberFormat="1" applyFont="1" applyFill="1" applyBorder="1" applyAlignment="1">
      <alignment vertical="center" shrinkToFit="1"/>
    </xf>
    <xf numFmtId="0" fontId="2" fillId="2" borderId="5" xfId="0" applyFont="1" applyFill="1" applyBorder="1" applyAlignment="1">
      <alignment vertical="center" wrapText="1"/>
    </xf>
    <xf numFmtId="3" fontId="2" fillId="0" borderId="9" xfId="0" applyNumberFormat="1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4"/>
  <sheetViews>
    <sheetView zoomScaleNormal="100" workbookViewId="0">
      <selection activeCell="E11" sqref="E11"/>
    </sheetView>
  </sheetViews>
  <sheetFormatPr defaultRowHeight="16.2"/>
  <cols>
    <col min="1" max="1" width="5.6640625" style="2" customWidth="1"/>
    <col min="2" max="2" width="32.44140625" style="2" bestFit="1" customWidth="1"/>
    <col min="3" max="4" width="12.88671875" style="3" customWidth="1"/>
    <col min="5" max="5" width="12.88671875" style="2" customWidth="1"/>
    <col min="6" max="16384" width="8.88671875" style="2"/>
  </cols>
  <sheetData>
    <row r="1" spans="1:5">
      <c r="A1" s="1" t="s">
        <v>59</v>
      </c>
    </row>
    <row r="2" spans="1:5" s="4" customFormat="1">
      <c r="A2" s="16" t="s">
        <v>26</v>
      </c>
      <c r="B2" s="17" t="s">
        <v>27</v>
      </c>
      <c r="C2" s="15" t="s">
        <v>28</v>
      </c>
      <c r="D2" s="15" t="s">
        <v>45</v>
      </c>
      <c r="E2" s="27" t="s">
        <v>56</v>
      </c>
    </row>
    <row r="3" spans="1:5">
      <c r="A3" s="6" t="s">
        <v>29</v>
      </c>
      <c r="B3" s="7" t="s">
        <v>21</v>
      </c>
      <c r="C3" s="8"/>
      <c r="D3" s="8"/>
      <c r="E3" s="19"/>
    </row>
    <row r="4" spans="1:5">
      <c r="A4" s="9" t="s">
        <v>30</v>
      </c>
      <c r="B4" s="10" t="s">
        <v>31</v>
      </c>
      <c r="C4" s="8"/>
      <c r="D4" s="8"/>
      <c r="E4" s="19"/>
    </row>
    <row r="5" spans="1:5">
      <c r="A5" s="9">
        <v>1</v>
      </c>
      <c r="B5" s="10" t="s">
        <v>32</v>
      </c>
      <c r="C5" s="8">
        <v>63932</v>
      </c>
      <c r="D5" s="8">
        <v>0</v>
      </c>
      <c r="E5" s="30">
        <f>C5</f>
        <v>63932</v>
      </c>
    </row>
    <row r="6" spans="1:5">
      <c r="A6" s="9">
        <v>2</v>
      </c>
      <c r="B6" s="10" t="s">
        <v>33</v>
      </c>
      <c r="C6" s="8">
        <v>53944</v>
      </c>
      <c r="D6" s="8">
        <v>0</v>
      </c>
      <c r="E6" s="30">
        <f t="shared" ref="E6:E11" si="0">C6</f>
        <v>53944</v>
      </c>
    </row>
    <row r="7" spans="1:5">
      <c r="A7" s="9">
        <v>3</v>
      </c>
      <c r="B7" s="10" t="s">
        <v>0</v>
      </c>
      <c r="C7" s="8">
        <v>53944</v>
      </c>
      <c r="D7" s="8">
        <v>0</v>
      </c>
      <c r="E7" s="30">
        <f t="shared" si="0"/>
        <v>53944</v>
      </c>
    </row>
    <row r="8" spans="1:5">
      <c r="A8" s="9">
        <v>4</v>
      </c>
      <c r="B8" s="10" t="s">
        <v>1</v>
      </c>
      <c r="C8" s="8">
        <v>226564</v>
      </c>
      <c r="D8" s="8">
        <v>0</v>
      </c>
      <c r="E8" s="30">
        <f t="shared" si="0"/>
        <v>226564</v>
      </c>
    </row>
    <row r="9" spans="1:5">
      <c r="A9" s="9">
        <v>5</v>
      </c>
      <c r="B9" s="10" t="s">
        <v>2</v>
      </c>
      <c r="C9" s="8">
        <v>75521</v>
      </c>
      <c r="D9" s="8">
        <v>0</v>
      </c>
      <c r="E9" s="30">
        <f t="shared" si="0"/>
        <v>75521</v>
      </c>
    </row>
    <row r="10" spans="1:5">
      <c r="A10" s="9">
        <v>6</v>
      </c>
      <c r="B10" s="10" t="s">
        <v>3</v>
      </c>
      <c r="C10" s="8">
        <v>75521</v>
      </c>
      <c r="D10" s="8">
        <v>0</v>
      </c>
      <c r="E10" s="30">
        <f t="shared" si="0"/>
        <v>75521</v>
      </c>
    </row>
    <row r="11" spans="1:5">
      <c r="A11" s="9">
        <v>7</v>
      </c>
      <c r="B11" s="10" t="s">
        <v>4</v>
      </c>
      <c r="C11" s="8">
        <v>151043</v>
      </c>
      <c r="D11" s="8">
        <v>0</v>
      </c>
      <c r="E11" s="30">
        <f t="shared" si="0"/>
        <v>151043</v>
      </c>
    </row>
    <row r="12" spans="1:5">
      <c r="A12" s="9"/>
      <c r="B12" s="10" t="s">
        <v>44</v>
      </c>
      <c r="C12" s="8">
        <f>SUM(C5:C11)</f>
        <v>700469</v>
      </c>
      <c r="D12" s="14">
        <v>0</v>
      </c>
      <c r="E12" s="30">
        <f>SUM(E5:E11)</f>
        <v>700469</v>
      </c>
    </row>
    <row r="13" spans="1:5">
      <c r="A13" s="9" t="s">
        <v>34</v>
      </c>
      <c r="B13" s="10" t="s">
        <v>35</v>
      </c>
      <c r="C13" s="8">
        <v>309637</v>
      </c>
      <c r="D13" s="8">
        <v>0</v>
      </c>
      <c r="E13" s="20">
        <v>154819</v>
      </c>
    </row>
    <row r="14" spans="1:5">
      <c r="A14" s="9" t="s">
        <v>36</v>
      </c>
      <c r="B14" s="33" t="s">
        <v>57</v>
      </c>
      <c r="C14" s="8">
        <v>124016</v>
      </c>
      <c r="D14" s="8">
        <v>0</v>
      </c>
      <c r="E14" s="31">
        <v>0</v>
      </c>
    </row>
    <row r="15" spans="1:5">
      <c r="A15" s="9"/>
      <c r="B15" s="10" t="s">
        <v>47</v>
      </c>
      <c r="C15" s="14">
        <f>SUM(C12:C14)</f>
        <v>1134122</v>
      </c>
      <c r="D15" s="5" t="s">
        <v>58</v>
      </c>
      <c r="E15" s="20">
        <f>SUM(E12:E14)</f>
        <v>855288</v>
      </c>
    </row>
    <row r="16" spans="1:5">
      <c r="A16" s="6" t="s">
        <v>37</v>
      </c>
      <c r="B16" s="7" t="s">
        <v>50</v>
      </c>
      <c r="C16" s="8"/>
      <c r="D16" s="8"/>
      <c r="E16" s="19"/>
    </row>
    <row r="17" spans="1:5">
      <c r="A17" s="9" t="s">
        <v>38</v>
      </c>
      <c r="B17" s="10" t="s">
        <v>39</v>
      </c>
      <c r="C17" s="8"/>
      <c r="D17" s="8">
        <v>539437</v>
      </c>
      <c r="E17" s="19">
        <v>0</v>
      </c>
    </row>
    <row r="18" spans="1:5">
      <c r="A18" s="9" t="s">
        <v>40</v>
      </c>
      <c r="B18" s="10" t="s">
        <v>51</v>
      </c>
      <c r="C18" s="8"/>
      <c r="D18" s="32">
        <v>123205</v>
      </c>
      <c r="E18" s="30">
        <v>123205</v>
      </c>
    </row>
    <row r="19" spans="1:5">
      <c r="A19" s="9" t="s">
        <v>41</v>
      </c>
      <c r="B19" s="10" t="s">
        <v>52</v>
      </c>
      <c r="C19" s="8"/>
      <c r="D19" s="8"/>
      <c r="E19" s="19"/>
    </row>
    <row r="20" spans="1:5">
      <c r="A20" s="9">
        <v>1</v>
      </c>
      <c r="B20" s="10" t="s">
        <v>42</v>
      </c>
      <c r="C20" s="8"/>
      <c r="D20" s="8">
        <v>264600</v>
      </c>
      <c r="E20" s="26">
        <v>150000</v>
      </c>
    </row>
    <row r="21" spans="1:5">
      <c r="A21" s="9">
        <v>2</v>
      </c>
      <c r="B21" s="10" t="s">
        <v>43</v>
      </c>
      <c r="C21" s="8"/>
      <c r="D21" s="8">
        <v>75564</v>
      </c>
      <c r="E21" s="20">
        <v>0</v>
      </c>
    </row>
    <row r="22" spans="1:5">
      <c r="A22" s="9"/>
      <c r="B22" s="10" t="s">
        <v>46</v>
      </c>
      <c r="C22" s="8"/>
      <c r="D22" s="8">
        <f>SUM(D20:D21)</f>
        <v>340164</v>
      </c>
      <c r="E22" s="20">
        <f>SUM(E20:E21)</f>
        <v>150000</v>
      </c>
    </row>
    <row r="23" spans="1:5">
      <c r="A23" s="9"/>
      <c r="B23" s="10" t="s">
        <v>48</v>
      </c>
      <c r="C23" s="8"/>
      <c r="D23" s="32">
        <f>SUM(D17:D21)</f>
        <v>1002806</v>
      </c>
      <c r="E23" s="30">
        <v>273205</v>
      </c>
    </row>
    <row r="24" spans="1:5">
      <c r="A24" s="11"/>
      <c r="B24" s="12" t="s">
        <v>49</v>
      </c>
      <c r="C24" s="13"/>
      <c r="D24" s="13"/>
      <c r="E24" s="34">
        <v>582083</v>
      </c>
    </row>
  </sheetData>
  <phoneticPr fontId="1" type="noConversion"/>
  <printOptions horizontalCentered="1"/>
  <pageMargins left="0.59055118110236227" right="0.59055118110236227" top="0.59055118110236227" bottom="0.59055118110236227" header="0.19685039370078741" footer="0.39370078740157483"/>
  <pageSetup paperSize="9" orientation="portrait" r:id="rId1"/>
  <headerFooter alignWithMargins="0">
    <oddFooter>&amp;C&amp;"標楷體,標準"第&amp;P頁,共&amp;N頁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F20"/>
  <sheetViews>
    <sheetView tabSelected="1" topLeftCell="A10" workbookViewId="0">
      <selection sqref="A1:D1"/>
    </sheetView>
  </sheetViews>
  <sheetFormatPr defaultRowHeight="16.2"/>
  <cols>
    <col min="1" max="1" width="8.88671875" style="4"/>
    <col min="2" max="2" width="12.109375" style="4" customWidth="1"/>
    <col min="3" max="3" width="10.5546875" style="2" customWidth="1"/>
    <col min="4" max="4" width="10.21875" style="3" customWidth="1"/>
    <col min="5" max="6" width="8.88671875" style="3"/>
    <col min="7" max="16384" width="8.88671875" style="2"/>
  </cols>
  <sheetData>
    <row r="1" spans="1:6">
      <c r="A1" s="29" t="s">
        <v>55</v>
      </c>
      <c r="B1" s="29"/>
      <c r="C1" s="29"/>
      <c r="D1" s="29"/>
    </row>
    <row r="2" spans="1:6" s="4" customFormat="1" ht="32.4">
      <c r="A2" s="16" t="s">
        <v>23</v>
      </c>
      <c r="B2" s="17" t="s">
        <v>22</v>
      </c>
      <c r="C2" s="17" t="s">
        <v>24</v>
      </c>
      <c r="D2" s="18" t="s">
        <v>53</v>
      </c>
      <c r="E2" s="21"/>
      <c r="F2" s="21"/>
    </row>
    <row r="3" spans="1:6" ht="32.4">
      <c r="A3" s="28" t="s">
        <v>9</v>
      </c>
      <c r="B3" s="22" t="s">
        <v>25</v>
      </c>
      <c r="C3" s="10">
        <v>8</v>
      </c>
      <c r="D3" s="23">
        <f>C3</f>
        <v>8</v>
      </c>
    </row>
    <row r="4" spans="1:6">
      <c r="A4" s="28"/>
      <c r="B4" s="22" t="s">
        <v>7</v>
      </c>
      <c r="C4" s="10">
        <v>21</v>
      </c>
      <c r="D4" s="23">
        <f>D3+C4</f>
        <v>29</v>
      </c>
    </row>
    <row r="5" spans="1:6">
      <c r="A5" s="28"/>
      <c r="B5" s="22" t="s">
        <v>8</v>
      </c>
      <c r="C5" s="10">
        <v>22</v>
      </c>
      <c r="D5" s="23">
        <f t="shared" ref="D5:D20" si="0">D4+C5</f>
        <v>51</v>
      </c>
    </row>
    <row r="6" spans="1:6">
      <c r="A6" s="28" t="s">
        <v>10</v>
      </c>
      <c r="B6" s="22" t="s">
        <v>11</v>
      </c>
      <c r="C6" s="10">
        <v>20</v>
      </c>
      <c r="D6" s="23">
        <f t="shared" si="0"/>
        <v>71</v>
      </c>
    </row>
    <row r="7" spans="1:6">
      <c r="A7" s="28"/>
      <c r="B7" s="22" t="s">
        <v>12</v>
      </c>
      <c r="C7" s="10">
        <v>17</v>
      </c>
      <c r="D7" s="23">
        <f t="shared" si="0"/>
        <v>88</v>
      </c>
    </row>
    <row r="8" spans="1:6">
      <c r="A8" s="28"/>
      <c r="B8" s="22" t="s">
        <v>13</v>
      </c>
      <c r="C8" s="10">
        <v>21</v>
      </c>
      <c r="D8" s="23">
        <f t="shared" si="0"/>
        <v>109</v>
      </c>
    </row>
    <row r="9" spans="1:6">
      <c r="A9" s="28"/>
      <c r="B9" s="22" t="s">
        <v>14</v>
      </c>
      <c r="C9" s="10">
        <v>21</v>
      </c>
      <c r="D9" s="23">
        <f t="shared" si="0"/>
        <v>130</v>
      </c>
    </row>
    <row r="10" spans="1:6">
      <c r="A10" s="28"/>
      <c r="B10" s="22" t="s">
        <v>15</v>
      </c>
      <c r="C10" s="10">
        <v>22</v>
      </c>
      <c r="D10" s="23">
        <f t="shared" si="0"/>
        <v>152</v>
      </c>
    </row>
    <row r="11" spans="1:6">
      <c r="A11" s="28"/>
      <c r="B11" s="22" t="s">
        <v>16</v>
      </c>
      <c r="C11" s="10">
        <v>20</v>
      </c>
      <c r="D11" s="23">
        <f t="shared" si="0"/>
        <v>172</v>
      </c>
    </row>
    <row r="12" spans="1:6">
      <c r="A12" s="28"/>
      <c r="B12" s="22" t="s">
        <v>17</v>
      </c>
      <c r="C12" s="10">
        <v>23</v>
      </c>
      <c r="D12" s="23">
        <f t="shared" si="0"/>
        <v>195</v>
      </c>
    </row>
    <row r="13" spans="1:6">
      <c r="A13" s="28"/>
      <c r="B13" s="22" t="s">
        <v>18</v>
      </c>
      <c r="C13" s="10">
        <v>21</v>
      </c>
      <c r="D13" s="23">
        <f t="shared" si="0"/>
        <v>216</v>
      </c>
    </row>
    <row r="14" spans="1:6">
      <c r="A14" s="28"/>
      <c r="B14" s="22" t="s">
        <v>19</v>
      </c>
      <c r="C14" s="10">
        <v>21</v>
      </c>
      <c r="D14" s="23">
        <f t="shared" si="0"/>
        <v>237</v>
      </c>
    </row>
    <row r="15" spans="1:6">
      <c r="A15" s="28"/>
      <c r="B15" s="22" t="s">
        <v>5</v>
      </c>
      <c r="C15" s="10">
        <v>22</v>
      </c>
      <c r="D15" s="23">
        <f t="shared" si="0"/>
        <v>259</v>
      </c>
    </row>
    <row r="16" spans="1:6">
      <c r="A16" s="28"/>
      <c r="B16" s="22" t="s">
        <v>6</v>
      </c>
      <c r="C16" s="10">
        <v>20</v>
      </c>
      <c r="D16" s="23">
        <f t="shared" si="0"/>
        <v>279</v>
      </c>
    </row>
    <row r="17" spans="1:4">
      <c r="A17" s="28"/>
      <c r="B17" s="22" t="s">
        <v>8</v>
      </c>
      <c r="C17" s="10">
        <v>24</v>
      </c>
      <c r="D17" s="23">
        <f t="shared" si="0"/>
        <v>303</v>
      </c>
    </row>
    <row r="18" spans="1:4">
      <c r="A18" s="9" t="s">
        <v>20</v>
      </c>
      <c r="B18" s="22" t="s">
        <v>11</v>
      </c>
      <c r="C18" s="10">
        <v>20</v>
      </c>
      <c r="D18" s="23">
        <f t="shared" si="0"/>
        <v>323</v>
      </c>
    </row>
    <row r="19" spans="1:4">
      <c r="A19" s="9"/>
      <c r="B19" s="22" t="s">
        <v>12</v>
      </c>
      <c r="C19" s="10">
        <v>15</v>
      </c>
      <c r="D19" s="23">
        <f t="shared" si="0"/>
        <v>338</v>
      </c>
    </row>
    <row r="20" spans="1:4">
      <c r="A20" s="11"/>
      <c r="B20" s="24" t="s">
        <v>54</v>
      </c>
      <c r="C20" s="12">
        <v>22</v>
      </c>
      <c r="D20" s="25">
        <f t="shared" si="0"/>
        <v>360</v>
      </c>
    </row>
  </sheetData>
  <mergeCells count="3">
    <mergeCell ref="A3:A5"/>
    <mergeCell ref="A6:A17"/>
    <mergeCell ref="A1:D1"/>
  </mergeCells>
  <phoneticPr fontId="1" type="noConversion"/>
  <pageMargins left="0.70866141732283472" right="0.70866141732283472" top="0.74803149606299213" bottom="0.74803149606299213" header="0.31496062992125984" footer="0.51181102362204722"/>
  <pageSetup paperSize="9" orientation="portrait" r:id="rId1"/>
  <headerFooter>
    <oddFooter>&amp;C&amp;"標楷體,標準"第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附表三</vt:lpstr>
      <vt:lpstr>附表二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湯千慧</dc:creator>
  <cp:lastModifiedBy>TpdUser</cp:lastModifiedBy>
  <cp:lastPrinted>2016-05-03T10:00:28Z</cp:lastPrinted>
  <dcterms:created xsi:type="dcterms:W3CDTF">1997-01-14T01:50:29Z</dcterms:created>
  <dcterms:modified xsi:type="dcterms:W3CDTF">2016-09-21T06:43:37Z</dcterms:modified>
</cp:coreProperties>
</file>