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12" windowWidth="8484" windowHeight="3420"/>
  </bookViews>
  <sheets>
    <sheet name="附表1" sheetId="1" r:id="rId1"/>
  </sheets>
  <calcPr calcId="125725"/>
</workbook>
</file>

<file path=xl/calcChain.xml><?xml version="1.0" encoding="utf-8"?>
<calcChain xmlns="http://schemas.openxmlformats.org/spreadsheetml/2006/main">
  <c r="E7" i="1"/>
  <c r="E8"/>
  <c r="E12" s="1"/>
  <c r="E9"/>
  <c r="E6"/>
  <c r="D7"/>
  <c r="D8"/>
  <c r="D9"/>
  <c r="D6"/>
  <c r="D21"/>
  <c r="D15"/>
  <c r="D16"/>
  <c r="D17"/>
  <c r="D18"/>
  <c r="D19"/>
  <c r="D20"/>
  <c r="D14"/>
  <c r="E15"/>
  <c r="E16"/>
  <c r="E17"/>
  <c r="E18"/>
  <c r="E19"/>
  <c r="E20"/>
  <c r="E14"/>
  <c r="C21"/>
  <c r="C12"/>
  <c r="E21" l="1"/>
  <c r="E22" s="1"/>
  <c r="C22"/>
</calcChain>
</file>

<file path=xl/sharedStrings.xml><?xml version="1.0" encoding="utf-8"?>
<sst xmlns="http://schemas.openxmlformats.org/spreadsheetml/2006/main" count="30" uniqueCount="30">
  <si>
    <t>附表1</t>
    <phoneticPr fontId="1" type="noConversion"/>
  </si>
  <si>
    <t>項次</t>
    <phoneticPr fontId="1" type="noConversion"/>
  </si>
  <si>
    <t>內容</t>
    <phoneticPr fontId="1" type="noConversion"/>
  </si>
  <si>
    <t>判斷</t>
    <phoneticPr fontId="1" type="noConversion"/>
  </si>
  <si>
    <t>一</t>
    <phoneticPr fontId="1" type="noConversion"/>
  </si>
  <si>
    <t>被告應付款項</t>
    <phoneticPr fontId="1" type="noConversion"/>
  </si>
  <si>
    <t>逾期違約金</t>
    <phoneticPr fontId="1" type="noConversion"/>
  </si>
  <si>
    <t>因施工逾期部分之空污費</t>
    <phoneticPr fontId="1" type="noConversion"/>
  </si>
  <si>
    <t>內湖工務段協助辦理中山高速公路南下6K+300外車道多處側擠1案緊急修補</t>
    <phoneticPr fontId="1" type="noConversion"/>
  </si>
  <si>
    <t>隔音牆上蓋脫落工程</t>
    <phoneticPr fontId="1" type="noConversion"/>
  </si>
  <si>
    <t>中山高速公路南下6K+800至7K+300路面破損修補工程</t>
    <phoneticPr fontId="1" type="noConversion"/>
  </si>
  <si>
    <t>保固期滿檢驗缺失路面修繕工程</t>
    <phoneticPr fontId="1" type="noConversion"/>
  </si>
  <si>
    <t>保固期滿檢驗缺失零星修繕工程</t>
    <phoneticPr fontId="1" type="noConversion"/>
  </si>
  <si>
    <t>小計（項次一）</t>
    <phoneticPr fontId="1" type="noConversion"/>
  </si>
  <si>
    <t>二</t>
    <phoneticPr fontId="1" type="noConversion"/>
  </si>
  <si>
    <t>被告應得款項</t>
    <phoneticPr fontId="1" type="noConversion"/>
  </si>
  <si>
    <t>工程估驗款</t>
    <phoneticPr fontId="1" type="noConversion"/>
  </si>
  <si>
    <t>保固期滿檢驗「植栽缺失存活數量調整」扣款</t>
    <phoneticPr fontId="1" type="noConversion"/>
  </si>
  <si>
    <t>第4階段履約保證金（現金本票）</t>
    <phoneticPr fontId="1" type="noConversion"/>
  </si>
  <si>
    <t>銀行連帶保證</t>
    <phoneticPr fontId="1" type="noConversion"/>
  </si>
  <si>
    <t>物調保留款</t>
    <phoneticPr fontId="1" type="noConversion"/>
  </si>
  <si>
    <t>耐震物調保留款</t>
    <phoneticPr fontId="1" type="noConversion"/>
  </si>
  <si>
    <t>小計（項次二）</t>
    <phoneticPr fontId="1" type="noConversion"/>
  </si>
  <si>
    <t>總計（項次一-項次二）</t>
    <phoneticPr fontId="1" type="noConversion"/>
  </si>
  <si>
    <t>中山高南下5K+100~5K+180金屬鋼板護欄工程代位處理價差</t>
    <phoneticPr fontId="1" type="noConversion"/>
  </si>
  <si>
    <t>高速公路局與彰化銀行民事訴訟案（案號：103年度建字第272號）判決內容協商合議撥款案</t>
    <phoneticPr fontId="1" type="noConversion"/>
  </si>
  <si>
    <r>
      <t>被告及參加人抗辯</t>
    </r>
    <r>
      <rPr>
        <sz val="8"/>
        <color theme="1"/>
        <rFont val="標楷體"/>
        <family val="4"/>
        <charset val="136"/>
      </rPr>
      <t>（見卷二第151頁反面）</t>
    </r>
    <phoneticPr fontId="1" type="noConversion"/>
  </si>
  <si>
    <r>
      <t xml:space="preserve">原告主張
</t>
    </r>
    <r>
      <rPr>
        <sz val="8"/>
        <color theme="1"/>
        <rFont val="標楷體"/>
        <family val="4"/>
        <charset val="136"/>
      </rPr>
      <t>(見卷一第51頁、卷二第118頁)</t>
    </r>
    <phoneticPr fontId="1" type="noConversion"/>
  </si>
  <si>
    <t>-</t>
    <phoneticPr fontId="1" type="noConversion"/>
  </si>
  <si>
    <t>應予酌減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</si>
</sst>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76" fontId="4" fillId="0" borderId="8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176" fontId="4" fillId="0" borderId="14" xfId="0" applyNumberFormat="1" applyFont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14" fontId="2" fillId="0" borderId="0" xfId="0" applyNumberFormat="1" applyFont="1" applyAlignment="1">
      <alignment vertical="center" wrapText="1"/>
    </xf>
    <xf numFmtId="176" fontId="4" fillId="0" borderId="9" xfId="0" applyNumberFormat="1" applyFont="1" applyBorder="1" applyAlignment="1">
      <alignment vertical="center" wrapText="1"/>
    </xf>
    <xf numFmtId="176" fontId="2" fillId="2" borderId="6" xfId="0" applyNumberFormat="1" applyFont="1" applyFill="1" applyBorder="1" applyAlignment="1">
      <alignment vertical="center" wrapText="1"/>
    </xf>
    <xf numFmtId="176" fontId="4" fillId="2" borderId="9" xfId="0" applyNumberFormat="1" applyFont="1" applyFill="1" applyBorder="1" applyAlignment="1">
      <alignment vertical="center" wrapText="1"/>
    </xf>
    <xf numFmtId="176" fontId="4" fillId="2" borderId="15" xfId="0" applyNumberFormat="1" applyFont="1" applyFill="1" applyBorder="1" applyAlignment="1">
      <alignment vertical="center" wrapText="1"/>
    </xf>
    <xf numFmtId="176" fontId="2" fillId="0" borderId="16" xfId="0" applyNumberFormat="1" applyFont="1" applyBorder="1" applyAlignment="1">
      <alignment horizontal="center" vertical="center" wrapText="1"/>
    </xf>
    <xf numFmtId="176" fontId="2" fillId="0" borderId="17" xfId="0" applyNumberFormat="1" applyFont="1" applyBorder="1" applyAlignment="1">
      <alignment vertical="center" wrapText="1"/>
    </xf>
    <xf numFmtId="176" fontId="2" fillId="0" borderId="18" xfId="0" applyNumberFormat="1" applyFont="1" applyBorder="1" applyAlignment="1">
      <alignment vertical="center" wrapText="1"/>
    </xf>
    <xf numFmtId="176" fontId="4" fillId="0" borderId="19" xfId="0" applyNumberFormat="1" applyFont="1" applyBorder="1" applyAlignment="1">
      <alignment vertical="center" wrapText="1"/>
    </xf>
    <xf numFmtId="176" fontId="2" fillId="2" borderId="5" xfId="0" applyNumberFormat="1" applyFont="1" applyFill="1" applyBorder="1" applyAlignment="1">
      <alignment vertical="center" wrapText="1"/>
    </xf>
    <xf numFmtId="176" fontId="2" fillId="0" borderId="18" xfId="0" applyNumberFormat="1" applyFont="1" applyBorder="1" applyAlignment="1">
      <alignment horizontal="center" vertical="center" wrapText="1"/>
    </xf>
    <xf numFmtId="176" fontId="4" fillId="0" borderId="20" xfId="0" applyNumberFormat="1" applyFont="1" applyBorder="1" applyAlignment="1">
      <alignment horizontal="center" vertical="center" wrapText="1"/>
    </xf>
    <xf numFmtId="176" fontId="2" fillId="0" borderId="18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B10" sqref="B10"/>
    </sheetView>
  </sheetViews>
  <sheetFormatPr defaultColWidth="8.88671875" defaultRowHeight="16.2"/>
  <cols>
    <col min="1" max="1" width="4.33203125" style="1" customWidth="1"/>
    <col min="2" max="2" width="33.77734375" style="1" customWidth="1"/>
    <col min="3" max="3" width="16.109375" style="10" bestFit="1" customWidth="1"/>
    <col min="4" max="4" width="19.44140625" style="10" bestFit="1" customWidth="1"/>
    <col min="5" max="5" width="16.109375" style="10" bestFit="1" customWidth="1"/>
    <col min="6" max="6" width="13.5546875" style="1" bestFit="1" customWidth="1"/>
    <col min="7" max="16384" width="8.88671875" style="1"/>
  </cols>
  <sheetData>
    <row r="1" spans="1:5">
      <c r="A1" s="37" t="s">
        <v>0</v>
      </c>
      <c r="B1" s="37"/>
      <c r="C1" s="37"/>
      <c r="D1" s="37"/>
      <c r="E1" s="37"/>
    </row>
    <row r="2" spans="1:5" s="2" customFormat="1" ht="39">
      <c r="A2" s="11" t="s">
        <v>1</v>
      </c>
      <c r="B2" s="12" t="s">
        <v>2</v>
      </c>
      <c r="C2" s="13" t="s">
        <v>27</v>
      </c>
      <c r="D2" s="29" t="s">
        <v>26</v>
      </c>
      <c r="E2" s="14" t="s">
        <v>3</v>
      </c>
    </row>
    <row r="3" spans="1:5">
      <c r="A3" s="15" t="s">
        <v>4</v>
      </c>
      <c r="B3" s="16" t="s">
        <v>5</v>
      </c>
      <c r="C3" s="17"/>
      <c r="D3" s="30"/>
      <c r="E3" s="18"/>
    </row>
    <row r="4" spans="1:5">
      <c r="A4" s="22">
        <v>1</v>
      </c>
      <c r="B4" s="4" t="s">
        <v>6</v>
      </c>
      <c r="C4" s="5">
        <v>394696406</v>
      </c>
      <c r="D4" s="34" t="s">
        <v>29</v>
      </c>
      <c r="E4" s="6">
        <v>349334000</v>
      </c>
    </row>
    <row r="5" spans="1:5">
      <c r="A5" s="22">
        <v>2</v>
      </c>
      <c r="B5" s="4" t="s">
        <v>7</v>
      </c>
      <c r="C5" s="5">
        <v>1058401</v>
      </c>
      <c r="D5" s="31">
        <v>0</v>
      </c>
      <c r="E5" s="6">
        <v>0</v>
      </c>
    </row>
    <row r="6" spans="1:5" ht="32.4">
      <c r="A6" s="22">
        <v>3</v>
      </c>
      <c r="B6" s="4" t="s">
        <v>24</v>
      </c>
      <c r="C6" s="5">
        <v>27280</v>
      </c>
      <c r="D6" s="31">
        <f>C6</f>
        <v>27280</v>
      </c>
      <c r="E6" s="26">
        <f>D6</f>
        <v>27280</v>
      </c>
    </row>
    <row r="7" spans="1:5" ht="48.6">
      <c r="A7" s="22">
        <v>4</v>
      </c>
      <c r="B7" s="4" t="s">
        <v>8</v>
      </c>
      <c r="C7" s="5">
        <v>162961</v>
      </c>
      <c r="D7" s="31">
        <f t="shared" ref="D7:E9" si="0">C7</f>
        <v>162961</v>
      </c>
      <c r="E7" s="26">
        <f t="shared" si="0"/>
        <v>162961</v>
      </c>
    </row>
    <row r="8" spans="1:5">
      <c r="A8" s="22">
        <v>5</v>
      </c>
      <c r="B8" s="4" t="s">
        <v>9</v>
      </c>
      <c r="C8" s="5">
        <v>98448</v>
      </c>
      <c r="D8" s="31">
        <f t="shared" si="0"/>
        <v>98448</v>
      </c>
      <c r="E8" s="26">
        <f t="shared" si="0"/>
        <v>98448</v>
      </c>
    </row>
    <row r="9" spans="1:5" ht="32.4">
      <c r="A9" s="22">
        <v>6</v>
      </c>
      <c r="B9" s="4" t="s">
        <v>10</v>
      </c>
      <c r="C9" s="5">
        <v>96600</v>
      </c>
      <c r="D9" s="31">
        <f t="shared" si="0"/>
        <v>96600</v>
      </c>
      <c r="E9" s="26">
        <f t="shared" si="0"/>
        <v>96600</v>
      </c>
    </row>
    <row r="10" spans="1:5">
      <c r="A10" s="22">
        <v>7</v>
      </c>
      <c r="B10" s="4" t="s">
        <v>12</v>
      </c>
      <c r="C10" s="5">
        <v>2244349</v>
      </c>
      <c r="D10" s="36">
        <v>0</v>
      </c>
      <c r="E10" s="26">
        <v>0</v>
      </c>
    </row>
    <row r="11" spans="1:5">
      <c r="A11" s="22">
        <v>8</v>
      </c>
      <c r="B11" s="4" t="s">
        <v>11</v>
      </c>
      <c r="C11" s="5">
        <v>13261787</v>
      </c>
      <c r="D11" s="36">
        <v>0</v>
      </c>
      <c r="E11" s="26">
        <v>0</v>
      </c>
    </row>
    <row r="12" spans="1:5">
      <c r="A12" s="7"/>
      <c r="B12" s="8" t="s">
        <v>13</v>
      </c>
      <c r="C12" s="9">
        <f>SUM(C4:C11)</f>
        <v>411646232</v>
      </c>
      <c r="D12" s="32"/>
      <c r="E12" s="25">
        <f>SUM(E4:E11)</f>
        <v>349719289</v>
      </c>
    </row>
    <row r="13" spans="1:5">
      <c r="A13" s="15" t="s">
        <v>14</v>
      </c>
      <c r="B13" s="16" t="s">
        <v>15</v>
      </c>
      <c r="C13" s="17"/>
      <c r="D13" s="30"/>
      <c r="E13" s="18"/>
    </row>
    <row r="14" spans="1:5">
      <c r="A14" s="3">
        <v>1</v>
      </c>
      <c r="B14" s="4" t="s">
        <v>16</v>
      </c>
      <c r="C14" s="5">
        <v>155263820</v>
      </c>
      <c r="D14" s="31">
        <f>C14</f>
        <v>155263820</v>
      </c>
      <c r="E14" s="26">
        <f>C14</f>
        <v>155263820</v>
      </c>
    </row>
    <row r="15" spans="1:5" ht="32.4">
      <c r="A15" s="3">
        <v>2</v>
      </c>
      <c r="B15" s="4" t="s">
        <v>17</v>
      </c>
      <c r="C15" s="5">
        <v>-3034759</v>
      </c>
      <c r="D15" s="31">
        <f t="shared" ref="D15:D20" si="1">C15</f>
        <v>-3034759</v>
      </c>
      <c r="E15" s="26">
        <f t="shared" ref="E15:E20" si="2">C15</f>
        <v>-3034759</v>
      </c>
    </row>
    <row r="16" spans="1:5">
      <c r="A16" s="3">
        <v>3</v>
      </c>
      <c r="B16" s="4" t="s">
        <v>18</v>
      </c>
      <c r="C16" s="5">
        <v>45965000</v>
      </c>
      <c r="D16" s="31">
        <f t="shared" si="1"/>
        <v>45965000</v>
      </c>
      <c r="E16" s="26">
        <f t="shared" si="2"/>
        <v>45965000</v>
      </c>
    </row>
    <row r="17" spans="1:5">
      <c r="A17" s="3">
        <v>4</v>
      </c>
      <c r="B17" s="4" t="s">
        <v>19</v>
      </c>
      <c r="C17" s="5">
        <v>91930000</v>
      </c>
      <c r="D17" s="31">
        <f t="shared" si="1"/>
        <v>91930000</v>
      </c>
      <c r="E17" s="26">
        <f t="shared" si="2"/>
        <v>91930000</v>
      </c>
    </row>
    <row r="18" spans="1:5">
      <c r="A18" s="22">
        <v>5</v>
      </c>
      <c r="B18" s="4" t="s">
        <v>20</v>
      </c>
      <c r="C18" s="5">
        <v>2102188</v>
      </c>
      <c r="D18" s="31">
        <f t="shared" si="1"/>
        <v>2102188</v>
      </c>
      <c r="E18" s="26">
        <f t="shared" si="2"/>
        <v>2102188</v>
      </c>
    </row>
    <row r="19" spans="1:5">
      <c r="A19" s="3">
        <v>6</v>
      </c>
      <c r="B19" s="4" t="s">
        <v>21</v>
      </c>
      <c r="C19" s="5">
        <v>493</v>
      </c>
      <c r="D19" s="31">
        <f t="shared" si="1"/>
        <v>493</v>
      </c>
      <c r="E19" s="26">
        <f t="shared" si="2"/>
        <v>493</v>
      </c>
    </row>
    <row r="20" spans="1:5" ht="48.6">
      <c r="A20" s="22">
        <v>7</v>
      </c>
      <c r="B20" s="4" t="s">
        <v>25</v>
      </c>
      <c r="C20" s="33">
        <v>-3186670</v>
      </c>
      <c r="D20" s="31">
        <f t="shared" si="1"/>
        <v>-3186670</v>
      </c>
      <c r="E20" s="26">
        <f t="shared" si="2"/>
        <v>-3186670</v>
      </c>
    </row>
    <row r="21" spans="1:5">
      <c r="A21" s="7"/>
      <c r="B21" s="8" t="s">
        <v>22</v>
      </c>
      <c r="C21" s="9">
        <f>SUM(C14:C20)</f>
        <v>289040072</v>
      </c>
      <c r="D21" s="32">
        <f>SUM(D14:D20)</f>
        <v>289040072</v>
      </c>
      <c r="E21" s="27">
        <f>SUM(E14:E20)</f>
        <v>289040072</v>
      </c>
    </row>
    <row r="22" spans="1:5">
      <c r="A22" s="19"/>
      <c r="B22" s="20" t="s">
        <v>23</v>
      </c>
      <c r="C22" s="21">
        <f>C12-C21</f>
        <v>122606160</v>
      </c>
      <c r="D22" s="35" t="s">
        <v>28</v>
      </c>
      <c r="E22" s="28">
        <f>E12-E21</f>
        <v>60679217</v>
      </c>
    </row>
    <row r="27" spans="1:5">
      <c r="B27" s="23"/>
    </row>
    <row r="28" spans="1:5">
      <c r="B28" s="24"/>
      <c r="C28" s="24"/>
      <c r="D28" s="24"/>
    </row>
    <row r="29" spans="1:5">
      <c r="C29" s="24"/>
      <c r="D29" s="24"/>
    </row>
  </sheetData>
  <mergeCells count="1">
    <mergeCell ref="A1:E1"/>
  </mergeCells>
  <phoneticPr fontId="1" type="noConversion"/>
  <printOptions horizontalCentered="1"/>
  <pageMargins left="0.59055118110236227" right="0.59055118110236227" top="0.59055118110236227" bottom="0.59055118110236227" header="0.31496062992125984" footer="0.39370078740157483"/>
  <pageSetup paperSize="9" orientation="portrait" r:id="rId1"/>
  <headerFooter>
    <oddFooter>&amp;C&amp;"標楷體,標準"第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2016-07-12T02:30:03Z</cp:lastPrinted>
  <dcterms:created xsi:type="dcterms:W3CDTF">2016-03-23T00:53:34Z</dcterms:created>
  <dcterms:modified xsi:type="dcterms:W3CDTF">2016-07-12T02:30:06Z</dcterms:modified>
</cp:coreProperties>
</file>