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0" windowWidth="13460" windowHeight="4830"/>
  </bookViews>
  <sheets>
    <sheet name="附表1" sheetId="1" r:id="rId1"/>
  </sheets>
  <calcPr calcId="125725"/>
</workbook>
</file>

<file path=xl/calcChain.xml><?xml version="1.0" encoding="utf-8"?>
<calcChain xmlns="http://schemas.openxmlformats.org/spreadsheetml/2006/main">
  <c r="D25" i="1"/>
  <c r="C25"/>
  <c r="F14"/>
  <c r="F13"/>
  <c r="F12"/>
  <c r="D24"/>
  <c r="D21"/>
  <c r="D20"/>
  <c r="D19"/>
  <c r="C24"/>
  <c r="E13"/>
  <c r="F8"/>
  <c r="D6"/>
  <c r="F6" s="1"/>
  <c r="D7"/>
  <c r="F7" s="1"/>
  <c r="D5"/>
  <c r="D9" l="1"/>
  <c r="F5"/>
  <c r="F9" s="1"/>
</calcChain>
</file>

<file path=xl/sharedStrings.xml><?xml version="1.0" encoding="utf-8"?>
<sst xmlns="http://schemas.openxmlformats.org/spreadsheetml/2006/main" count="42" uniqueCount="32">
  <si>
    <t>附表1</t>
    <phoneticPr fontId="1" type="noConversion"/>
  </si>
  <si>
    <t>項次</t>
    <phoneticPr fontId="1" type="noConversion"/>
  </si>
  <si>
    <t>內容</t>
    <phoneticPr fontId="1" type="noConversion"/>
  </si>
  <si>
    <t>原告主張</t>
    <phoneticPr fontId="1" type="noConversion"/>
  </si>
  <si>
    <t>被告抗辯</t>
    <phoneticPr fontId="1" type="noConversion"/>
  </si>
  <si>
    <t>判斷</t>
    <phoneticPr fontId="1" type="noConversion"/>
  </si>
  <si>
    <t>一</t>
    <phoneticPr fontId="1" type="noConversion"/>
  </si>
  <si>
    <t>第2期工程款</t>
    <phoneticPr fontId="1" type="noConversion"/>
  </si>
  <si>
    <t>發票金額</t>
    <phoneticPr fontId="1" type="noConversion"/>
  </si>
  <si>
    <t>請求金額</t>
    <phoneticPr fontId="1" type="noConversion"/>
  </si>
  <si>
    <t>原告請求工程款</t>
  </si>
  <si>
    <t>第3期工程款</t>
  </si>
  <si>
    <t>第4期工程款</t>
  </si>
  <si>
    <t>變更設計工程款</t>
    <phoneticPr fontId="1" type="noConversion"/>
  </si>
  <si>
    <t>二</t>
    <phoneticPr fontId="1" type="noConversion"/>
  </si>
  <si>
    <t>-</t>
    <phoneticPr fontId="1" type="noConversion"/>
  </si>
  <si>
    <t>被告抵銷抗辯</t>
    <phoneticPr fontId="1" type="noConversion"/>
  </si>
  <si>
    <t>逾期罰款</t>
    <phoneticPr fontId="1" type="noConversion"/>
  </si>
  <si>
    <t>瑕疵扣款</t>
    <phoneticPr fontId="1" type="noConversion"/>
  </si>
  <si>
    <t>總計（項次一-項次二）</t>
    <phoneticPr fontId="1" type="noConversion"/>
  </si>
  <si>
    <t>合計（項次一）</t>
    <phoneticPr fontId="1" type="noConversion"/>
  </si>
  <si>
    <t>合計（項次二）</t>
    <phoneticPr fontId="1" type="noConversion"/>
  </si>
  <si>
    <t>爭執</t>
    <phoneticPr fontId="1" type="noConversion"/>
  </si>
  <si>
    <t>被證3-1鎖</t>
    <phoneticPr fontId="1" type="noConversion"/>
  </si>
  <si>
    <t>附表2</t>
    <phoneticPr fontId="1" type="noConversion"/>
  </si>
  <si>
    <t>被告主張</t>
    <phoneticPr fontId="1" type="noConversion"/>
  </si>
  <si>
    <t>被證3-2點工</t>
    <phoneticPr fontId="1" type="noConversion"/>
  </si>
  <si>
    <t>被證3-3油漆工程</t>
    <phoneticPr fontId="1" type="noConversion"/>
  </si>
  <si>
    <t>被證3-4之4片門</t>
    <phoneticPr fontId="1" type="noConversion"/>
  </si>
  <si>
    <t>被證3-4之4F-A3，7F-A2，4F-A1，5F-A4門</t>
    <phoneticPr fontId="1" type="noConversion"/>
  </si>
  <si>
    <t>合計</t>
    <phoneticPr fontId="1" type="noConversion"/>
  </si>
  <si>
    <t>上列金額x1.5倍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</si>
</sst>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5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2" fillId="0" borderId="8" xfId="0" applyNumberFormat="1" applyFon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176" fontId="2" fillId="0" borderId="9" xfId="0" applyNumberFormat="1" applyFont="1" applyBorder="1">
      <alignment vertical="center"/>
    </xf>
    <xf numFmtId="0" fontId="0" fillId="0" borderId="8" xfId="0" applyFill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sqref="A1:F1"/>
    </sheetView>
  </sheetViews>
  <sheetFormatPr defaultRowHeight="17"/>
  <cols>
    <col min="1" max="1" width="5.1640625" bestFit="1" customWidth="1"/>
    <col min="2" max="2" width="23.08203125" bestFit="1" customWidth="1"/>
    <col min="3" max="6" width="12.6640625" style="2" customWidth="1"/>
  </cols>
  <sheetData>
    <row r="1" spans="1:6">
      <c r="A1" s="24" t="s">
        <v>0</v>
      </c>
      <c r="B1" s="24"/>
      <c r="C1" s="24"/>
      <c r="D1" s="24"/>
      <c r="E1" s="24"/>
      <c r="F1" s="24"/>
    </row>
    <row r="2" spans="1:6" s="1" customFormat="1">
      <c r="A2" s="27" t="s">
        <v>1</v>
      </c>
      <c r="B2" s="25" t="s">
        <v>2</v>
      </c>
      <c r="C2" s="20" t="s">
        <v>3</v>
      </c>
      <c r="D2" s="20"/>
      <c r="E2" s="20" t="s">
        <v>4</v>
      </c>
      <c r="F2" s="22" t="s">
        <v>5</v>
      </c>
    </row>
    <row r="3" spans="1:6" s="1" customFormat="1">
      <c r="A3" s="28"/>
      <c r="B3" s="26"/>
      <c r="C3" s="3" t="s">
        <v>8</v>
      </c>
      <c r="D3" s="3" t="s">
        <v>9</v>
      </c>
      <c r="E3" s="21"/>
      <c r="F3" s="23"/>
    </row>
    <row r="4" spans="1:6" s="1" customFormat="1">
      <c r="A4" s="4" t="s">
        <v>6</v>
      </c>
      <c r="B4" s="5" t="s">
        <v>10</v>
      </c>
      <c r="C4" s="3"/>
      <c r="D4" s="3"/>
      <c r="E4" s="3"/>
      <c r="F4" s="6"/>
    </row>
    <row r="5" spans="1:6">
      <c r="A5" s="4">
        <v>1</v>
      </c>
      <c r="B5" s="7" t="s">
        <v>7</v>
      </c>
      <c r="C5" s="8">
        <v>1619615</v>
      </c>
      <c r="D5" s="8">
        <f>ROUND(C5*0.9,)</f>
        <v>1457654</v>
      </c>
      <c r="E5" s="3" t="s">
        <v>15</v>
      </c>
      <c r="F5" s="9">
        <f>D5</f>
        <v>1457654</v>
      </c>
    </row>
    <row r="6" spans="1:6">
      <c r="A6" s="4">
        <v>2</v>
      </c>
      <c r="B6" s="7" t="s">
        <v>11</v>
      </c>
      <c r="C6" s="8">
        <v>1661951</v>
      </c>
      <c r="D6" s="8">
        <f t="shared" ref="D6:D7" si="0">ROUND(C6*0.9,)</f>
        <v>1495756</v>
      </c>
      <c r="E6" s="3" t="s">
        <v>15</v>
      </c>
      <c r="F6" s="9">
        <f t="shared" ref="F6:F8" si="1">D6</f>
        <v>1495756</v>
      </c>
    </row>
    <row r="7" spans="1:6">
      <c r="A7" s="4">
        <v>3</v>
      </c>
      <c r="B7" s="7" t="s">
        <v>12</v>
      </c>
      <c r="C7" s="8">
        <v>693098</v>
      </c>
      <c r="D7" s="8">
        <f t="shared" si="0"/>
        <v>623788</v>
      </c>
      <c r="E7" s="3" t="s">
        <v>15</v>
      </c>
      <c r="F7" s="9">
        <f t="shared" si="1"/>
        <v>623788</v>
      </c>
    </row>
    <row r="8" spans="1:6">
      <c r="A8" s="4">
        <v>4</v>
      </c>
      <c r="B8" s="7" t="s">
        <v>13</v>
      </c>
      <c r="C8" s="8">
        <v>6027</v>
      </c>
      <c r="D8" s="8">
        <v>6027</v>
      </c>
      <c r="E8" s="3" t="s">
        <v>15</v>
      </c>
      <c r="F8" s="9">
        <f t="shared" si="1"/>
        <v>6027</v>
      </c>
    </row>
    <row r="9" spans="1:6">
      <c r="A9" s="4"/>
      <c r="B9" s="7" t="s">
        <v>20</v>
      </c>
      <c r="C9" s="3" t="s">
        <v>15</v>
      </c>
      <c r="D9" s="10">
        <f>SUM(D5:D8)</f>
        <v>3583225</v>
      </c>
      <c r="E9" s="3" t="s">
        <v>15</v>
      </c>
      <c r="F9" s="11">
        <f>SUM(F5:F8)</f>
        <v>3583225</v>
      </c>
    </row>
    <row r="10" spans="1:6">
      <c r="A10" s="4" t="s">
        <v>14</v>
      </c>
      <c r="B10" s="7" t="s">
        <v>16</v>
      </c>
      <c r="C10" s="8"/>
      <c r="D10" s="8"/>
      <c r="E10" s="8"/>
      <c r="F10" s="9"/>
    </row>
    <row r="11" spans="1:6">
      <c r="A11" s="4">
        <v>1</v>
      </c>
      <c r="B11" s="7" t="s">
        <v>17</v>
      </c>
      <c r="C11" s="21" t="s">
        <v>22</v>
      </c>
      <c r="D11" s="21"/>
      <c r="E11" s="8">
        <v>3200000</v>
      </c>
      <c r="F11" s="9">
        <v>0</v>
      </c>
    </row>
    <row r="12" spans="1:6">
      <c r="A12" s="4">
        <v>2</v>
      </c>
      <c r="B12" s="7" t="s">
        <v>18</v>
      </c>
      <c r="C12" s="21" t="s">
        <v>22</v>
      </c>
      <c r="D12" s="21"/>
      <c r="E12" s="8">
        <v>275625</v>
      </c>
      <c r="F12" s="9">
        <f>ROUND(D24*1.5,)</f>
        <v>240975</v>
      </c>
    </row>
    <row r="13" spans="1:6">
      <c r="A13" s="4"/>
      <c r="B13" s="7" t="s">
        <v>21</v>
      </c>
      <c r="C13" s="21" t="s">
        <v>15</v>
      </c>
      <c r="D13" s="21"/>
      <c r="E13" s="10">
        <f>SUM(E11:E12)</f>
        <v>3475625</v>
      </c>
      <c r="F13" s="11">
        <f>SUM(F11:F12)</f>
        <v>240975</v>
      </c>
    </row>
    <row r="14" spans="1:6">
      <c r="A14" s="12"/>
      <c r="B14" s="13" t="s">
        <v>19</v>
      </c>
      <c r="C14" s="29"/>
      <c r="D14" s="29"/>
      <c r="E14" s="14"/>
      <c r="F14" s="31">
        <f>F9-F13</f>
        <v>3342250</v>
      </c>
    </row>
    <row r="17" spans="1:4">
      <c r="A17" s="24" t="s">
        <v>24</v>
      </c>
      <c r="B17" s="24"/>
      <c r="C17" s="24"/>
      <c r="D17" s="24"/>
    </row>
    <row r="18" spans="1:4">
      <c r="A18" s="18" t="s">
        <v>1</v>
      </c>
      <c r="B18" s="17" t="s">
        <v>2</v>
      </c>
      <c r="C18" s="15" t="s">
        <v>25</v>
      </c>
      <c r="D18" s="16" t="s">
        <v>5</v>
      </c>
    </row>
    <row r="19" spans="1:4">
      <c r="A19" s="4">
        <v>1</v>
      </c>
      <c r="B19" s="7" t="s">
        <v>23</v>
      </c>
      <c r="C19" s="8">
        <v>49224</v>
      </c>
      <c r="D19" s="9">
        <f>C19</f>
        <v>49224</v>
      </c>
    </row>
    <row r="20" spans="1:4">
      <c r="A20" s="4">
        <v>2</v>
      </c>
      <c r="B20" s="7" t="s">
        <v>26</v>
      </c>
      <c r="C20" s="8">
        <v>73500</v>
      </c>
      <c r="D20" s="9">
        <f>C20</f>
        <v>73500</v>
      </c>
    </row>
    <row r="21" spans="1:4">
      <c r="A21" s="4">
        <v>3</v>
      </c>
      <c r="B21" s="7" t="s">
        <v>27</v>
      </c>
      <c r="C21" s="8">
        <v>37926</v>
      </c>
      <c r="D21" s="9">
        <f>C21</f>
        <v>37926</v>
      </c>
    </row>
    <row r="22" spans="1:4">
      <c r="A22" s="4">
        <v>4</v>
      </c>
      <c r="B22" s="7" t="s">
        <v>28</v>
      </c>
      <c r="C22" s="8">
        <v>16500</v>
      </c>
      <c r="D22" s="9">
        <v>0</v>
      </c>
    </row>
    <row r="23" spans="1:4" ht="34">
      <c r="A23" s="4">
        <v>5</v>
      </c>
      <c r="B23" s="30" t="s">
        <v>29</v>
      </c>
      <c r="C23" s="8">
        <v>6600</v>
      </c>
      <c r="D23" s="9">
        <v>0</v>
      </c>
    </row>
    <row r="24" spans="1:4">
      <c r="A24" s="4"/>
      <c r="B24" s="7" t="s">
        <v>30</v>
      </c>
      <c r="C24" s="10">
        <f>SUM(C19:C23)</f>
        <v>183750</v>
      </c>
      <c r="D24" s="11">
        <f>SUM(D19:D23)</f>
        <v>160650</v>
      </c>
    </row>
    <row r="25" spans="1:4">
      <c r="A25" s="12"/>
      <c r="B25" s="32" t="s">
        <v>31</v>
      </c>
      <c r="C25" s="19">
        <f>C24*1.5</f>
        <v>275625</v>
      </c>
      <c r="D25" s="31">
        <f>D24*1.5</f>
        <v>240975</v>
      </c>
    </row>
  </sheetData>
  <mergeCells count="11">
    <mergeCell ref="A17:D17"/>
    <mergeCell ref="C11:D11"/>
    <mergeCell ref="C12:D12"/>
    <mergeCell ref="C13:D13"/>
    <mergeCell ref="C14:D14"/>
    <mergeCell ref="C2:D2"/>
    <mergeCell ref="E2:E3"/>
    <mergeCell ref="F2:F3"/>
    <mergeCell ref="A1:F1"/>
    <mergeCell ref="B2:B3"/>
    <mergeCell ref="A2:A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張文瑞</cp:lastModifiedBy>
  <cp:lastPrinted>2017-08-15T06:55:06Z</cp:lastPrinted>
  <dcterms:created xsi:type="dcterms:W3CDTF">2017-08-11T01:36:58Z</dcterms:created>
  <dcterms:modified xsi:type="dcterms:W3CDTF">2017-08-15T06:56:11Z</dcterms:modified>
</cp:coreProperties>
</file>