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民事判決附件\已經宣判上傳\"/>
    </mc:Choice>
  </mc:AlternateContent>
  <bookViews>
    <workbookView xWindow="156" yWindow="144" windowWidth="10344" windowHeight="2328"/>
  </bookViews>
  <sheets>
    <sheet name="附表1" sheetId="1" r:id="rId1"/>
  </sheets>
  <calcPr calcId="162913"/>
</workbook>
</file>

<file path=xl/calcChain.xml><?xml version="1.0" encoding="utf-8"?>
<calcChain xmlns="http://schemas.openxmlformats.org/spreadsheetml/2006/main">
  <c r="E23" i="1" l="1"/>
  <c r="E24" i="1" s="1"/>
  <c r="E16" i="1"/>
  <c r="E6" i="1"/>
  <c r="E5" i="1"/>
  <c r="E4" i="1"/>
  <c r="E7" i="1" s="1"/>
  <c r="D23" i="1"/>
  <c r="D24" i="1" s="1"/>
  <c r="D25" i="1" s="1"/>
  <c r="D17" i="1"/>
  <c r="C23" i="1"/>
  <c r="C16" i="1"/>
  <c r="C17" i="1" s="1"/>
  <c r="C18" i="1" s="1"/>
  <c r="D16" i="1"/>
  <c r="D18" i="1" s="1"/>
  <c r="D26" i="1" s="1"/>
  <c r="D28" i="1" s="1"/>
  <c r="D7" i="1"/>
  <c r="C7" i="1"/>
  <c r="C24" i="1" l="1"/>
  <c r="E17" i="1"/>
  <c r="E18" i="1" s="1"/>
  <c r="E25" i="1"/>
  <c r="D29" i="1"/>
  <c r="E26" i="1" l="1"/>
  <c r="E28" i="1" s="1"/>
  <c r="E29" i="1" s="1"/>
  <c r="C25" i="1"/>
  <c r="C26" i="1" s="1"/>
  <c r="C29" i="1" l="1"/>
  <c r="C28" i="1"/>
</calcChain>
</file>

<file path=xl/sharedStrings.xml><?xml version="1.0" encoding="utf-8"?>
<sst xmlns="http://schemas.openxmlformats.org/spreadsheetml/2006/main" count="39" uniqueCount="38">
  <si>
    <t>附表1</t>
    <phoneticPr fontId="2" type="noConversion"/>
  </si>
  <si>
    <t>項次</t>
    <phoneticPr fontId="2" type="noConversion"/>
  </si>
  <si>
    <t>內容</t>
    <phoneticPr fontId="2" type="noConversion"/>
  </si>
  <si>
    <t>原告主張</t>
    <phoneticPr fontId="2" type="noConversion"/>
  </si>
  <si>
    <t>被告抗辯</t>
    <phoneticPr fontId="2" type="noConversion"/>
  </si>
  <si>
    <t>判斷</t>
    <phoneticPr fontId="2" type="noConversion"/>
  </si>
  <si>
    <t>一</t>
    <phoneticPr fontId="2" type="noConversion"/>
  </si>
  <si>
    <t>原告請求被告給付工程款</t>
    <phoneticPr fontId="2" type="noConversion"/>
  </si>
  <si>
    <t>被告抵銷等抗辯</t>
    <phoneticPr fontId="2" type="noConversion"/>
  </si>
  <si>
    <t>壹</t>
    <phoneticPr fontId="2" type="noConversion"/>
  </si>
  <si>
    <t>貳</t>
    <phoneticPr fontId="2" type="noConversion"/>
  </si>
  <si>
    <t>永承企業點工工資</t>
    <phoneticPr fontId="2" type="noConversion"/>
  </si>
  <si>
    <t>富呈施工隊</t>
    <phoneticPr fontId="2" type="noConversion"/>
  </si>
  <si>
    <t>林革成（即玄金科技工程有限公司負責人）點工工資</t>
    <phoneticPr fontId="2" type="noConversion"/>
  </si>
  <si>
    <t>保溫延誤追加工資及管銷費用</t>
    <phoneticPr fontId="2" type="noConversion"/>
  </si>
  <si>
    <t>Dry Coil配管機具耗損、運雜、五金耗材及管銷費用</t>
    <phoneticPr fontId="2" type="noConversion"/>
  </si>
  <si>
    <t>逾期罰款</t>
    <phoneticPr fontId="2" type="noConversion"/>
  </si>
  <si>
    <t>總計(項次壹-項次貳)</t>
    <phoneticPr fontId="2" type="noConversion"/>
  </si>
  <si>
    <t>小計(項次壹)</t>
    <phoneticPr fontId="2" type="noConversion"/>
  </si>
  <si>
    <t>王文智點工工資(104年12月至105年1月)</t>
    <phoneticPr fontId="2" type="noConversion"/>
  </si>
  <si>
    <t>王文智點工工資(105年2月)</t>
    <phoneticPr fontId="2" type="noConversion"/>
  </si>
  <si>
    <t>雜項（含清潔）支出</t>
    <phoneticPr fontId="2" type="noConversion"/>
  </si>
  <si>
    <t>運雜、五金耗材及運雜費</t>
    <phoneticPr fontId="2" type="noConversion"/>
  </si>
  <si>
    <t>小計(項次貳)</t>
    <phoneticPr fontId="2" type="noConversion"/>
  </si>
  <si>
    <t>未施作「Pressure Test（試壓）」</t>
    <phoneticPr fontId="2" type="noConversion"/>
  </si>
  <si>
    <t>未施作「Condensed water drain piping work（排水）」</t>
    <phoneticPr fontId="2" type="noConversion"/>
  </si>
  <si>
    <t>不得請求</t>
    <phoneticPr fontId="2" type="noConversion"/>
  </si>
  <si>
    <t>剩餘工程款</t>
    <phoneticPr fontId="2" type="noConversion"/>
  </si>
  <si>
    <t>小計(項次1至6)</t>
    <phoneticPr fontId="2" type="noConversion"/>
  </si>
  <si>
    <t>代僱工費用</t>
    <phoneticPr fontId="2" type="noConversion"/>
  </si>
  <si>
    <t>15％管理費(上項x15%)</t>
    <phoneticPr fontId="2" type="noConversion"/>
  </si>
  <si>
    <t>三</t>
    <phoneticPr fontId="2" type="noConversion"/>
  </si>
  <si>
    <t>二</t>
    <phoneticPr fontId="2" type="noConversion"/>
  </si>
  <si>
    <t>誤工費用及機具材料耗損費用</t>
    <phoneticPr fontId="2" type="noConversion"/>
  </si>
  <si>
    <t>小計(項次1至3)</t>
    <phoneticPr fontId="2" type="noConversion"/>
  </si>
  <si>
    <t>小計(項次一+項次二)</t>
    <phoneticPr fontId="2" type="noConversion"/>
  </si>
  <si>
    <t>小計(項次一)(項次1至7)</t>
    <phoneticPr fontId="2" type="noConversion"/>
  </si>
  <si>
    <t>小計(項次二)(項次1至4)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</si>
</sst>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#,##0_);[Red]\(#,##0\)"/>
    <numFmt numFmtId="177" formatCode="#,##0_ "/>
  </numFmts>
  <fonts count="4" x14ac:knownFonts="1">
    <font>
      <sz val="12"/>
      <color theme="1"/>
      <name val="標楷體"/>
      <family val="2"/>
      <charset val="136"/>
    </font>
    <font>
      <sz val="12"/>
      <color theme="1"/>
      <name val="標楷體"/>
      <family val="2"/>
      <charset val="136"/>
    </font>
    <font>
      <sz val="9"/>
      <name val="標楷體"/>
      <family val="2"/>
      <charset val="136"/>
    </font>
    <font>
      <b/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2" xfId="1" applyNumberFormat="1" applyFont="1" applyBorder="1" applyAlignment="1">
      <alignment horizontal="center" vertical="center"/>
    </xf>
    <xf numFmtId="176" fontId="0" fillId="0" borderId="3" xfId="1" applyNumberFormat="1" applyFont="1" applyBorder="1" applyAlignment="1">
      <alignment horizontal="center" vertical="center"/>
    </xf>
    <xf numFmtId="176" fontId="0" fillId="0" borderId="5" xfId="1" applyNumberFormat="1" applyFont="1" applyBorder="1">
      <alignment vertical="center"/>
    </xf>
    <xf numFmtId="176" fontId="0" fillId="0" borderId="6" xfId="1" applyNumberFormat="1" applyFont="1" applyBorder="1">
      <alignment vertical="center"/>
    </xf>
    <xf numFmtId="176" fontId="3" fillId="0" borderId="5" xfId="1" applyNumberFormat="1" applyFont="1" applyBorder="1">
      <alignment vertical="center"/>
    </xf>
    <xf numFmtId="176" fontId="3" fillId="0" borderId="8" xfId="1" applyNumberFormat="1" applyFont="1" applyBorder="1">
      <alignment vertical="center"/>
    </xf>
    <xf numFmtId="176" fontId="0" fillId="0" borderId="0" xfId="1" applyNumberFormat="1" applyFont="1">
      <alignment vertical="center"/>
    </xf>
    <xf numFmtId="176" fontId="0" fillId="0" borderId="5" xfId="1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177" fontId="0" fillId="0" borderId="5" xfId="1" applyNumberFormat="1" applyFont="1" applyBorder="1" applyAlignment="1">
      <alignment horizontal="right" vertical="center"/>
    </xf>
    <xf numFmtId="176" fontId="3" fillId="0" borderId="5" xfId="1" applyNumberFormat="1" applyFont="1" applyBorder="1" applyAlignment="1">
      <alignment horizontal="right" vertical="center"/>
    </xf>
    <xf numFmtId="177" fontId="3" fillId="0" borderId="8" xfId="1" applyNumberFormat="1" applyFont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6" xfId="1" applyNumberFormat="1" applyFont="1" applyBorder="1">
      <alignment vertical="center"/>
    </xf>
    <xf numFmtId="176" fontId="3" fillId="0" borderId="6" xfId="1" applyNumberFormat="1" applyFont="1" applyFill="1" applyBorder="1">
      <alignment vertical="center"/>
    </xf>
    <xf numFmtId="177" fontId="3" fillId="0" borderId="9" xfId="1" applyNumberFormat="1" applyFont="1" applyBorder="1">
      <alignment vertical="center"/>
    </xf>
    <xf numFmtId="177" fontId="0" fillId="0" borderId="6" xfId="1" applyNumberFormat="1" applyFont="1" applyFill="1" applyBorder="1">
      <alignment vertical="center"/>
    </xf>
    <xf numFmtId="176" fontId="0" fillId="0" borderId="6" xfId="1" applyNumberFormat="1" applyFont="1" applyFill="1" applyBorder="1">
      <alignment vertical="center"/>
    </xf>
    <xf numFmtId="176" fontId="0" fillId="0" borderId="5" xfId="1" applyNumberFormat="1" applyFont="1" applyFill="1" applyBorder="1">
      <alignment vertical="center"/>
    </xf>
    <xf numFmtId="0" fontId="0" fillId="0" borderId="0" xfId="0" applyAlignment="1">
      <alignment horizontal="left" vertical="center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workbookViewId="0">
      <selection activeCell="F31" sqref="F31"/>
    </sheetView>
  </sheetViews>
  <sheetFormatPr defaultRowHeight="16.2" x14ac:dyDescent="0.3"/>
  <cols>
    <col min="1" max="1" width="4.5" customWidth="1"/>
    <col min="2" max="2" width="37.296875" style="6" customWidth="1"/>
    <col min="3" max="5" width="13.296875" style="15" customWidth="1"/>
    <col min="7" max="7" width="11.19921875" bestFit="1" customWidth="1"/>
    <col min="8" max="8" width="9.19921875" bestFit="1" customWidth="1"/>
    <col min="10" max="10" width="18.3984375" customWidth="1"/>
  </cols>
  <sheetData>
    <row r="1" spans="1:5" x14ac:dyDescent="0.3">
      <c r="A1" s="28" t="s">
        <v>0</v>
      </c>
      <c r="B1" s="28"/>
      <c r="C1" s="28"/>
      <c r="D1" s="28"/>
      <c r="E1" s="28"/>
    </row>
    <row r="2" spans="1:5" s="1" customFormat="1" x14ac:dyDescent="0.3">
      <c r="A2" s="7" t="s">
        <v>1</v>
      </c>
      <c r="B2" s="8" t="s">
        <v>2</v>
      </c>
      <c r="C2" s="9" t="s">
        <v>3</v>
      </c>
      <c r="D2" s="9" t="s">
        <v>4</v>
      </c>
      <c r="E2" s="10" t="s">
        <v>5</v>
      </c>
    </row>
    <row r="3" spans="1:5" x14ac:dyDescent="0.3">
      <c r="A3" s="2" t="s">
        <v>9</v>
      </c>
      <c r="B3" s="4" t="s">
        <v>7</v>
      </c>
      <c r="C3" s="11"/>
      <c r="D3" s="16" t="s">
        <v>26</v>
      </c>
      <c r="E3" s="12"/>
    </row>
    <row r="4" spans="1:5" x14ac:dyDescent="0.3">
      <c r="A4" s="2">
        <v>1</v>
      </c>
      <c r="B4" s="4" t="s">
        <v>27</v>
      </c>
      <c r="C4" s="11">
        <v>3162500</v>
      </c>
      <c r="D4" s="11">
        <v>3162500</v>
      </c>
      <c r="E4" s="12">
        <f>C4</f>
        <v>3162500</v>
      </c>
    </row>
    <row r="5" spans="1:5" x14ac:dyDescent="0.3">
      <c r="A5" s="2">
        <v>2</v>
      </c>
      <c r="B5" s="4" t="s">
        <v>24</v>
      </c>
      <c r="C5" s="11">
        <v>0</v>
      </c>
      <c r="D5" s="18">
        <v>-200000</v>
      </c>
      <c r="E5" s="12">
        <f>C5</f>
        <v>0</v>
      </c>
    </row>
    <row r="6" spans="1:5" ht="32.4" x14ac:dyDescent="0.3">
      <c r="A6" s="2">
        <v>3</v>
      </c>
      <c r="B6" s="4" t="s">
        <v>25</v>
      </c>
      <c r="C6" s="11">
        <v>0</v>
      </c>
      <c r="D6" s="18">
        <v>-684368</v>
      </c>
      <c r="E6" s="25">
        <f>D6</f>
        <v>-684368</v>
      </c>
    </row>
    <row r="7" spans="1:5" x14ac:dyDescent="0.3">
      <c r="A7" s="2"/>
      <c r="B7" s="4" t="s">
        <v>18</v>
      </c>
      <c r="C7" s="13">
        <f>SUM(C4:C6)</f>
        <v>3162500</v>
      </c>
      <c r="D7" s="19">
        <f>SUM(D4:D6)</f>
        <v>2278132</v>
      </c>
      <c r="E7" s="22">
        <f>SUM(E4:E6)</f>
        <v>2478132</v>
      </c>
    </row>
    <row r="8" spans="1:5" x14ac:dyDescent="0.3">
      <c r="A8" s="2" t="s">
        <v>10</v>
      </c>
      <c r="B8" s="4" t="s">
        <v>8</v>
      </c>
      <c r="C8" s="11"/>
      <c r="D8" s="11"/>
      <c r="E8" s="12"/>
    </row>
    <row r="9" spans="1:5" x14ac:dyDescent="0.3">
      <c r="A9" s="2" t="s">
        <v>6</v>
      </c>
      <c r="B9" s="4" t="s">
        <v>29</v>
      </c>
      <c r="C9" s="11"/>
      <c r="D9" s="11"/>
      <c r="E9" s="12"/>
    </row>
    <row r="10" spans="1:5" x14ac:dyDescent="0.3">
      <c r="A10" s="2">
        <v>1</v>
      </c>
      <c r="B10" s="4" t="s">
        <v>11</v>
      </c>
      <c r="C10" s="11">
        <v>0</v>
      </c>
      <c r="D10" s="27">
        <v>144000</v>
      </c>
      <c r="E10" s="26">
        <v>0</v>
      </c>
    </row>
    <row r="11" spans="1:5" x14ac:dyDescent="0.3">
      <c r="A11" s="2">
        <v>2</v>
      </c>
      <c r="B11" s="4" t="s">
        <v>12</v>
      </c>
      <c r="C11" s="11">
        <v>0</v>
      </c>
      <c r="D11" s="27">
        <v>112500</v>
      </c>
      <c r="E11" s="26">
        <v>0</v>
      </c>
    </row>
    <row r="12" spans="1:5" ht="32.4" x14ac:dyDescent="0.3">
      <c r="A12" s="2">
        <v>3</v>
      </c>
      <c r="B12" s="4" t="s">
        <v>13</v>
      </c>
      <c r="C12" s="11">
        <v>0</v>
      </c>
      <c r="D12" s="27">
        <v>39000</v>
      </c>
      <c r="E12" s="26">
        <v>0</v>
      </c>
    </row>
    <row r="13" spans="1:5" x14ac:dyDescent="0.3">
      <c r="A13" s="2">
        <v>4</v>
      </c>
      <c r="B13" s="4" t="s">
        <v>19</v>
      </c>
      <c r="C13" s="11">
        <v>0</v>
      </c>
      <c r="D13" s="27">
        <v>360000</v>
      </c>
      <c r="E13" s="26">
        <v>0</v>
      </c>
    </row>
    <row r="14" spans="1:5" x14ac:dyDescent="0.3">
      <c r="A14" s="2">
        <v>5</v>
      </c>
      <c r="B14" s="4" t="s">
        <v>20</v>
      </c>
      <c r="C14" s="11">
        <v>0</v>
      </c>
      <c r="D14" s="27">
        <v>12000</v>
      </c>
      <c r="E14" s="26">
        <v>0</v>
      </c>
    </row>
    <row r="15" spans="1:5" x14ac:dyDescent="0.3">
      <c r="A15" s="2">
        <v>6</v>
      </c>
      <c r="B15" s="4" t="s">
        <v>21</v>
      </c>
      <c r="C15" s="11">
        <v>0</v>
      </c>
      <c r="D15" s="27">
        <v>165804</v>
      </c>
      <c r="E15" s="26">
        <v>0</v>
      </c>
    </row>
    <row r="16" spans="1:5" x14ac:dyDescent="0.3">
      <c r="A16" s="2"/>
      <c r="B16" s="4" t="s">
        <v>28</v>
      </c>
      <c r="C16" s="13">
        <f>SUM(C10:C15)</f>
        <v>0</v>
      </c>
      <c r="D16" s="13">
        <f>SUM(D10:D15)</f>
        <v>833304</v>
      </c>
      <c r="E16" s="22">
        <f>SUM(E10:E15)</f>
        <v>0</v>
      </c>
    </row>
    <row r="17" spans="1:7" x14ac:dyDescent="0.3">
      <c r="A17" s="2">
        <v>7</v>
      </c>
      <c r="B17" s="4" t="s">
        <v>30</v>
      </c>
      <c r="C17" s="13">
        <f>ROUND(C16*0.15,)</f>
        <v>0</v>
      </c>
      <c r="D17" s="13">
        <f>ROUND(D16*0.15,)</f>
        <v>124996</v>
      </c>
      <c r="E17" s="22">
        <f>ROUND(E16*0.15,)</f>
        <v>0</v>
      </c>
    </row>
    <row r="18" spans="1:7" x14ac:dyDescent="0.3">
      <c r="A18" s="2"/>
      <c r="B18" s="4" t="s">
        <v>36</v>
      </c>
      <c r="C18" s="13">
        <f>C16+C17</f>
        <v>0</v>
      </c>
      <c r="D18" s="13">
        <f>D16+D17</f>
        <v>958300</v>
      </c>
      <c r="E18" s="22">
        <f>E16+E17</f>
        <v>0</v>
      </c>
    </row>
    <row r="19" spans="1:7" x14ac:dyDescent="0.3">
      <c r="A19" s="2" t="s">
        <v>32</v>
      </c>
      <c r="B19" s="4" t="s">
        <v>33</v>
      </c>
      <c r="C19" s="13"/>
      <c r="D19" s="13"/>
      <c r="E19" s="12"/>
    </row>
    <row r="20" spans="1:7" x14ac:dyDescent="0.3">
      <c r="A20" s="2">
        <v>1</v>
      </c>
      <c r="B20" s="4" t="s">
        <v>14</v>
      </c>
      <c r="C20" s="11">
        <v>0</v>
      </c>
      <c r="D20" s="27">
        <v>220000</v>
      </c>
      <c r="E20" s="26">
        <v>0</v>
      </c>
    </row>
    <row r="21" spans="1:7" ht="32.4" x14ac:dyDescent="0.3">
      <c r="A21" s="2">
        <v>2</v>
      </c>
      <c r="B21" s="4" t="s">
        <v>15</v>
      </c>
      <c r="C21" s="11">
        <v>0</v>
      </c>
      <c r="D21" s="27">
        <v>45000</v>
      </c>
      <c r="E21" s="26">
        <v>0</v>
      </c>
    </row>
    <row r="22" spans="1:7" x14ac:dyDescent="0.3">
      <c r="A22" s="2">
        <v>3</v>
      </c>
      <c r="B22" s="4" t="s">
        <v>22</v>
      </c>
      <c r="C22" s="11">
        <v>0</v>
      </c>
      <c r="D22" s="27">
        <v>84936</v>
      </c>
      <c r="E22" s="26">
        <v>0</v>
      </c>
    </row>
    <row r="23" spans="1:7" x14ac:dyDescent="0.3">
      <c r="A23" s="2"/>
      <c r="B23" s="4" t="s">
        <v>34</v>
      </c>
      <c r="C23" s="21">
        <f>SUM(C20:C22)</f>
        <v>0</v>
      </c>
      <c r="D23" s="21">
        <f>SUM(D20:D22)</f>
        <v>349936</v>
      </c>
      <c r="E23" s="23">
        <f>SUM(E20:E22)</f>
        <v>0</v>
      </c>
    </row>
    <row r="24" spans="1:7" x14ac:dyDescent="0.3">
      <c r="A24" s="2">
        <v>4</v>
      </c>
      <c r="B24" s="4" t="s">
        <v>30</v>
      </c>
      <c r="C24" s="13">
        <f>C16+C23</f>
        <v>0</v>
      </c>
      <c r="D24" s="13">
        <f>ROUND(D23*0.15,)</f>
        <v>52490</v>
      </c>
      <c r="E24" s="22">
        <f>ROUND(E23*0.15,)</f>
        <v>0</v>
      </c>
    </row>
    <row r="25" spans="1:7" x14ac:dyDescent="0.3">
      <c r="A25" s="2"/>
      <c r="B25" s="4" t="s">
        <v>37</v>
      </c>
      <c r="C25" s="13">
        <f>C23+C24</f>
        <v>0</v>
      </c>
      <c r="D25" s="13">
        <f>D23+D24</f>
        <v>402426</v>
      </c>
      <c r="E25" s="22">
        <f>E23+E24</f>
        <v>0</v>
      </c>
    </row>
    <row r="26" spans="1:7" x14ac:dyDescent="0.3">
      <c r="A26" s="2"/>
      <c r="B26" s="4" t="s">
        <v>35</v>
      </c>
      <c r="C26" s="13">
        <f>C24+C25</f>
        <v>0</v>
      </c>
      <c r="D26" s="13">
        <f>D18+D25</f>
        <v>1360726</v>
      </c>
      <c r="E26" s="22">
        <f>E18+E25</f>
        <v>0</v>
      </c>
    </row>
    <row r="27" spans="1:7" x14ac:dyDescent="0.3">
      <c r="A27" s="2" t="s">
        <v>31</v>
      </c>
      <c r="B27" s="4" t="s">
        <v>16</v>
      </c>
      <c r="C27" s="11">
        <v>0</v>
      </c>
      <c r="D27" s="11">
        <v>1081563</v>
      </c>
      <c r="E27" s="12">
        <v>0</v>
      </c>
    </row>
    <row r="28" spans="1:7" x14ac:dyDescent="0.3">
      <c r="A28" s="2"/>
      <c r="B28" s="4" t="s">
        <v>23</v>
      </c>
      <c r="C28" s="13">
        <f>C26+C27</f>
        <v>0</v>
      </c>
      <c r="D28" s="13">
        <f>D26+D27</f>
        <v>2442289</v>
      </c>
      <c r="E28" s="22">
        <f>E26+E27</f>
        <v>0</v>
      </c>
    </row>
    <row r="29" spans="1:7" x14ac:dyDescent="0.3">
      <c r="A29" s="3"/>
      <c r="B29" s="5" t="s">
        <v>17</v>
      </c>
      <c r="C29" s="14">
        <f>C7-C28</f>
        <v>3162500</v>
      </c>
      <c r="D29" s="20">
        <f>D7-D28</f>
        <v>-164157</v>
      </c>
      <c r="E29" s="24">
        <f>E7-E28</f>
        <v>2478132</v>
      </c>
    </row>
    <row r="31" spans="1:7" x14ac:dyDescent="0.3">
      <c r="G31" s="17"/>
    </row>
    <row r="32" spans="1:7" x14ac:dyDescent="0.3">
      <c r="G32" s="17"/>
    </row>
  </sheetData>
  <mergeCells count="1">
    <mergeCell ref="A1:E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張文瑞</dc:creator>
  <cp:lastModifiedBy>TpdUser</cp:lastModifiedBy>
  <cp:lastPrinted>2018-12-03T10:27:04Z</cp:lastPrinted>
  <dcterms:created xsi:type="dcterms:W3CDTF">2018-10-19T00:32:31Z</dcterms:created>
  <dcterms:modified xsi:type="dcterms:W3CDTF">2018-12-25T10:48:27Z</dcterms:modified>
</cp:coreProperties>
</file>