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11532" windowHeight="952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81" i="1"/>
  <c r="O80"/>
  <c r="O64" l="1"/>
  <c r="O4"/>
  <c r="O5"/>
  <c r="O6"/>
  <c r="O7"/>
  <c r="O8"/>
  <c r="O9"/>
  <c r="O10"/>
  <c r="O11"/>
  <c r="O16"/>
  <c r="O17"/>
  <c r="O18"/>
  <c r="O19"/>
  <c r="O20"/>
  <c r="O21"/>
  <c r="O22"/>
  <c r="O23"/>
  <c r="O24"/>
  <c r="O25"/>
  <c r="O30"/>
  <c r="O31"/>
  <c r="O32"/>
  <c r="O33"/>
  <c r="O42"/>
  <c r="O43"/>
  <c r="O44"/>
  <c r="O53"/>
  <c r="O54"/>
  <c r="O55"/>
  <c r="O56"/>
  <c r="O72"/>
  <c r="O73"/>
  <c r="O74"/>
  <c r="O75"/>
  <c r="O76"/>
  <c r="O77"/>
  <c r="K78"/>
  <c r="K26"/>
  <c r="K45"/>
  <c r="K57"/>
  <c r="K34"/>
  <c r="K12"/>
  <c r="O45" l="1"/>
  <c r="O34"/>
  <c r="O12"/>
  <c r="O57"/>
  <c r="O26"/>
  <c r="O78"/>
</calcChain>
</file>

<file path=xl/sharedStrings.xml><?xml version="1.0" encoding="utf-8"?>
<sst xmlns="http://schemas.openxmlformats.org/spreadsheetml/2006/main" count="277" uniqueCount="81">
  <si>
    <t>進口日期</t>
  </si>
  <si>
    <t>項次</t>
  </si>
  <si>
    <t>DA  04FW920017</t>
  </si>
  <si>
    <t>PCE</t>
  </si>
  <si>
    <t>USD</t>
  </si>
  <si>
    <t>型號</t>
    <phoneticPr fontId="1" type="noConversion"/>
  </si>
  <si>
    <t>#017</t>
  </si>
  <si>
    <t>F005</t>
  </si>
  <si>
    <t>G20</t>
  </si>
  <si>
    <t>報單號碼</t>
  </si>
  <si>
    <t>報關日期</t>
  </si>
  <si>
    <t>貨物名稱</t>
  </si>
  <si>
    <t>商品分類號列</t>
  </si>
  <si>
    <t>數量</t>
  </si>
  <si>
    <t>數量單位</t>
  </si>
  <si>
    <t>單價</t>
  </si>
  <si>
    <t>單價幣別</t>
  </si>
  <si>
    <t>DA  04133R0342</t>
  </si>
  <si>
    <t>_BRAND: AOU _ABS/PC製旅行箱 LUGGAGE #017-20'</t>
  </si>
  <si>
    <t>42021200102</t>
  </si>
  <si>
    <t>LUGGAGE #017-24"</t>
  </si>
  <si>
    <t>LUGGAGE #017-28"</t>
  </si>
  <si>
    <t>DA  04133R0019</t>
  </si>
  <si>
    <t>#017-20" LUGGAGE (ABS/PC製)</t>
  </si>
  <si>
    <t>#017-24" LUGGAGE (ABS/PC製)</t>
  </si>
  <si>
    <t>#017-28" LUGGAGE (ABS/PC製)</t>
  </si>
  <si>
    <t>_ABS/PC製拉桿箱 #017 29"</t>
  </si>
  <si>
    <t>#017 29"</t>
  </si>
  <si>
    <t>_ASB回收料製旅行箱 90-006 TROLLEY LUGGAGE 20"</t>
  </si>
  <si>
    <t>_ASB回收料製旅行箱 90-012 TROLLEY LUGGAGE 29"</t>
  </si>
  <si>
    <t>DA  04FV420017</t>
  </si>
  <si>
    <t>_TROLLEY LUGGAGE _金屬鋁合金製拉桿箱 _BRAND: FEIXUEER F10004-29吋</t>
  </si>
  <si>
    <t>42021900007</t>
  </si>
  <si>
    <t>DA  04FJ690107</t>
  </si>
  <si>
    <t>DA  03GU510045</t>
  </si>
  <si>
    <t>F005(28) ABS/PC</t>
  </si>
  <si>
    <t>DA  04133R0726</t>
  </si>
  <si>
    <t>_ABS/PC製拉桿箱 _BRAND: AOU G20 24"/20" LUGGAGE</t>
  </si>
  <si>
    <t>SET</t>
  </si>
  <si>
    <t>G20 28" LUGGAGE</t>
  </si>
  <si>
    <t>G20 24" LUGGAGE</t>
  </si>
  <si>
    <t>_BRAND: AOU G20 20" LUGGAGE</t>
  </si>
  <si>
    <t>DA  05133R0243</t>
  </si>
  <si>
    <t>_BRAND: AOU 9827 LUGGAGE-29"PC</t>
  </si>
  <si>
    <t>9827 LUGGAGE-26"PC</t>
  </si>
  <si>
    <t>9827 TROLLEY LUGGAGE 28/22"</t>
  </si>
  <si>
    <t>9827 TROLLEY LUGGAGE 22"</t>
  </si>
  <si>
    <t>9827 TROLLEY LUGGAGE 26"</t>
  </si>
  <si>
    <t>9827 TROLLEY LUGGAGE 28"</t>
  </si>
  <si>
    <t>9827 TROLLEY LUGGAGE 28"/22"</t>
  </si>
  <si>
    <t>90-006 TROLLEY LUGGAGE 20"</t>
  </si>
  <si>
    <t>90-012 TROLLEY LUGGAGE 20"</t>
  </si>
  <si>
    <t>F10004-26吋</t>
  </si>
  <si>
    <t>F10004-20吋</t>
  </si>
  <si>
    <t>F10004-18吋</t>
  </si>
  <si>
    <t>90-012 TROLLEY LUGGAGE 24"</t>
  </si>
  <si>
    <t>9827C-22寸 ABS/PC硬殼箱</t>
  </si>
  <si>
    <t>單價x30(美金匯率)x數量</t>
    <phoneticPr fontId="1" type="noConversion"/>
  </si>
  <si>
    <t>圖片</t>
    <phoneticPr fontId="1" type="noConversion"/>
  </si>
  <si>
    <t>單價x30(美金匯率)x數量</t>
    <phoneticPr fontId="1" type="noConversion"/>
  </si>
  <si>
    <t>原告主張數量：1800</t>
    <phoneticPr fontId="1" type="noConversion"/>
  </si>
  <si>
    <r>
      <t>_ASB/PC</t>
    </r>
    <r>
      <rPr>
        <sz val="12"/>
        <color theme="1"/>
        <rFont val="標楷體"/>
        <family val="4"/>
        <charset val="136"/>
      </rPr>
      <t>製旅行箱</t>
    </r>
    <r>
      <rPr>
        <sz val="12"/>
        <color theme="1"/>
        <rFont val="新細明體"/>
        <family val="2"/>
        <charset val="136"/>
        <scheme val="minor"/>
      </rPr>
      <t xml:space="preserve"> 9827 TROLLEY LUGGAGE 22"</t>
    </r>
    <phoneticPr fontId="1" type="noConversion"/>
  </si>
  <si>
    <r>
      <t>_ASB/PC</t>
    </r>
    <r>
      <rPr>
        <sz val="12"/>
        <color indexed="64"/>
        <rFont val="細明體"/>
        <family val="3"/>
        <charset val="136"/>
      </rPr>
      <t>製旅行箱</t>
    </r>
    <r>
      <rPr>
        <sz val="12"/>
        <color indexed="64"/>
        <rFont val="Microsoft Sans Serif"/>
        <family val="2"/>
        <charset val="136"/>
      </rPr>
      <t xml:space="preserve"> 9827 TROLLEY LUGGAGE 22"</t>
    </r>
  </si>
  <si>
    <r>
      <t>_ASB</t>
    </r>
    <r>
      <rPr>
        <sz val="12"/>
        <color theme="1"/>
        <rFont val="標楷體"/>
        <family val="4"/>
        <charset val="136"/>
      </rPr>
      <t>回收料製旅行箱</t>
    </r>
    <r>
      <rPr>
        <sz val="12"/>
        <color theme="1"/>
        <rFont val="新細明體"/>
        <family val="2"/>
        <charset val="136"/>
        <scheme val="minor"/>
      </rPr>
      <t xml:space="preserve"> 90-006 TROLLEY LUGGAGE 20"</t>
    </r>
    <phoneticPr fontId="1" type="noConversion"/>
  </si>
  <si>
    <t>原告主張數量：314</t>
    <phoneticPr fontId="1" type="noConversion"/>
  </si>
  <si>
    <r>
      <t>ASB</t>
    </r>
    <r>
      <rPr>
        <sz val="12"/>
        <color theme="1"/>
        <rFont val="標楷體"/>
        <family val="4"/>
        <charset val="136"/>
      </rPr>
      <t>回收料製旅行箱</t>
    </r>
    <r>
      <rPr>
        <sz val="12"/>
        <color theme="1"/>
        <rFont val="新細明體"/>
        <family val="2"/>
        <charset val="136"/>
        <scheme val="minor"/>
      </rPr>
      <t xml:space="preserve"> 90-012 TROLLEY LUGGAGE 29"</t>
    </r>
    <phoneticPr fontId="1" type="noConversion"/>
  </si>
  <si>
    <t>原告主張數量：33</t>
    <phoneticPr fontId="1" type="noConversion"/>
  </si>
  <si>
    <r>
      <t>_TROLLEY LUGGAGE _</t>
    </r>
    <r>
      <rPr>
        <sz val="12"/>
        <color theme="1"/>
        <rFont val="標楷體"/>
        <family val="4"/>
        <charset val="136"/>
      </rPr>
      <t>金屬鋁合金製拉桿箱</t>
    </r>
    <r>
      <rPr>
        <sz val="12"/>
        <color theme="1"/>
        <rFont val="新細明體"/>
        <family val="2"/>
        <charset val="136"/>
        <scheme val="minor"/>
      </rPr>
      <t xml:space="preserve"> _BRAND: FEIXUEER F10004-29</t>
    </r>
    <r>
      <rPr>
        <sz val="12"/>
        <color theme="1"/>
        <rFont val="標楷體"/>
        <family val="4"/>
        <charset val="136"/>
      </rPr>
      <t>吋</t>
    </r>
    <phoneticPr fontId="1" type="noConversion"/>
  </si>
  <si>
    <t>原告主張數量：114</t>
    <phoneticPr fontId="1" type="noConversion"/>
  </si>
  <si>
    <t>單價x30(美金匯率)x數量</t>
    <phoneticPr fontId="1" type="noConversion"/>
  </si>
  <si>
    <t>原告主張數量：51</t>
    <phoneticPr fontId="1" type="noConversion"/>
  </si>
  <si>
    <t>單價x30(美金匯率)x數量</t>
    <phoneticPr fontId="1" type="noConversion"/>
  </si>
  <si>
    <t>編號</t>
    <phoneticPr fontId="1" type="noConversion"/>
  </si>
  <si>
    <t>商品分類號列</t>
    <phoneticPr fontId="1" type="noConversion"/>
  </si>
  <si>
    <t>42021900007</t>
    <phoneticPr fontId="1" type="noConversion"/>
  </si>
  <si>
    <t>42021200102</t>
    <phoneticPr fontId="1" type="noConversion"/>
  </si>
  <si>
    <t>原告主張數量：937(937=847+90)</t>
    <phoneticPr fontId="1" type="noConversion"/>
  </si>
  <si>
    <t>原告主張數量：555(555=529+12+14)</t>
    <phoneticPr fontId="1" type="noConversion"/>
  </si>
  <si>
    <t>附表5、被告外埔公司侵權商品、進口申報資料整理</t>
    <phoneticPr fontId="1" type="noConversion"/>
  </si>
  <si>
    <t>合計</t>
    <phoneticPr fontId="1" type="noConversion"/>
  </si>
  <si>
    <t>*0.08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</si>
</sst>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0000"/>
  </numFmts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color indexed="64"/>
      <name val="Arial"/>
      <family val="2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64"/>
      <name val="新細明體"/>
      <family val="1"/>
      <charset val="136"/>
      <scheme val="minor"/>
    </font>
    <font>
      <sz val="12"/>
      <color indexed="64"/>
      <name val="細明體"/>
      <family val="3"/>
      <charset val="136"/>
    </font>
    <font>
      <sz val="12"/>
      <color rgb="FFFF0000"/>
      <name val="細明體"/>
      <family val="3"/>
      <charset val="136"/>
    </font>
    <font>
      <sz val="12"/>
      <color indexed="64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inor"/>
    </font>
    <font>
      <b/>
      <u/>
      <sz val="12"/>
      <color theme="1"/>
      <name val="新細明體"/>
      <family val="1"/>
      <charset val="136"/>
      <scheme val="minor"/>
    </font>
    <font>
      <b/>
      <sz val="12"/>
      <color indexed="64"/>
      <name val="Microsoft Sans Serif"/>
      <family val="2"/>
      <charset val="136"/>
    </font>
    <font>
      <b/>
      <sz val="12"/>
      <color indexed="64"/>
      <name val="細明體"/>
      <family val="3"/>
      <charset val="136"/>
    </font>
    <font>
      <sz val="12"/>
      <color indexed="64"/>
      <name val="Microsoft Sans Serif"/>
      <family val="2"/>
      <charset val="136"/>
    </font>
    <font>
      <sz val="12"/>
      <color indexed="64"/>
      <name val="新細明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5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7" fillId="0" borderId="0" xfId="1" applyNumberFormat="1" applyFont="1" applyFill="1" applyBorder="1"/>
    <xf numFmtId="49" fontId="8" fillId="0" borderId="0" xfId="1" applyNumberFormat="1" applyFont="1" applyBorder="1"/>
    <xf numFmtId="49" fontId="9" fillId="0" borderId="0" xfId="1" applyNumberFormat="1" applyFont="1" applyBorder="1"/>
    <xf numFmtId="49" fontId="10" fillId="0" borderId="4" xfId="1" applyNumberFormat="1" applyFont="1" applyFill="1" applyBorder="1"/>
    <xf numFmtId="49" fontId="11" fillId="0" borderId="0" xfId="1" applyNumberFormat="1" applyFont="1" applyFill="1" applyBorder="1"/>
    <xf numFmtId="0" fontId="12" fillId="0" borderId="0" xfId="0" applyFont="1">
      <alignment vertical="center"/>
    </xf>
    <xf numFmtId="0" fontId="12" fillId="0" borderId="1" xfId="0" applyFont="1" applyBorder="1">
      <alignment vertical="center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1" applyNumberFormat="1" applyFont="1" applyBorder="1" applyAlignment="1">
      <alignment horizontal="center" vertical="center" wrapText="1"/>
    </xf>
    <xf numFmtId="0" fontId="14" fillId="0" borderId="1" xfId="1" applyNumberFormat="1" applyFont="1" applyFill="1" applyBorder="1" applyAlignment="1">
      <alignment horizontal="center" vertical="center" wrapText="1"/>
    </xf>
    <xf numFmtId="49" fontId="15" fillId="0" borderId="1" xfId="1" applyNumberFormat="1" applyFont="1" applyBorder="1"/>
    <xf numFmtId="14" fontId="15" fillId="0" borderId="1" xfId="1" applyNumberFormat="1" applyFont="1" applyBorder="1"/>
    <xf numFmtId="0" fontId="15" fillId="0" borderId="1" xfId="1" applyNumberFormat="1" applyFont="1" applyBorder="1" applyAlignment="1">
      <alignment horizontal="center" vertical="center"/>
    </xf>
    <xf numFmtId="1" fontId="15" fillId="0" borderId="1" xfId="1" applyNumberFormat="1" applyFont="1" applyBorder="1"/>
    <xf numFmtId="2" fontId="15" fillId="0" borderId="1" xfId="1" applyNumberFormat="1" applyFont="1" applyBorder="1"/>
    <xf numFmtId="176" fontId="15" fillId="0" borderId="1" xfId="1" applyNumberFormat="1" applyFont="1" applyBorder="1"/>
    <xf numFmtId="0" fontId="0" fillId="0" borderId="1" xfId="0" applyFont="1" applyBorder="1">
      <alignment vertical="center"/>
    </xf>
    <xf numFmtId="1" fontId="0" fillId="0" borderId="0" xfId="0" applyNumberFormat="1" applyFont="1">
      <alignment vertical="center"/>
    </xf>
    <xf numFmtId="49" fontId="16" fillId="0" borderId="4" xfId="1" applyNumberFormat="1" applyFont="1" applyFill="1" applyBorder="1"/>
    <xf numFmtId="0" fontId="13" fillId="0" borderId="5" xfId="1" applyNumberFormat="1" applyFont="1" applyBorder="1" applyAlignment="1">
      <alignment horizontal="center" vertical="center" wrapText="1"/>
    </xf>
    <xf numFmtId="0" fontId="14" fillId="0" borderId="5" xfId="1" applyNumberFormat="1" applyFont="1" applyBorder="1" applyAlignment="1">
      <alignment horizontal="center" vertical="center" wrapText="1"/>
    </xf>
    <xf numFmtId="49" fontId="15" fillId="0" borderId="2" xfId="1" applyNumberFormat="1" applyFont="1" applyBorder="1"/>
    <xf numFmtId="49" fontId="15" fillId="0" borderId="0" xfId="1" applyNumberFormat="1" applyFont="1" applyBorder="1"/>
    <xf numFmtId="14" fontId="15" fillId="0" borderId="0" xfId="1" applyNumberFormat="1" applyFont="1" applyBorder="1"/>
    <xf numFmtId="0" fontId="15" fillId="0" borderId="0" xfId="1" applyNumberFormat="1" applyFont="1" applyBorder="1" applyAlignment="1">
      <alignment horizontal="center" vertical="center"/>
    </xf>
    <xf numFmtId="1" fontId="15" fillId="0" borderId="0" xfId="1" applyNumberFormat="1" applyFont="1" applyBorder="1"/>
    <xf numFmtId="2" fontId="15" fillId="0" borderId="0" xfId="1" applyNumberFormat="1" applyFont="1" applyBorder="1"/>
    <xf numFmtId="176" fontId="15" fillId="0" borderId="0" xfId="1" applyNumberFormat="1" applyFont="1" applyBorder="1"/>
    <xf numFmtId="0" fontId="0" fillId="0" borderId="0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13" fillId="0" borderId="2" xfId="1" applyNumberFormat="1" applyFont="1" applyBorder="1" applyAlignment="1">
      <alignment horizontal="center" vertical="center" wrapText="1"/>
    </xf>
    <xf numFmtId="1" fontId="15" fillId="2" borderId="1" xfId="1" applyNumberFormat="1" applyFont="1" applyFill="1" applyBorder="1"/>
    <xf numFmtId="49" fontId="15" fillId="2" borderId="1" xfId="1" applyNumberFormat="1" applyFont="1" applyFill="1" applyBorder="1"/>
    <xf numFmtId="0" fontId="0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3" xfId="0" applyFont="1" applyBorder="1">
      <alignment vertical="center"/>
    </xf>
    <xf numFmtId="0" fontId="0" fillId="0" borderId="2" xfId="0" applyFont="1" applyBorder="1">
      <alignment vertical="center"/>
    </xf>
    <xf numFmtId="0" fontId="2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0" xfId="0" applyFont="1" applyBorder="1">
      <alignment vertical="center"/>
    </xf>
    <xf numFmtId="49" fontId="15" fillId="0" borderId="1" xfId="1" applyNumberFormat="1" applyFont="1" applyBorder="1" applyAlignment="1">
      <alignment vertical="center"/>
    </xf>
    <xf numFmtId="14" fontId="15" fillId="0" borderId="1" xfId="1" applyNumberFormat="1" applyFont="1" applyBorder="1" applyAlignment="1">
      <alignment vertical="center"/>
    </xf>
    <xf numFmtId="49" fontId="15" fillId="0" borderId="1" xfId="1" applyNumberFormat="1" applyFont="1" applyBorder="1" applyAlignment="1">
      <alignment vertical="center" wrapText="1"/>
    </xf>
    <xf numFmtId="1" fontId="15" fillId="2" borderId="1" xfId="1" applyNumberFormat="1" applyFont="1" applyFill="1" applyBorder="1" applyAlignment="1">
      <alignment vertical="center"/>
    </xf>
    <xf numFmtId="49" fontId="15" fillId="2" borderId="1" xfId="1" applyNumberFormat="1" applyFont="1" applyFill="1" applyBorder="1" applyAlignment="1">
      <alignment vertical="center"/>
    </xf>
    <xf numFmtId="2" fontId="15" fillId="0" borderId="1" xfId="1" applyNumberFormat="1" applyFont="1" applyBorder="1" applyAlignment="1">
      <alignment vertical="center"/>
    </xf>
    <xf numFmtId="176" fontId="15" fillId="0" borderId="1" xfId="1" applyNumberFormat="1" applyFont="1" applyBorder="1" applyAlignment="1">
      <alignment vertical="center"/>
    </xf>
    <xf numFmtId="1" fontId="15" fillId="0" borderId="1" xfId="1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7621</xdr:colOff>
      <xdr:row>3</xdr:row>
      <xdr:rowOff>518466</xdr:rowOff>
    </xdr:from>
    <xdr:to>
      <xdr:col>2</xdr:col>
      <xdr:colOff>579121</xdr:colOff>
      <xdr:row>9</xdr:row>
      <xdr:rowOff>93711</xdr:rowOff>
    </xdr:to>
    <xdr:pic>
      <xdr:nvPicPr>
        <xdr:cNvPr id="19" name="圖片 1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6241" y="17366286"/>
          <a:ext cx="1546860" cy="12306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76200</xdr:colOff>
      <xdr:row>14</xdr:row>
      <xdr:rowOff>167640</xdr:rowOff>
    </xdr:from>
    <xdr:to>
      <xdr:col>2</xdr:col>
      <xdr:colOff>563880</xdr:colOff>
      <xdr:row>20</xdr:row>
      <xdr:rowOff>182143</xdr:rowOff>
    </xdr:to>
    <xdr:pic>
      <xdr:nvPicPr>
        <xdr:cNvPr id="20" name="圖片 19"/>
        <xdr:cNvPicPr/>
      </xdr:nvPicPr>
      <xdr:blipFill>
        <a:blip xmlns:r="http://schemas.openxmlformats.org/officeDocument/2006/relationships" r:embed="rId2" cstate="print"/>
        <a:srcRect r="19086"/>
        <a:stretch>
          <a:fillRect/>
        </a:stretch>
      </xdr:blipFill>
      <xdr:spPr bwMode="auto">
        <a:xfrm>
          <a:off x="464820" y="20421600"/>
          <a:ext cx="1463040" cy="15766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160020</xdr:colOff>
      <xdr:row>28</xdr:row>
      <xdr:rowOff>129540</xdr:rowOff>
    </xdr:from>
    <xdr:to>
      <xdr:col>2</xdr:col>
      <xdr:colOff>507713</xdr:colOff>
      <xdr:row>35</xdr:row>
      <xdr:rowOff>124132</xdr:rowOff>
    </xdr:to>
    <xdr:pic>
      <xdr:nvPicPr>
        <xdr:cNvPr id="21" name="圖片 20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8640" y="21625560"/>
          <a:ext cx="1323053" cy="17624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182880</xdr:colOff>
      <xdr:row>40</xdr:row>
      <xdr:rowOff>30480</xdr:rowOff>
    </xdr:from>
    <xdr:to>
      <xdr:col>2</xdr:col>
      <xdr:colOff>338844</xdr:colOff>
      <xdr:row>47</xdr:row>
      <xdr:rowOff>106926</xdr:rowOff>
    </xdr:to>
    <xdr:pic>
      <xdr:nvPicPr>
        <xdr:cNvPr id="22" name="圖片 21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71500" y="23797260"/>
          <a:ext cx="1131324" cy="18214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38100</xdr:colOff>
      <xdr:row>51</xdr:row>
      <xdr:rowOff>22860</xdr:rowOff>
    </xdr:from>
    <xdr:to>
      <xdr:col>2</xdr:col>
      <xdr:colOff>570148</xdr:colOff>
      <xdr:row>57</xdr:row>
      <xdr:rowOff>80256</xdr:rowOff>
    </xdr:to>
    <xdr:pic>
      <xdr:nvPicPr>
        <xdr:cNvPr id="23" name="圖片 22"/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26720" y="25641300"/>
          <a:ext cx="1507408" cy="18214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38101</xdr:colOff>
      <xdr:row>62</xdr:row>
      <xdr:rowOff>100965</xdr:rowOff>
    </xdr:from>
    <xdr:to>
      <xdr:col>2</xdr:col>
      <xdr:colOff>594360</xdr:colOff>
      <xdr:row>67</xdr:row>
      <xdr:rowOff>77493</xdr:rowOff>
    </xdr:to>
    <xdr:pic>
      <xdr:nvPicPr>
        <xdr:cNvPr id="26" name="圖片 25"/>
        <xdr:cNvPicPr/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28626" y="15826740"/>
          <a:ext cx="1527809" cy="12243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266700</xdr:colOff>
      <xdr:row>70</xdr:row>
      <xdr:rowOff>53340</xdr:rowOff>
    </xdr:from>
    <xdr:to>
      <xdr:col>2</xdr:col>
      <xdr:colOff>171941</xdr:colOff>
      <xdr:row>74</xdr:row>
      <xdr:rowOff>178640</xdr:rowOff>
    </xdr:to>
    <xdr:pic>
      <xdr:nvPicPr>
        <xdr:cNvPr id="27" name="圖片 26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55320" y="31028640"/>
          <a:ext cx="880601" cy="15559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81"/>
  <sheetViews>
    <sheetView tabSelected="1" zoomScale="80" zoomScaleNormal="80" zoomScaleSheetLayoutView="88" zoomScalePageLayoutView="50" workbookViewId="0">
      <selection activeCell="R51" sqref="R51"/>
    </sheetView>
  </sheetViews>
  <sheetFormatPr defaultRowHeight="16.2"/>
  <cols>
    <col min="1" max="1" width="5.6640625" style="4" customWidth="1"/>
    <col min="2" max="2" width="14.21875" style="4" customWidth="1"/>
    <col min="3" max="3" width="8.88671875" style="4"/>
    <col min="4" max="4" width="12.77734375" style="4" customWidth="1"/>
    <col min="5" max="5" width="20" style="4" customWidth="1"/>
    <col min="6" max="6" width="12.109375" style="4" customWidth="1"/>
    <col min="7" max="7" width="12.6640625" style="4" customWidth="1"/>
    <col min="8" max="8" width="4.44140625" style="4" customWidth="1"/>
    <col min="9" max="9" width="58.33203125" style="4" customWidth="1"/>
    <col min="10" max="10" width="15.77734375" style="4" customWidth="1"/>
    <col min="11" max="11" width="7.77734375" style="4" customWidth="1"/>
    <col min="12" max="12" width="5.6640625" style="4" customWidth="1"/>
    <col min="13" max="13" width="9.109375" style="4" bestFit="1" customWidth="1"/>
    <col min="14" max="14" width="6.33203125" style="4" customWidth="1"/>
    <col min="15" max="15" width="16.21875" style="4" customWidth="1"/>
    <col min="16" max="16384" width="8.88671875" style="4"/>
  </cols>
  <sheetData>
    <row r="1" spans="1:15">
      <c r="A1" s="3" t="s">
        <v>78</v>
      </c>
      <c r="B1" s="3"/>
    </row>
    <row r="2" spans="1:15">
      <c r="A2" s="3"/>
      <c r="B2" s="3"/>
    </row>
    <row r="3" spans="1:15" ht="32.4">
      <c r="A3" s="48" t="s">
        <v>72</v>
      </c>
      <c r="B3" s="44" t="s">
        <v>58</v>
      </c>
      <c r="C3" s="45"/>
      <c r="D3" s="24" t="s">
        <v>5</v>
      </c>
      <c r="E3" s="27" t="s">
        <v>9</v>
      </c>
      <c r="F3" s="27" t="s">
        <v>0</v>
      </c>
      <c r="G3" s="27" t="s">
        <v>10</v>
      </c>
      <c r="H3" s="27" t="s">
        <v>1</v>
      </c>
      <c r="I3" s="28" t="s">
        <v>11</v>
      </c>
      <c r="J3" s="28" t="s">
        <v>12</v>
      </c>
      <c r="K3" s="28" t="s">
        <v>13</v>
      </c>
      <c r="L3" s="28" t="s">
        <v>14</v>
      </c>
      <c r="M3" s="28" t="s">
        <v>15</v>
      </c>
      <c r="N3" s="28" t="s">
        <v>16</v>
      </c>
      <c r="O3" s="17" t="s">
        <v>57</v>
      </c>
    </row>
    <row r="4" spans="1:15">
      <c r="A4" s="46">
        <v>8</v>
      </c>
      <c r="B4" s="41"/>
      <c r="C4" s="41"/>
      <c r="D4" s="43" t="s">
        <v>6</v>
      </c>
      <c r="E4" s="18" t="s">
        <v>17</v>
      </c>
      <c r="F4" s="19">
        <v>42270</v>
      </c>
      <c r="G4" s="19">
        <v>42270</v>
      </c>
      <c r="H4" s="20">
        <v>1</v>
      </c>
      <c r="I4" s="18" t="s">
        <v>18</v>
      </c>
      <c r="J4" s="18" t="s">
        <v>19</v>
      </c>
      <c r="K4" s="21">
        <v>140</v>
      </c>
      <c r="L4" s="18" t="s">
        <v>3</v>
      </c>
      <c r="M4" s="22">
        <v>40.090000000000003</v>
      </c>
      <c r="N4" s="23" t="s">
        <v>4</v>
      </c>
      <c r="O4" s="24">
        <f>M4*30*K4</f>
        <v>168378</v>
      </c>
    </row>
    <row r="5" spans="1:15">
      <c r="A5" s="46"/>
      <c r="B5" s="41"/>
      <c r="C5" s="41"/>
      <c r="D5" s="43"/>
      <c r="E5" s="18" t="s">
        <v>17</v>
      </c>
      <c r="F5" s="19">
        <v>42270</v>
      </c>
      <c r="G5" s="19">
        <v>42270</v>
      </c>
      <c r="H5" s="20">
        <v>2</v>
      </c>
      <c r="I5" s="18" t="s">
        <v>20</v>
      </c>
      <c r="J5" s="18" t="s">
        <v>19</v>
      </c>
      <c r="K5" s="21">
        <v>190</v>
      </c>
      <c r="L5" s="18" t="s">
        <v>3</v>
      </c>
      <c r="M5" s="22">
        <v>48.11</v>
      </c>
      <c r="N5" s="23" t="s">
        <v>4</v>
      </c>
      <c r="O5" s="24">
        <f>M5*30*K5</f>
        <v>274227</v>
      </c>
    </row>
    <row r="6" spans="1:15">
      <c r="A6" s="46"/>
      <c r="B6" s="41"/>
      <c r="C6" s="41"/>
      <c r="D6" s="43"/>
      <c r="E6" s="18" t="s">
        <v>17</v>
      </c>
      <c r="F6" s="19">
        <v>42270</v>
      </c>
      <c r="G6" s="19">
        <v>42270</v>
      </c>
      <c r="H6" s="20">
        <v>3</v>
      </c>
      <c r="I6" s="18" t="s">
        <v>21</v>
      </c>
      <c r="J6" s="18" t="s">
        <v>19</v>
      </c>
      <c r="K6" s="21">
        <v>290</v>
      </c>
      <c r="L6" s="18" t="s">
        <v>3</v>
      </c>
      <c r="M6" s="22">
        <v>56.13</v>
      </c>
      <c r="N6" s="23" t="s">
        <v>4</v>
      </c>
      <c r="O6" s="24">
        <f>M6*30*K6</f>
        <v>488331</v>
      </c>
    </row>
    <row r="7" spans="1:15">
      <c r="A7" s="46"/>
      <c r="B7" s="41"/>
      <c r="C7" s="41"/>
      <c r="D7" s="43"/>
      <c r="E7" s="18" t="s">
        <v>22</v>
      </c>
      <c r="F7" s="19">
        <v>42214</v>
      </c>
      <c r="G7" s="19">
        <v>42215</v>
      </c>
      <c r="H7" s="20">
        <v>1</v>
      </c>
      <c r="I7" s="18" t="s">
        <v>23</v>
      </c>
      <c r="J7" s="18" t="s">
        <v>19</v>
      </c>
      <c r="K7" s="21">
        <v>320</v>
      </c>
      <c r="L7" s="18" t="s">
        <v>3</v>
      </c>
      <c r="M7" s="22">
        <v>57.928699999999999</v>
      </c>
      <c r="N7" s="23" t="s">
        <v>4</v>
      </c>
      <c r="O7" s="24">
        <f>M7*30*K7</f>
        <v>556115.52</v>
      </c>
    </row>
    <row r="8" spans="1:15">
      <c r="A8" s="46"/>
      <c r="B8" s="41"/>
      <c r="C8" s="41"/>
      <c r="D8" s="43"/>
      <c r="E8" s="18" t="s">
        <v>22</v>
      </c>
      <c r="F8" s="19">
        <v>42214</v>
      </c>
      <c r="G8" s="19">
        <v>42215</v>
      </c>
      <c r="H8" s="20">
        <v>2</v>
      </c>
      <c r="I8" s="18" t="s">
        <v>24</v>
      </c>
      <c r="J8" s="18" t="s">
        <v>19</v>
      </c>
      <c r="K8" s="21">
        <v>130</v>
      </c>
      <c r="L8" s="18" t="s">
        <v>3</v>
      </c>
      <c r="M8" s="22">
        <v>49.653199999999998</v>
      </c>
      <c r="N8" s="23" t="s">
        <v>4</v>
      </c>
      <c r="O8" s="24">
        <f>M8*30*K8</f>
        <v>193647.48</v>
      </c>
    </row>
    <row r="9" spans="1:15">
      <c r="A9" s="46"/>
      <c r="B9" s="41"/>
      <c r="C9" s="41"/>
      <c r="D9" s="43"/>
      <c r="E9" s="18" t="s">
        <v>22</v>
      </c>
      <c r="F9" s="19">
        <v>42214</v>
      </c>
      <c r="G9" s="19">
        <v>42215</v>
      </c>
      <c r="H9" s="20">
        <v>3</v>
      </c>
      <c r="I9" s="18" t="s">
        <v>25</v>
      </c>
      <c r="J9" s="18" t="s">
        <v>19</v>
      </c>
      <c r="K9" s="21">
        <v>150</v>
      </c>
      <c r="L9" s="18" t="s">
        <v>3</v>
      </c>
      <c r="M9" s="22">
        <v>41.377600000000001</v>
      </c>
      <c r="N9" s="23" t="s">
        <v>4</v>
      </c>
      <c r="O9" s="24">
        <f>M9*30*K9</f>
        <v>186199.19999999998</v>
      </c>
    </row>
    <row r="10" spans="1:15">
      <c r="A10" s="46"/>
      <c r="B10" s="41"/>
      <c r="C10" s="41"/>
      <c r="D10" s="43"/>
      <c r="E10" s="18" t="s">
        <v>2</v>
      </c>
      <c r="F10" s="19">
        <v>42179</v>
      </c>
      <c r="G10" s="19">
        <v>42179</v>
      </c>
      <c r="H10" s="20">
        <v>51</v>
      </c>
      <c r="I10" s="18" t="s">
        <v>26</v>
      </c>
      <c r="J10" s="18" t="s">
        <v>19</v>
      </c>
      <c r="K10" s="21">
        <v>300</v>
      </c>
      <c r="L10" s="18" t="s">
        <v>3</v>
      </c>
      <c r="M10" s="22">
        <v>63</v>
      </c>
      <c r="N10" s="23" t="s">
        <v>4</v>
      </c>
      <c r="O10" s="24">
        <f>M10*30*K10</f>
        <v>567000</v>
      </c>
    </row>
    <row r="11" spans="1:15">
      <c r="A11" s="46"/>
      <c r="B11" s="41"/>
      <c r="C11" s="41"/>
      <c r="D11" s="43"/>
      <c r="E11" s="18" t="s">
        <v>2</v>
      </c>
      <c r="F11" s="19">
        <v>42179</v>
      </c>
      <c r="G11" s="19">
        <v>42179</v>
      </c>
      <c r="H11" s="20">
        <v>52</v>
      </c>
      <c r="I11" s="18" t="s">
        <v>27</v>
      </c>
      <c r="J11" s="18" t="s">
        <v>19</v>
      </c>
      <c r="K11" s="21">
        <v>280</v>
      </c>
      <c r="L11" s="18" t="s">
        <v>3</v>
      </c>
      <c r="M11" s="22">
        <v>54</v>
      </c>
      <c r="N11" s="23" t="s">
        <v>4</v>
      </c>
      <c r="O11" s="24">
        <f>M11*30*K11</f>
        <v>453600</v>
      </c>
    </row>
    <row r="12" spans="1:15" ht="16.2" customHeight="1">
      <c r="A12" s="46"/>
      <c r="B12" s="41"/>
      <c r="C12" s="41"/>
      <c r="D12" s="43"/>
      <c r="E12" s="9" t="s">
        <v>60</v>
      </c>
      <c r="F12" s="31"/>
      <c r="G12" s="31"/>
      <c r="H12" s="32"/>
      <c r="I12" s="30"/>
      <c r="J12" s="30"/>
      <c r="K12" s="33">
        <f>SUM(K4:K11)</f>
        <v>1800</v>
      </c>
      <c r="L12" s="30"/>
      <c r="M12" s="34"/>
      <c r="N12" s="35"/>
      <c r="O12" s="13">
        <f>SUM(O4:O11)</f>
        <v>2887498.2</v>
      </c>
    </row>
    <row r="13" spans="1:15" ht="16.2" customHeight="1">
      <c r="A13" s="5"/>
      <c r="B13" s="36"/>
      <c r="C13" s="36"/>
      <c r="D13" s="6"/>
    </row>
    <row r="14" spans="1:15" ht="16.2" customHeight="1">
      <c r="A14" s="5"/>
      <c r="B14" s="36"/>
      <c r="C14" s="36"/>
      <c r="D14" s="6"/>
      <c r="E14" s="9"/>
      <c r="F14" s="31"/>
      <c r="G14" s="31"/>
      <c r="H14" s="32"/>
      <c r="I14" s="30"/>
      <c r="J14" s="30"/>
      <c r="K14" s="33"/>
      <c r="L14" s="30"/>
      <c r="M14" s="34"/>
      <c r="N14" s="35"/>
    </row>
    <row r="15" spans="1:15" ht="42" customHeight="1">
      <c r="A15" s="46">
        <v>9</v>
      </c>
      <c r="B15" s="41"/>
      <c r="C15" s="41"/>
      <c r="D15" s="42" t="s">
        <v>61</v>
      </c>
      <c r="E15" s="15" t="s">
        <v>9</v>
      </c>
      <c r="F15" s="15" t="s">
        <v>0</v>
      </c>
      <c r="G15" s="15" t="s">
        <v>10</v>
      </c>
      <c r="H15" s="15" t="s">
        <v>1</v>
      </c>
      <c r="I15" s="16" t="s">
        <v>11</v>
      </c>
      <c r="J15" s="16" t="s">
        <v>12</v>
      </c>
      <c r="K15" s="16" t="s">
        <v>13</v>
      </c>
      <c r="L15" s="16" t="s">
        <v>14</v>
      </c>
      <c r="M15" s="16" t="s">
        <v>15</v>
      </c>
      <c r="N15" s="16" t="s">
        <v>16</v>
      </c>
      <c r="O15" s="17" t="s">
        <v>59</v>
      </c>
    </row>
    <row r="16" spans="1:15">
      <c r="A16" s="46"/>
      <c r="B16" s="41"/>
      <c r="C16" s="41"/>
      <c r="D16" s="42"/>
      <c r="E16" s="18" t="s">
        <v>42</v>
      </c>
      <c r="F16" s="19">
        <v>42401</v>
      </c>
      <c r="G16" s="19">
        <v>42401</v>
      </c>
      <c r="H16" s="20">
        <v>1</v>
      </c>
      <c r="I16" s="18" t="s">
        <v>43</v>
      </c>
      <c r="J16" s="18" t="s">
        <v>19</v>
      </c>
      <c r="K16" s="21">
        <v>182</v>
      </c>
      <c r="L16" s="18" t="s">
        <v>3</v>
      </c>
      <c r="M16" s="22">
        <v>43.2</v>
      </c>
      <c r="N16" s="23" t="s">
        <v>4</v>
      </c>
      <c r="O16" s="24">
        <f t="shared" ref="O16:O56" si="0">M16*30*K16</f>
        <v>235872</v>
      </c>
    </row>
    <row r="17" spans="1:16">
      <c r="A17" s="46"/>
      <c r="B17" s="41"/>
      <c r="C17" s="41"/>
      <c r="D17" s="42"/>
      <c r="E17" s="18" t="s">
        <v>42</v>
      </c>
      <c r="F17" s="19">
        <v>42401</v>
      </c>
      <c r="G17" s="19">
        <v>42401</v>
      </c>
      <c r="H17" s="20">
        <v>2</v>
      </c>
      <c r="I17" s="18" t="s">
        <v>44</v>
      </c>
      <c r="J17" s="18" t="s">
        <v>19</v>
      </c>
      <c r="K17" s="21">
        <v>188</v>
      </c>
      <c r="L17" s="18" t="s">
        <v>3</v>
      </c>
      <c r="M17" s="22">
        <v>37</v>
      </c>
      <c r="N17" s="23" t="s">
        <v>4</v>
      </c>
      <c r="O17" s="24">
        <f t="shared" si="0"/>
        <v>208680</v>
      </c>
    </row>
    <row r="18" spans="1:16">
      <c r="A18" s="46"/>
      <c r="B18" s="41"/>
      <c r="C18" s="41"/>
      <c r="D18" s="42"/>
      <c r="E18" s="18" t="s">
        <v>17</v>
      </c>
      <c r="F18" s="19">
        <v>42270</v>
      </c>
      <c r="G18" s="19">
        <v>42270</v>
      </c>
      <c r="H18" s="20">
        <v>9</v>
      </c>
      <c r="I18" s="18" t="s">
        <v>62</v>
      </c>
      <c r="J18" s="18" t="s">
        <v>19</v>
      </c>
      <c r="K18" s="21">
        <v>46</v>
      </c>
      <c r="L18" s="18" t="s">
        <v>3</v>
      </c>
      <c r="M18" s="22">
        <v>26</v>
      </c>
      <c r="N18" s="23" t="s">
        <v>4</v>
      </c>
      <c r="O18" s="24">
        <f t="shared" si="0"/>
        <v>35880</v>
      </c>
    </row>
    <row r="19" spans="1:16">
      <c r="A19" s="46"/>
      <c r="B19" s="41"/>
      <c r="C19" s="41"/>
      <c r="D19" s="42"/>
      <c r="E19" s="18" t="s">
        <v>17</v>
      </c>
      <c r="F19" s="19">
        <v>42270</v>
      </c>
      <c r="G19" s="19">
        <v>42270</v>
      </c>
      <c r="H19" s="20">
        <v>10</v>
      </c>
      <c r="I19" s="18" t="s">
        <v>45</v>
      </c>
      <c r="J19" s="18" t="s">
        <v>19</v>
      </c>
      <c r="K19" s="39">
        <v>12</v>
      </c>
      <c r="L19" s="40" t="s">
        <v>38</v>
      </c>
      <c r="M19" s="22">
        <v>89</v>
      </c>
      <c r="N19" s="23" t="s">
        <v>4</v>
      </c>
      <c r="O19" s="24">
        <f t="shared" si="0"/>
        <v>32040</v>
      </c>
    </row>
    <row r="20" spans="1:16">
      <c r="A20" s="46"/>
      <c r="B20" s="41"/>
      <c r="C20" s="41"/>
      <c r="D20" s="42"/>
      <c r="E20" s="18" t="s">
        <v>17</v>
      </c>
      <c r="F20" s="19">
        <v>42270</v>
      </c>
      <c r="G20" s="19">
        <v>42270</v>
      </c>
      <c r="H20" s="20">
        <v>11</v>
      </c>
      <c r="I20" s="18" t="s">
        <v>46</v>
      </c>
      <c r="J20" s="18" t="s">
        <v>19</v>
      </c>
      <c r="K20" s="21">
        <v>5</v>
      </c>
      <c r="L20" s="18" t="s">
        <v>3</v>
      </c>
      <c r="M20" s="22">
        <v>26</v>
      </c>
      <c r="N20" s="23" t="s">
        <v>4</v>
      </c>
      <c r="O20" s="24">
        <f t="shared" si="0"/>
        <v>3900</v>
      </c>
    </row>
    <row r="21" spans="1:16">
      <c r="A21" s="46"/>
      <c r="B21" s="41"/>
      <c r="C21" s="41"/>
      <c r="D21" s="42"/>
      <c r="E21" s="18" t="s">
        <v>17</v>
      </c>
      <c r="F21" s="19">
        <v>42270</v>
      </c>
      <c r="G21" s="19">
        <v>42270</v>
      </c>
      <c r="H21" s="20">
        <v>12</v>
      </c>
      <c r="I21" s="18" t="s">
        <v>47</v>
      </c>
      <c r="J21" s="18" t="s">
        <v>19</v>
      </c>
      <c r="K21" s="21">
        <v>2</v>
      </c>
      <c r="L21" s="18" t="s">
        <v>3</v>
      </c>
      <c r="M21" s="22">
        <v>46</v>
      </c>
      <c r="N21" s="23" t="s">
        <v>4</v>
      </c>
      <c r="O21" s="24">
        <f t="shared" si="0"/>
        <v>2760</v>
      </c>
    </row>
    <row r="22" spans="1:16">
      <c r="A22" s="46"/>
      <c r="B22" s="41"/>
      <c r="C22" s="41"/>
      <c r="D22" s="42"/>
      <c r="E22" s="18" t="s">
        <v>17</v>
      </c>
      <c r="F22" s="19">
        <v>42270</v>
      </c>
      <c r="G22" s="19">
        <v>42270</v>
      </c>
      <c r="H22" s="20">
        <v>13</v>
      </c>
      <c r="I22" s="18" t="s">
        <v>47</v>
      </c>
      <c r="J22" s="18" t="s">
        <v>19</v>
      </c>
      <c r="K22" s="21">
        <v>1</v>
      </c>
      <c r="L22" s="18" t="s">
        <v>3</v>
      </c>
      <c r="M22" s="22">
        <v>46</v>
      </c>
      <c r="N22" s="23" t="s">
        <v>4</v>
      </c>
      <c r="O22" s="24">
        <f t="shared" si="0"/>
        <v>1380</v>
      </c>
    </row>
    <row r="23" spans="1:16" ht="16.2" customHeight="1">
      <c r="A23" s="46"/>
      <c r="B23" s="41"/>
      <c r="C23" s="41"/>
      <c r="D23" s="42"/>
      <c r="E23" s="18" t="s">
        <v>17</v>
      </c>
      <c r="F23" s="19">
        <v>42270</v>
      </c>
      <c r="G23" s="19">
        <v>42270</v>
      </c>
      <c r="H23" s="20">
        <v>14</v>
      </c>
      <c r="I23" s="18" t="s">
        <v>48</v>
      </c>
      <c r="J23" s="18" t="s">
        <v>19</v>
      </c>
      <c r="K23" s="21">
        <v>1</v>
      </c>
      <c r="L23" s="18" t="s">
        <v>3</v>
      </c>
      <c r="M23" s="22">
        <v>46</v>
      </c>
      <c r="N23" s="23" t="s">
        <v>4</v>
      </c>
      <c r="O23" s="24">
        <f t="shared" si="0"/>
        <v>1380</v>
      </c>
    </row>
    <row r="24" spans="1:16">
      <c r="A24" s="46"/>
      <c r="B24" s="41"/>
      <c r="C24" s="41"/>
      <c r="D24" s="42"/>
      <c r="E24" s="18" t="s">
        <v>17</v>
      </c>
      <c r="F24" s="19">
        <v>42270</v>
      </c>
      <c r="G24" s="19">
        <v>42270</v>
      </c>
      <c r="H24" s="20">
        <v>15</v>
      </c>
      <c r="I24" s="18" t="s">
        <v>49</v>
      </c>
      <c r="J24" s="18" t="s">
        <v>19</v>
      </c>
      <c r="K24" s="39">
        <v>14</v>
      </c>
      <c r="L24" s="40" t="s">
        <v>38</v>
      </c>
      <c r="M24" s="22">
        <v>89</v>
      </c>
      <c r="N24" s="23" t="s">
        <v>4</v>
      </c>
      <c r="O24" s="24">
        <f t="shared" si="0"/>
        <v>37380</v>
      </c>
    </row>
    <row r="25" spans="1:16">
      <c r="A25" s="46"/>
      <c r="B25" s="41"/>
      <c r="C25" s="41"/>
      <c r="D25" s="42"/>
      <c r="E25" s="18" t="s">
        <v>33</v>
      </c>
      <c r="F25" s="19">
        <v>42124</v>
      </c>
      <c r="G25" s="19">
        <v>42125</v>
      </c>
      <c r="H25" s="20">
        <v>1</v>
      </c>
      <c r="I25" s="18" t="s">
        <v>56</v>
      </c>
      <c r="J25" s="18" t="s">
        <v>19</v>
      </c>
      <c r="K25" s="21">
        <v>78</v>
      </c>
      <c r="L25" s="18" t="s">
        <v>3</v>
      </c>
      <c r="M25" s="22">
        <v>26.73</v>
      </c>
      <c r="N25" s="23" t="s">
        <v>4</v>
      </c>
      <c r="O25" s="24">
        <f t="shared" si="0"/>
        <v>62548.2</v>
      </c>
    </row>
    <row r="26" spans="1:16">
      <c r="D26" s="2"/>
      <c r="E26" s="10" t="s">
        <v>77</v>
      </c>
      <c r="F26" s="31"/>
      <c r="G26" s="31"/>
      <c r="H26" s="32"/>
      <c r="I26" s="30"/>
      <c r="J26" s="30"/>
      <c r="K26" s="33">
        <f>SUM(K16:K25)</f>
        <v>529</v>
      </c>
      <c r="L26" s="30"/>
      <c r="M26" s="34"/>
      <c r="N26" s="35"/>
      <c r="O26" s="13">
        <f>SUM(O16:O25)</f>
        <v>621820.19999999995</v>
      </c>
    </row>
    <row r="27" spans="1:16">
      <c r="D27" s="2"/>
      <c r="F27" s="31"/>
      <c r="G27" s="31"/>
      <c r="H27" s="32"/>
      <c r="I27" s="30"/>
      <c r="J27" s="30"/>
      <c r="K27" s="33"/>
      <c r="L27" s="30"/>
      <c r="M27" s="34"/>
      <c r="N27" s="35"/>
    </row>
    <row r="28" spans="1:16">
      <c r="D28" s="2"/>
      <c r="E28" s="30"/>
      <c r="F28" s="31"/>
      <c r="G28" s="31"/>
      <c r="H28" s="32"/>
      <c r="I28" s="30"/>
      <c r="J28" s="30"/>
      <c r="K28" s="33"/>
      <c r="L28" s="30"/>
      <c r="M28" s="34"/>
      <c r="N28" s="35"/>
      <c r="O28" s="36"/>
      <c r="P28" s="36"/>
    </row>
    <row r="29" spans="1:16" ht="42" customHeight="1">
      <c r="A29" s="41">
        <v>10</v>
      </c>
      <c r="B29" s="41"/>
      <c r="C29" s="41"/>
      <c r="D29" s="42" t="s">
        <v>63</v>
      </c>
      <c r="E29" s="15" t="s">
        <v>9</v>
      </c>
      <c r="F29" s="15" t="s">
        <v>0</v>
      </c>
      <c r="G29" s="15" t="s">
        <v>10</v>
      </c>
      <c r="H29" s="15" t="s">
        <v>1</v>
      </c>
      <c r="I29" s="16" t="s">
        <v>11</v>
      </c>
      <c r="J29" s="16" t="s">
        <v>12</v>
      </c>
      <c r="K29" s="16" t="s">
        <v>13</v>
      </c>
      <c r="L29" s="16" t="s">
        <v>14</v>
      </c>
      <c r="M29" s="16" t="s">
        <v>15</v>
      </c>
      <c r="N29" s="16" t="s">
        <v>16</v>
      </c>
      <c r="O29" s="17" t="s">
        <v>59</v>
      </c>
    </row>
    <row r="30" spans="1:16">
      <c r="A30" s="41"/>
      <c r="B30" s="41"/>
      <c r="C30" s="41"/>
      <c r="D30" s="42"/>
      <c r="E30" s="29" t="s">
        <v>17</v>
      </c>
      <c r="F30" s="19">
        <v>42270</v>
      </c>
      <c r="G30" s="19">
        <v>42270</v>
      </c>
      <c r="H30" s="20">
        <v>5</v>
      </c>
      <c r="I30" s="18" t="s">
        <v>28</v>
      </c>
      <c r="J30" s="18" t="s">
        <v>19</v>
      </c>
      <c r="K30" s="21">
        <v>81</v>
      </c>
      <c r="L30" s="18" t="s">
        <v>3</v>
      </c>
      <c r="M30" s="22">
        <v>12.5</v>
      </c>
      <c r="N30" s="23" t="s">
        <v>4</v>
      </c>
      <c r="O30" s="24">
        <f t="shared" si="0"/>
        <v>30375</v>
      </c>
    </row>
    <row r="31" spans="1:16">
      <c r="A31" s="41"/>
      <c r="B31" s="41"/>
      <c r="C31" s="41"/>
      <c r="D31" s="42"/>
      <c r="E31" s="29" t="s">
        <v>17</v>
      </c>
      <c r="F31" s="19">
        <v>42270</v>
      </c>
      <c r="G31" s="19">
        <v>42270</v>
      </c>
      <c r="H31" s="20">
        <v>6</v>
      </c>
      <c r="I31" s="18" t="s">
        <v>50</v>
      </c>
      <c r="J31" s="18" t="s">
        <v>19</v>
      </c>
      <c r="K31" s="21">
        <v>75</v>
      </c>
      <c r="L31" s="18" t="s">
        <v>3</v>
      </c>
      <c r="M31" s="22">
        <v>12.5</v>
      </c>
      <c r="N31" s="23" t="s">
        <v>4</v>
      </c>
      <c r="O31" s="24">
        <f t="shared" si="0"/>
        <v>28125</v>
      </c>
    </row>
    <row r="32" spans="1:16">
      <c r="A32" s="41"/>
      <c r="B32" s="41"/>
      <c r="C32" s="41"/>
      <c r="D32" s="42"/>
      <c r="E32" s="29" t="s">
        <v>17</v>
      </c>
      <c r="F32" s="19">
        <v>42270</v>
      </c>
      <c r="G32" s="19">
        <v>42270</v>
      </c>
      <c r="H32" s="20">
        <v>7</v>
      </c>
      <c r="I32" s="18" t="s">
        <v>50</v>
      </c>
      <c r="J32" s="18" t="s">
        <v>19</v>
      </c>
      <c r="K32" s="21">
        <v>79</v>
      </c>
      <c r="L32" s="18" t="s">
        <v>3</v>
      </c>
      <c r="M32" s="22">
        <v>12.5</v>
      </c>
      <c r="N32" s="23" t="s">
        <v>4</v>
      </c>
      <c r="O32" s="24">
        <f t="shared" si="0"/>
        <v>29625</v>
      </c>
    </row>
    <row r="33" spans="1:15">
      <c r="A33" s="41"/>
      <c r="B33" s="41"/>
      <c r="C33" s="41"/>
      <c r="D33" s="42"/>
      <c r="E33" s="18" t="s">
        <v>17</v>
      </c>
      <c r="F33" s="19">
        <v>42270</v>
      </c>
      <c r="G33" s="19">
        <v>42270</v>
      </c>
      <c r="H33" s="20">
        <v>8</v>
      </c>
      <c r="I33" s="18" t="s">
        <v>50</v>
      </c>
      <c r="J33" s="18" t="s">
        <v>19</v>
      </c>
      <c r="K33" s="21">
        <v>79</v>
      </c>
      <c r="L33" s="18" t="s">
        <v>3</v>
      </c>
      <c r="M33" s="22">
        <v>12.5</v>
      </c>
      <c r="N33" s="23" t="s">
        <v>4</v>
      </c>
      <c r="O33" s="24">
        <f t="shared" si="0"/>
        <v>29625</v>
      </c>
    </row>
    <row r="34" spans="1:15">
      <c r="A34" s="41"/>
      <c r="B34" s="41"/>
      <c r="C34" s="41"/>
      <c r="D34" s="42"/>
      <c r="E34" s="8" t="s">
        <v>64</v>
      </c>
      <c r="F34" s="31"/>
      <c r="G34" s="31"/>
      <c r="H34" s="32"/>
      <c r="I34" s="30"/>
      <c r="J34" s="30"/>
      <c r="K34" s="33">
        <f>SUM(K30:K33)</f>
        <v>314</v>
      </c>
      <c r="L34" s="30"/>
      <c r="M34" s="34"/>
      <c r="N34" s="35"/>
      <c r="O34" s="13">
        <f>SUM(O30:O33)</f>
        <v>117750</v>
      </c>
    </row>
    <row r="35" spans="1:15">
      <c r="A35" s="41"/>
      <c r="B35" s="41"/>
      <c r="C35" s="41"/>
      <c r="D35" s="42"/>
      <c r="K35" s="25"/>
    </row>
    <row r="36" spans="1:15">
      <c r="A36" s="41"/>
      <c r="B36" s="41"/>
      <c r="C36" s="41"/>
      <c r="D36" s="42"/>
    </row>
    <row r="37" spans="1:15">
      <c r="A37" s="41"/>
      <c r="B37" s="41"/>
      <c r="C37" s="41"/>
      <c r="D37" s="42"/>
    </row>
    <row r="38" spans="1:15">
      <c r="A38" s="41"/>
      <c r="B38" s="41"/>
      <c r="C38" s="41"/>
      <c r="D38" s="42"/>
    </row>
    <row r="39" spans="1:15">
      <c r="A39" s="36"/>
      <c r="B39" s="36"/>
      <c r="C39" s="36"/>
      <c r="D39" s="7"/>
    </row>
    <row r="40" spans="1:15" ht="16.8" customHeight="1">
      <c r="A40" s="36"/>
      <c r="B40" s="36"/>
      <c r="C40" s="36"/>
      <c r="D40" s="7"/>
    </row>
    <row r="41" spans="1:15" ht="40.200000000000003" customHeight="1">
      <c r="A41" s="41">
        <v>11</v>
      </c>
      <c r="B41" s="41"/>
      <c r="C41" s="41"/>
      <c r="D41" s="42" t="s">
        <v>65</v>
      </c>
      <c r="E41" s="15" t="s">
        <v>9</v>
      </c>
      <c r="F41" s="15" t="s">
        <v>0</v>
      </c>
      <c r="G41" s="15" t="s">
        <v>10</v>
      </c>
      <c r="H41" s="15" t="s">
        <v>1</v>
      </c>
      <c r="I41" s="16" t="s">
        <v>11</v>
      </c>
      <c r="J41" s="16" t="s">
        <v>12</v>
      </c>
      <c r="K41" s="16" t="s">
        <v>13</v>
      </c>
      <c r="L41" s="16" t="s">
        <v>14</v>
      </c>
      <c r="M41" s="16" t="s">
        <v>15</v>
      </c>
      <c r="N41" s="16" t="s">
        <v>16</v>
      </c>
      <c r="O41" s="17" t="s">
        <v>57</v>
      </c>
    </row>
    <row r="42" spans="1:15">
      <c r="A42" s="41"/>
      <c r="B42" s="41"/>
      <c r="C42" s="41"/>
      <c r="D42" s="42"/>
      <c r="E42" s="18" t="s">
        <v>17</v>
      </c>
      <c r="F42" s="19">
        <v>42270</v>
      </c>
      <c r="G42" s="19">
        <v>42270</v>
      </c>
      <c r="H42" s="20">
        <v>17</v>
      </c>
      <c r="I42" s="18" t="s">
        <v>29</v>
      </c>
      <c r="J42" s="18" t="s">
        <v>19</v>
      </c>
      <c r="K42" s="21">
        <v>12</v>
      </c>
      <c r="L42" s="18" t="s">
        <v>3</v>
      </c>
      <c r="M42" s="22">
        <v>35</v>
      </c>
      <c r="N42" s="23" t="s">
        <v>4</v>
      </c>
      <c r="O42" s="24">
        <f t="shared" si="0"/>
        <v>12600</v>
      </c>
    </row>
    <row r="43" spans="1:15">
      <c r="A43" s="41"/>
      <c r="B43" s="41"/>
      <c r="C43" s="41"/>
      <c r="D43" s="42"/>
      <c r="E43" s="18" t="s">
        <v>17</v>
      </c>
      <c r="F43" s="19">
        <v>42270</v>
      </c>
      <c r="G43" s="19">
        <v>42270</v>
      </c>
      <c r="H43" s="20">
        <v>18</v>
      </c>
      <c r="I43" s="18" t="s">
        <v>55</v>
      </c>
      <c r="J43" s="18" t="s">
        <v>19</v>
      </c>
      <c r="K43" s="21">
        <v>12</v>
      </c>
      <c r="L43" s="18" t="s">
        <v>3</v>
      </c>
      <c r="M43" s="22">
        <v>30</v>
      </c>
      <c r="N43" s="23" t="s">
        <v>4</v>
      </c>
      <c r="O43" s="24">
        <f t="shared" si="0"/>
        <v>10800</v>
      </c>
    </row>
    <row r="44" spans="1:15">
      <c r="A44" s="41"/>
      <c r="B44" s="41"/>
      <c r="C44" s="41"/>
      <c r="D44" s="42"/>
      <c r="E44" s="18" t="s">
        <v>17</v>
      </c>
      <c r="F44" s="19">
        <v>42270</v>
      </c>
      <c r="G44" s="19">
        <v>42270</v>
      </c>
      <c r="H44" s="20">
        <v>19</v>
      </c>
      <c r="I44" s="18" t="s">
        <v>51</v>
      </c>
      <c r="J44" s="18" t="s">
        <v>19</v>
      </c>
      <c r="K44" s="21">
        <v>9</v>
      </c>
      <c r="L44" s="18" t="s">
        <v>3</v>
      </c>
      <c r="M44" s="22">
        <v>26</v>
      </c>
      <c r="N44" s="23" t="s">
        <v>4</v>
      </c>
      <c r="O44" s="24">
        <f t="shared" si="0"/>
        <v>7020</v>
      </c>
    </row>
    <row r="45" spans="1:15">
      <c r="A45" s="41"/>
      <c r="B45" s="41"/>
      <c r="C45" s="41"/>
      <c r="D45" s="42"/>
      <c r="E45" s="11" t="s">
        <v>66</v>
      </c>
      <c r="K45" s="25">
        <f>SUM(K42:K44)</f>
        <v>33</v>
      </c>
      <c r="O45" s="13">
        <f>SUM(O42:O44)</f>
        <v>30420</v>
      </c>
    </row>
    <row r="46" spans="1:15">
      <c r="A46" s="41"/>
      <c r="B46" s="41"/>
      <c r="C46" s="41"/>
      <c r="D46" s="42"/>
    </row>
    <row r="47" spans="1:15">
      <c r="A47" s="41"/>
      <c r="B47" s="41"/>
      <c r="C47" s="41"/>
      <c r="D47" s="42"/>
      <c r="E47" s="26"/>
    </row>
    <row r="48" spans="1:15">
      <c r="A48" s="41"/>
      <c r="B48" s="41"/>
      <c r="C48" s="41"/>
      <c r="D48" s="42"/>
    </row>
    <row r="49" spans="1:15">
      <c r="A49" s="41"/>
      <c r="B49" s="41"/>
      <c r="C49" s="41"/>
      <c r="D49" s="42"/>
    </row>
    <row r="50" spans="1:15">
      <c r="A50" s="36"/>
      <c r="B50" s="36"/>
      <c r="C50" s="36"/>
      <c r="D50" s="7"/>
    </row>
    <row r="51" spans="1:15">
      <c r="A51" s="36"/>
      <c r="B51" s="36"/>
      <c r="C51" s="36"/>
      <c r="D51" s="7"/>
    </row>
    <row r="52" spans="1:15" ht="43.2" customHeight="1">
      <c r="A52" s="41">
        <v>12</v>
      </c>
      <c r="B52" s="41"/>
      <c r="C52" s="41"/>
      <c r="D52" s="42" t="s">
        <v>67</v>
      </c>
      <c r="E52" s="15" t="s">
        <v>9</v>
      </c>
      <c r="F52" s="15" t="s">
        <v>0</v>
      </c>
      <c r="G52" s="15" t="s">
        <v>10</v>
      </c>
      <c r="H52" s="15" t="s">
        <v>1</v>
      </c>
      <c r="I52" s="16" t="s">
        <v>11</v>
      </c>
      <c r="J52" s="16" t="s">
        <v>73</v>
      </c>
      <c r="K52" s="16" t="s">
        <v>13</v>
      </c>
      <c r="L52" s="16" t="s">
        <v>14</v>
      </c>
      <c r="M52" s="16" t="s">
        <v>15</v>
      </c>
      <c r="N52" s="16" t="s">
        <v>16</v>
      </c>
      <c r="O52" s="17" t="s">
        <v>57</v>
      </c>
    </row>
    <row r="53" spans="1:15" ht="31.8" customHeight="1">
      <c r="A53" s="41"/>
      <c r="B53" s="41"/>
      <c r="C53" s="41"/>
      <c r="D53" s="42"/>
      <c r="E53" s="50" t="s">
        <v>30</v>
      </c>
      <c r="F53" s="51">
        <v>42172</v>
      </c>
      <c r="G53" s="51">
        <v>42172</v>
      </c>
      <c r="H53" s="20">
        <v>1</v>
      </c>
      <c r="I53" s="52" t="s">
        <v>31</v>
      </c>
      <c r="J53" s="50" t="s">
        <v>74</v>
      </c>
      <c r="K53" s="57">
        <v>5</v>
      </c>
      <c r="L53" s="50" t="s">
        <v>3</v>
      </c>
      <c r="M53" s="55">
        <v>208</v>
      </c>
      <c r="N53" s="56" t="s">
        <v>4</v>
      </c>
      <c r="O53" s="58">
        <f t="shared" si="0"/>
        <v>31200</v>
      </c>
    </row>
    <row r="54" spans="1:15">
      <c r="A54" s="41"/>
      <c r="B54" s="41"/>
      <c r="C54" s="41"/>
      <c r="D54" s="42"/>
      <c r="E54" s="18" t="s">
        <v>30</v>
      </c>
      <c r="F54" s="19">
        <v>42172</v>
      </c>
      <c r="G54" s="19">
        <v>42172</v>
      </c>
      <c r="H54" s="20">
        <v>2</v>
      </c>
      <c r="I54" s="18" t="s">
        <v>52</v>
      </c>
      <c r="J54" s="18" t="s">
        <v>32</v>
      </c>
      <c r="K54" s="21">
        <v>5</v>
      </c>
      <c r="L54" s="18" t="s">
        <v>3</v>
      </c>
      <c r="M54" s="22">
        <v>190</v>
      </c>
      <c r="N54" s="23" t="s">
        <v>4</v>
      </c>
      <c r="O54" s="24">
        <f t="shared" si="0"/>
        <v>28500</v>
      </c>
    </row>
    <row r="55" spans="1:15">
      <c r="A55" s="41"/>
      <c r="B55" s="41"/>
      <c r="C55" s="41"/>
      <c r="D55" s="42"/>
      <c r="E55" s="18" t="s">
        <v>30</v>
      </c>
      <c r="F55" s="19">
        <v>42172</v>
      </c>
      <c r="G55" s="19">
        <v>42172</v>
      </c>
      <c r="H55" s="20">
        <v>3</v>
      </c>
      <c r="I55" s="18" t="s">
        <v>53</v>
      </c>
      <c r="J55" s="18" t="s">
        <v>32</v>
      </c>
      <c r="K55" s="21">
        <v>52</v>
      </c>
      <c r="L55" s="18" t="s">
        <v>3</v>
      </c>
      <c r="M55" s="22">
        <v>155</v>
      </c>
      <c r="N55" s="23" t="s">
        <v>4</v>
      </c>
      <c r="O55" s="24">
        <f t="shared" si="0"/>
        <v>241800</v>
      </c>
    </row>
    <row r="56" spans="1:15">
      <c r="A56" s="41"/>
      <c r="B56" s="41"/>
      <c r="C56" s="41"/>
      <c r="D56" s="42"/>
      <c r="E56" s="18" t="s">
        <v>30</v>
      </c>
      <c r="F56" s="19">
        <v>42172</v>
      </c>
      <c r="G56" s="19">
        <v>42172</v>
      </c>
      <c r="H56" s="20">
        <v>4</v>
      </c>
      <c r="I56" s="18" t="s">
        <v>54</v>
      </c>
      <c r="J56" s="18" t="s">
        <v>32</v>
      </c>
      <c r="K56" s="21">
        <v>52</v>
      </c>
      <c r="L56" s="18" t="s">
        <v>3</v>
      </c>
      <c r="M56" s="22">
        <v>138</v>
      </c>
      <c r="N56" s="23" t="s">
        <v>4</v>
      </c>
      <c r="O56" s="24">
        <f t="shared" si="0"/>
        <v>215280</v>
      </c>
    </row>
    <row r="57" spans="1:15">
      <c r="A57" s="41"/>
      <c r="B57" s="41"/>
      <c r="C57" s="41"/>
      <c r="D57" s="42"/>
      <c r="E57" s="11" t="s">
        <v>68</v>
      </c>
      <c r="K57" s="25">
        <f>SUM(K53:K56)</f>
        <v>114</v>
      </c>
      <c r="O57" s="13">
        <f>SUM(O53:O56)</f>
        <v>516780</v>
      </c>
    </row>
    <row r="58" spans="1:15">
      <c r="A58" s="41"/>
      <c r="B58" s="41"/>
      <c r="C58" s="41"/>
      <c r="D58" s="42"/>
    </row>
    <row r="59" spans="1:15">
      <c r="A59" s="41"/>
      <c r="B59" s="41"/>
      <c r="C59" s="41"/>
      <c r="D59" s="42"/>
      <c r="E59" s="26"/>
    </row>
    <row r="60" spans="1:15">
      <c r="A60" s="41"/>
      <c r="B60" s="41"/>
      <c r="C60" s="41"/>
      <c r="D60" s="42"/>
    </row>
    <row r="61" spans="1:15">
      <c r="A61" s="36"/>
      <c r="B61" s="36"/>
      <c r="C61" s="36"/>
      <c r="D61" s="7"/>
    </row>
    <row r="62" spans="1:15">
      <c r="A62" s="36"/>
      <c r="B62" s="36"/>
      <c r="C62" s="36"/>
      <c r="D62" s="7"/>
    </row>
    <row r="63" spans="1:15" ht="32.4">
      <c r="A63" s="47">
        <v>15</v>
      </c>
      <c r="B63" s="41"/>
      <c r="C63" s="41"/>
      <c r="D63" s="43" t="s">
        <v>7</v>
      </c>
      <c r="E63" s="38" t="s">
        <v>9</v>
      </c>
      <c r="F63" s="15" t="s">
        <v>0</v>
      </c>
      <c r="G63" s="15" t="s">
        <v>10</v>
      </c>
      <c r="H63" s="15" t="s">
        <v>1</v>
      </c>
      <c r="I63" s="16" t="s">
        <v>11</v>
      </c>
      <c r="J63" s="16" t="s">
        <v>12</v>
      </c>
      <c r="K63" s="16" t="s">
        <v>13</v>
      </c>
      <c r="L63" s="16" t="s">
        <v>14</v>
      </c>
      <c r="M63" s="16" t="s">
        <v>15</v>
      </c>
      <c r="N63" s="16" t="s">
        <v>16</v>
      </c>
      <c r="O63" s="17" t="s">
        <v>69</v>
      </c>
    </row>
    <row r="64" spans="1:15">
      <c r="A64" s="47"/>
      <c r="B64" s="41"/>
      <c r="C64" s="41"/>
      <c r="D64" s="43"/>
      <c r="E64" s="29" t="s">
        <v>34</v>
      </c>
      <c r="F64" s="19">
        <v>42018</v>
      </c>
      <c r="G64" s="19">
        <v>42018</v>
      </c>
      <c r="H64" s="20">
        <v>2</v>
      </c>
      <c r="I64" s="18" t="s">
        <v>35</v>
      </c>
      <c r="J64" s="18" t="s">
        <v>19</v>
      </c>
      <c r="K64" s="21">
        <v>51</v>
      </c>
      <c r="L64" s="18" t="s">
        <v>3</v>
      </c>
      <c r="M64" s="22">
        <v>54.790500000000002</v>
      </c>
      <c r="N64" s="23" t="s">
        <v>4</v>
      </c>
      <c r="O64" s="14">
        <f>M64*30*K64</f>
        <v>83829.465000000011</v>
      </c>
    </row>
    <row r="65" spans="1:15">
      <c r="A65" s="47"/>
      <c r="B65" s="41"/>
      <c r="C65" s="41"/>
      <c r="D65" s="43"/>
      <c r="E65" s="4" t="s">
        <v>70</v>
      </c>
    </row>
    <row r="66" spans="1:15">
      <c r="A66" s="47"/>
      <c r="B66" s="41"/>
      <c r="C66" s="41"/>
      <c r="D66" s="43"/>
    </row>
    <row r="67" spans="1:15">
      <c r="A67" s="47"/>
      <c r="B67" s="41"/>
      <c r="C67" s="41"/>
      <c r="D67" s="43"/>
    </row>
    <row r="68" spans="1:15">
      <c r="A68" s="47"/>
      <c r="B68" s="24"/>
      <c r="C68" s="24"/>
      <c r="D68" s="43"/>
    </row>
    <row r="69" spans="1:15">
      <c r="A69" s="49"/>
      <c r="B69" s="36"/>
      <c r="C69" s="36"/>
      <c r="D69" s="6"/>
    </row>
    <row r="70" spans="1:15">
      <c r="D70" s="37"/>
    </row>
    <row r="71" spans="1:15" ht="32.4">
      <c r="A71" s="47">
        <v>16</v>
      </c>
      <c r="B71" s="41"/>
      <c r="C71" s="41"/>
      <c r="D71" s="43" t="s">
        <v>8</v>
      </c>
      <c r="E71" s="15" t="s">
        <v>9</v>
      </c>
      <c r="F71" s="15" t="s">
        <v>0</v>
      </c>
      <c r="G71" s="15" t="s">
        <v>10</v>
      </c>
      <c r="H71" s="15" t="s">
        <v>1</v>
      </c>
      <c r="I71" s="16" t="s">
        <v>11</v>
      </c>
      <c r="J71" s="16" t="s">
        <v>12</v>
      </c>
      <c r="K71" s="16" t="s">
        <v>13</v>
      </c>
      <c r="L71" s="16" t="s">
        <v>14</v>
      </c>
      <c r="M71" s="16" t="s">
        <v>15</v>
      </c>
      <c r="N71" s="16" t="s">
        <v>16</v>
      </c>
      <c r="O71" s="17" t="s">
        <v>71</v>
      </c>
    </row>
    <row r="72" spans="1:15" ht="32.4" customHeight="1">
      <c r="A72" s="47"/>
      <c r="B72" s="41"/>
      <c r="C72" s="41"/>
      <c r="D72" s="43"/>
      <c r="E72" s="50" t="s">
        <v>36</v>
      </c>
      <c r="F72" s="51">
        <v>42328</v>
      </c>
      <c r="G72" s="51">
        <v>42327</v>
      </c>
      <c r="H72" s="20">
        <v>1</v>
      </c>
      <c r="I72" s="52" t="s">
        <v>37</v>
      </c>
      <c r="J72" s="50" t="s">
        <v>19</v>
      </c>
      <c r="K72" s="53">
        <v>90</v>
      </c>
      <c r="L72" s="54" t="s">
        <v>38</v>
      </c>
      <c r="M72" s="55">
        <v>83.325000000000003</v>
      </c>
      <c r="N72" s="56" t="s">
        <v>4</v>
      </c>
      <c r="O72" s="24">
        <f t="shared" ref="O72:O77" si="1">M72*30*K72</f>
        <v>224977.5</v>
      </c>
    </row>
    <row r="73" spans="1:15">
      <c r="A73" s="47"/>
      <c r="B73" s="41"/>
      <c r="C73" s="41"/>
      <c r="D73" s="43"/>
      <c r="E73" s="18" t="s">
        <v>36</v>
      </c>
      <c r="F73" s="19">
        <v>42328</v>
      </c>
      <c r="G73" s="19">
        <v>42327</v>
      </c>
      <c r="H73" s="20">
        <v>2</v>
      </c>
      <c r="I73" s="18" t="s">
        <v>39</v>
      </c>
      <c r="J73" s="18" t="s">
        <v>19</v>
      </c>
      <c r="K73" s="21">
        <v>114</v>
      </c>
      <c r="L73" s="18" t="s">
        <v>3</v>
      </c>
      <c r="M73" s="22">
        <v>51.106000000000002</v>
      </c>
      <c r="N73" s="23" t="s">
        <v>4</v>
      </c>
      <c r="O73" s="24">
        <f t="shared" si="1"/>
        <v>174782.52000000002</v>
      </c>
    </row>
    <row r="74" spans="1:15">
      <c r="A74" s="47"/>
      <c r="B74" s="41"/>
      <c r="C74" s="41"/>
      <c r="D74" s="43"/>
      <c r="E74" s="18" t="s">
        <v>36</v>
      </c>
      <c r="F74" s="19">
        <v>42328</v>
      </c>
      <c r="G74" s="19">
        <v>42327</v>
      </c>
      <c r="H74" s="20">
        <v>3</v>
      </c>
      <c r="I74" s="18" t="s">
        <v>40</v>
      </c>
      <c r="J74" s="18" t="s">
        <v>75</v>
      </c>
      <c r="K74" s="21">
        <v>18</v>
      </c>
      <c r="L74" s="18" t="s">
        <v>3</v>
      </c>
      <c r="M74" s="22">
        <v>43.482999999999997</v>
      </c>
      <c r="N74" s="23" t="s">
        <v>4</v>
      </c>
      <c r="O74" s="24">
        <f t="shared" si="1"/>
        <v>23480.82</v>
      </c>
    </row>
    <row r="75" spans="1:15">
      <c r="A75" s="47"/>
      <c r="B75" s="41"/>
      <c r="C75" s="41"/>
      <c r="D75" s="43"/>
      <c r="E75" s="18" t="s">
        <v>36</v>
      </c>
      <c r="F75" s="19">
        <v>42328</v>
      </c>
      <c r="G75" s="19">
        <v>42327</v>
      </c>
      <c r="H75" s="20">
        <v>5</v>
      </c>
      <c r="I75" s="18" t="s">
        <v>41</v>
      </c>
      <c r="J75" s="18" t="s">
        <v>19</v>
      </c>
      <c r="K75" s="21">
        <v>215</v>
      </c>
      <c r="L75" s="18" t="s">
        <v>3</v>
      </c>
      <c r="M75" s="22">
        <v>39.841999999999999</v>
      </c>
      <c r="N75" s="23" t="s">
        <v>4</v>
      </c>
      <c r="O75" s="24">
        <f t="shared" si="1"/>
        <v>256980.9</v>
      </c>
    </row>
    <row r="76" spans="1:15">
      <c r="A76" s="47"/>
      <c r="B76" s="41"/>
      <c r="C76" s="41"/>
      <c r="D76" s="43"/>
      <c r="E76" s="18" t="s">
        <v>36</v>
      </c>
      <c r="F76" s="19">
        <v>42328</v>
      </c>
      <c r="G76" s="19">
        <v>42327</v>
      </c>
      <c r="H76" s="20">
        <v>6</v>
      </c>
      <c r="I76" s="18" t="s">
        <v>40</v>
      </c>
      <c r="J76" s="18" t="s">
        <v>19</v>
      </c>
      <c r="K76" s="21">
        <v>192</v>
      </c>
      <c r="L76" s="18" t="s">
        <v>3</v>
      </c>
      <c r="M76" s="22">
        <v>43.482999999999997</v>
      </c>
      <c r="N76" s="23" t="s">
        <v>4</v>
      </c>
      <c r="O76" s="24">
        <f t="shared" si="1"/>
        <v>250462.08000000002</v>
      </c>
    </row>
    <row r="77" spans="1:15">
      <c r="A77" s="47"/>
      <c r="B77" s="41"/>
      <c r="C77" s="41"/>
      <c r="D77" s="43"/>
      <c r="E77" s="18" t="s">
        <v>36</v>
      </c>
      <c r="F77" s="19">
        <v>42328</v>
      </c>
      <c r="G77" s="19">
        <v>42327</v>
      </c>
      <c r="H77" s="20">
        <v>7</v>
      </c>
      <c r="I77" s="18" t="s">
        <v>39</v>
      </c>
      <c r="J77" s="18" t="s">
        <v>19</v>
      </c>
      <c r="K77" s="21">
        <v>218</v>
      </c>
      <c r="L77" s="18" t="s">
        <v>3</v>
      </c>
      <c r="M77" s="22">
        <v>51.106000000000002</v>
      </c>
      <c r="N77" s="23" t="s">
        <v>4</v>
      </c>
      <c r="O77" s="24">
        <f t="shared" si="1"/>
        <v>334233.24</v>
      </c>
    </row>
    <row r="78" spans="1:15">
      <c r="D78" s="1"/>
      <c r="E78" s="12" t="s">
        <v>76</v>
      </c>
      <c r="K78" s="25">
        <f>SUM(K72:K77)</f>
        <v>847</v>
      </c>
      <c r="O78" s="13">
        <f>SUM(O72:O77)</f>
        <v>1264917.06</v>
      </c>
    </row>
    <row r="79" spans="1:15">
      <c r="D79" s="1"/>
      <c r="K79" s="25"/>
    </row>
    <row r="80" spans="1:15">
      <c r="D80" s="37"/>
      <c r="N80" t="s">
        <v>79</v>
      </c>
      <c r="O80" s="4">
        <f>O12+O26+O34+O45+O57+O64+O78</f>
        <v>5523014.9250000007</v>
      </c>
    </row>
    <row r="81" spans="14:15">
      <c r="N81" t="s">
        <v>80</v>
      </c>
      <c r="O81" s="4">
        <f>O80*0.08</f>
        <v>441841.19400000008</v>
      </c>
    </row>
  </sheetData>
  <mergeCells count="22">
    <mergeCell ref="A15:A25"/>
    <mergeCell ref="B15:C25"/>
    <mergeCell ref="D15:D25"/>
    <mergeCell ref="A63:A68"/>
    <mergeCell ref="B63:C67"/>
    <mergeCell ref="D71:D77"/>
    <mergeCell ref="A71:A77"/>
    <mergeCell ref="B71:C77"/>
    <mergeCell ref="A29:A38"/>
    <mergeCell ref="B29:C38"/>
    <mergeCell ref="A41:A49"/>
    <mergeCell ref="B41:C49"/>
    <mergeCell ref="A52:A60"/>
    <mergeCell ref="B52:C60"/>
    <mergeCell ref="B3:C3"/>
    <mergeCell ref="D29:D38"/>
    <mergeCell ref="D41:D49"/>
    <mergeCell ref="D52:D60"/>
    <mergeCell ref="D63:D68"/>
    <mergeCell ref="A4:A12"/>
    <mergeCell ref="D4:D12"/>
    <mergeCell ref="B4:C1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fitToHeight="0" orientation="landscape" verticalDpi="4294967295" r:id="rId1"/>
  <rowBreaks count="1" manualBreakCount="1">
    <brk id="3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IPC</dc:creator>
  <cp:lastModifiedBy>IPC</cp:lastModifiedBy>
  <cp:lastPrinted>2018-09-06T06:32:47Z</cp:lastPrinted>
  <dcterms:created xsi:type="dcterms:W3CDTF">2018-08-31T04:00:52Z</dcterms:created>
  <dcterms:modified xsi:type="dcterms:W3CDTF">2018-09-06T08:39:31Z</dcterms:modified>
</cp:coreProperties>
</file>