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156"/>
  </bookViews>
  <sheets>
    <sheet name="工作表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F35"/>
  <c r="F34"/>
  <c r="F33"/>
  <c r="F30"/>
  <c r="F28"/>
  <c r="F27"/>
  <c r="F24"/>
  <c r="F23"/>
  <c r="F20"/>
  <c r="F19"/>
  <c r="F17"/>
  <c r="F16"/>
  <c r="F15"/>
  <c r="F13"/>
  <c r="F12"/>
  <c r="F11"/>
  <c r="F10"/>
  <c r="F9"/>
  <c r="F7"/>
  <c r="F3"/>
  <c r="F2"/>
  <c r="E32"/>
  <c r="E36" s="1"/>
  <c r="D32"/>
  <c r="F32" s="1"/>
  <c r="F31"/>
  <c r="F22"/>
  <c r="D21"/>
  <c r="F21" s="1"/>
  <c r="D20"/>
  <c r="D29"/>
  <c r="F29" s="1"/>
  <c r="D28"/>
  <c r="D27"/>
  <c r="D26"/>
  <c r="F26" s="1"/>
  <c r="D25"/>
  <c r="F25" s="1"/>
  <c r="D24"/>
  <c r="D23"/>
  <c r="D19"/>
  <c r="D18"/>
  <c r="F18" s="1"/>
  <c r="D17"/>
  <c r="D16"/>
  <c r="D15"/>
  <c r="D14"/>
  <c r="F14" s="1"/>
  <c r="D13"/>
  <c r="D12"/>
  <c r="D11"/>
  <c r="D8"/>
  <c r="F8" s="1"/>
  <c r="D7"/>
  <c r="D6"/>
  <c r="F6" s="1"/>
  <c r="D5"/>
  <c r="F5" s="1"/>
  <c r="D4"/>
  <c r="D36" s="1"/>
  <c r="D3"/>
  <c r="F4" l="1"/>
  <c r="F36"/>
</calcChain>
</file>

<file path=xl/sharedStrings.xml><?xml version="1.0" encoding="utf-8"?>
<sst xmlns="http://schemas.openxmlformats.org/spreadsheetml/2006/main" count="49" uniqueCount="49">
  <si>
    <t>年月</t>
    <phoneticPr fontId="1" type="noConversion"/>
  </si>
  <si>
    <t>約定工資</t>
    <phoneticPr fontId="1" type="noConversion"/>
  </si>
  <si>
    <t>分級</t>
    <phoneticPr fontId="1" type="noConversion"/>
  </si>
  <si>
    <t>應提繳金額</t>
    <phoneticPr fontId="1" type="noConversion"/>
  </si>
  <si>
    <t>實際提繳金額</t>
    <phoneticPr fontId="1" type="noConversion"/>
  </si>
  <si>
    <t>差額</t>
    <phoneticPr fontId="1" type="noConversion"/>
  </si>
  <si>
    <t>104年1月</t>
    <phoneticPr fontId="1" type="noConversion"/>
  </si>
  <si>
    <t>104年2月</t>
    <phoneticPr fontId="1" type="noConversion"/>
  </si>
  <si>
    <t>104年3月</t>
    <phoneticPr fontId="1" type="noConversion"/>
  </si>
  <si>
    <t>104年5月</t>
    <phoneticPr fontId="1" type="noConversion"/>
  </si>
  <si>
    <t>104年6月</t>
    <phoneticPr fontId="1" type="noConversion"/>
  </si>
  <si>
    <t>104年7月</t>
    <phoneticPr fontId="1" type="noConversion"/>
  </si>
  <si>
    <t>104年8月</t>
  </si>
  <si>
    <t>104年9月</t>
    <phoneticPr fontId="1" type="noConversion"/>
  </si>
  <si>
    <t>104年10月</t>
    <phoneticPr fontId="1" type="noConversion"/>
  </si>
  <si>
    <t>104年11月</t>
    <phoneticPr fontId="1" type="noConversion"/>
  </si>
  <si>
    <t>104年12月</t>
    <phoneticPr fontId="1" type="noConversion"/>
  </si>
  <si>
    <t>105年1月</t>
    <phoneticPr fontId="1" type="noConversion"/>
  </si>
  <si>
    <t>105年2月</t>
    <phoneticPr fontId="1" type="noConversion"/>
  </si>
  <si>
    <t>105年3月</t>
    <phoneticPr fontId="1" type="noConversion"/>
  </si>
  <si>
    <t>105年4月</t>
    <phoneticPr fontId="1" type="noConversion"/>
  </si>
  <si>
    <t>105年5月</t>
    <phoneticPr fontId="1" type="noConversion"/>
  </si>
  <si>
    <t>105年6月</t>
    <phoneticPr fontId="1" type="noConversion"/>
  </si>
  <si>
    <t>105年7月</t>
    <phoneticPr fontId="1" type="noConversion"/>
  </si>
  <si>
    <t>105年8月</t>
    <phoneticPr fontId="1" type="noConversion"/>
  </si>
  <si>
    <t>105年9月</t>
    <phoneticPr fontId="1" type="noConversion"/>
  </si>
  <si>
    <t>105年10月</t>
    <phoneticPr fontId="1" type="noConversion"/>
  </si>
  <si>
    <t>105年11月</t>
    <phoneticPr fontId="1" type="noConversion"/>
  </si>
  <si>
    <t>105年12月</t>
    <phoneticPr fontId="1" type="noConversion"/>
  </si>
  <si>
    <t>106年1月</t>
    <phoneticPr fontId="1" type="noConversion"/>
  </si>
  <si>
    <t>106年2月</t>
    <phoneticPr fontId="1" type="noConversion"/>
  </si>
  <si>
    <t>106年4月</t>
    <phoneticPr fontId="1" type="noConversion"/>
  </si>
  <si>
    <t>106年5月</t>
    <phoneticPr fontId="1" type="noConversion"/>
  </si>
  <si>
    <t>106年6月</t>
    <phoneticPr fontId="1" type="noConversion"/>
  </si>
  <si>
    <t>106年7月</t>
    <phoneticPr fontId="1" type="noConversion"/>
  </si>
  <si>
    <t>106年8月</t>
    <phoneticPr fontId="1" type="noConversion"/>
  </si>
  <si>
    <t>106年9月</t>
    <phoneticPr fontId="1" type="noConversion"/>
  </si>
  <si>
    <t>106年10月</t>
    <phoneticPr fontId="1" type="noConversion"/>
  </si>
  <si>
    <t>106年3月</t>
    <phoneticPr fontId="1" type="noConversion"/>
  </si>
  <si>
    <t>106年11月7日止</t>
    <phoneticPr fontId="1" type="noConversion"/>
  </si>
  <si>
    <t>小計</t>
    <phoneticPr fontId="1" type="noConversion"/>
  </si>
  <si>
    <t>備註</t>
    <phoneticPr fontId="1" type="noConversion"/>
  </si>
  <si>
    <t>被告係依33300元提繳</t>
    <phoneticPr fontId="1" type="noConversion"/>
  </si>
  <si>
    <t>約定工資為基本薪資加職務加給。</t>
    <phoneticPr fontId="1" type="noConversion"/>
  </si>
  <si>
    <t>金額單位新臺幣元。</t>
    <phoneticPr fontId="1" type="noConversion"/>
  </si>
  <si>
    <t>小數點以下均四捨五入。</t>
    <phoneticPr fontId="1" type="noConversion"/>
  </si>
  <si>
    <t>8/16起免兼班長</t>
    <phoneticPr fontId="1" type="noConversion"/>
  </si>
  <si>
    <t>依被證七記載加給10000元薪資合計38000元，，但書狀記載該月起兼班長，故加給以44000元計</t>
    <phoneticPr fontId="1" type="noConversion"/>
  </si>
  <si>
    <t>同上，被告29日將原告退保，計至28日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</si>
</sst>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_ "/>
  </numFmts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topLeftCell="A22" workbookViewId="0">
      <selection activeCell="F34" sqref="F34"/>
    </sheetView>
  </sheetViews>
  <sheetFormatPr defaultRowHeight="16.2"/>
  <cols>
    <col min="1" max="1" width="17.77734375" style="5" bestFit="1" customWidth="1"/>
    <col min="2" max="2" width="10.44140625" style="6" bestFit="1" customWidth="1"/>
    <col min="3" max="3" width="9.33203125" style="6" bestFit="1" customWidth="1"/>
    <col min="4" max="4" width="12.88671875" style="6" bestFit="1" customWidth="1"/>
    <col min="5" max="5" width="15.33203125" style="6" bestFit="1" customWidth="1"/>
    <col min="6" max="6" width="9.33203125" style="6" bestFit="1" customWidth="1"/>
    <col min="7" max="7" width="17.77734375" style="7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41</v>
      </c>
    </row>
    <row r="2" spans="1:7">
      <c r="A2" s="1" t="s">
        <v>6</v>
      </c>
      <c r="B2" s="2">
        <v>35000</v>
      </c>
      <c r="C2" s="2">
        <v>36300</v>
      </c>
      <c r="D2" s="2">
        <v>1335</v>
      </c>
      <c r="E2" s="2">
        <v>1037</v>
      </c>
      <c r="F2" s="2">
        <f>D2-E2</f>
        <v>298</v>
      </c>
      <c r="G2" s="3"/>
    </row>
    <row r="3" spans="1:7">
      <c r="A3" s="1" t="s">
        <v>7</v>
      </c>
      <c r="B3" s="2">
        <v>35000</v>
      </c>
      <c r="C3" s="2">
        <v>36300</v>
      </c>
      <c r="D3" s="2">
        <f t="shared" ref="D3:D8" si="0">36300*0.06</f>
        <v>2178</v>
      </c>
      <c r="E3" s="2">
        <v>1728</v>
      </c>
      <c r="F3" s="2">
        <f t="shared" ref="F3:F35" si="1">D3-E3</f>
        <v>450</v>
      </c>
      <c r="G3" s="3"/>
    </row>
    <row r="4" spans="1:7">
      <c r="A4" s="1" t="s">
        <v>8</v>
      </c>
      <c r="B4" s="2">
        <v>35000</v>
      </c>
      <c r="C4" s="2">
        <v>36300</v>
      </c>
      <c r="D4" s="2">
        <f t="shared" si="0"/>
        <v>2178</v>
      </c>
      <c r="E4" s="2">
        <v>1728</v>
      </c>
      <c r="F4" s="2">
        <f t="shared" si="1"/>
        <v>450</v>
      </c>
      <c r="G4" s="3"/>
    </row>
    <row r="5" spans="1:7">
      <c r="A5" s="1" t="s">
        <v>9</v>
      </c>
      <c r="B5" s="2">
        <v>35000</v>
      </c>
      <c r="C5" s="2">
        <v>36300</v>
      </c>
      <c r="D5" s="2">
        <f t="shared" si="0"/>
        <v>2178</v>
      </c>
      <c r="E5" s="2">
        <v>1728</v>
      </c>
      <c r="F5" s="2">
        <f t="shared" si="1"/>
        <v>450</v>
      </c>
      <c r="G5" s="3"/>
    </row>
    <row r="6" spans="1:7">
      <c r="A6" s="1" t="s">
        <v>10</v>
      </c>
      <c r="B6" s="2">
        <v>35000</v>
      </c>
      <c r="C6" s="2">
        <v>36300</v>
      </c>
      <c r="D6" s="2">
        <f t="shared" si="0"/>
        <v>2178</v>
      </c>
      <c r="E6" s="2">
        <v>1728</v>
      </c>
      <c r="F6" s="2">
        <f t="shared" si="1"/>
        <v>450</v>
      </c>
      <c r="G6" s="3"/>
    </row>
    <row r="7" spans="1:7">
      <c r="A7" s="1" t="s">
        <v>11</v>
      </c>
      <c r="B7" s="2">
        <v>35000</v>
      </c>
      <c r="C7" s="2">
        <v>36300</v>
      </c>
      <c r="D7" s="2">
        <f t="shared" si="0"/>
        <v>2178</v>
      </c>
      <c r="E7" s="2">
        <v>1728</v>
      </c>
      <c r="F7" s="2">
        <f t="shared" si="1"/>
        <v>450</v>
      </c>
      <c r="G7" s="3"/>
    </row>
    <row r="8" spans="1:7">
      <c r="A8" s="1" t="s">
        <v>12</v>
      </c>
      <c r="B8" s="2">
        <v>35000</v>
      </c>
      <c r="C8" s="2">
        <v>36300</v>
      </c>
      <c r="D8" s="2">
        <f t="shared" si="0"/>
        <v>2178</v>
      </c>
      <c r="E8" s="2">
        <v>1728</v>
      </c>
      <c r="F8" s="2">
        <f t="shared" si="1"/>
        <v>450</v>
      </c>
      <c r="G8" s="3"/>
    </row>
    <row r="9" spans="1:7">
      <c r="A9" s="1" t="s">
        <v>13</v>
      </c>
      <c r="B9" s="2">
        <v>65000</v>
      </c>
      <c r="C9" s="2">
        <v>66800</v>
      </c>
      <c r="D9" s="2">
        <f>66800*0.06</f>
        <v>4008</v>
      </c>
      <c r="E9" s="2">
        <v>1728</v>
      </c>
      <c r="F9" s="2">
        <f t="shared" si="1"/>
        <v>2280</v>
      </c>
      <c r="G9" s="3"/>
    </row>
    <row r="10" spans="1:7">
      <c r="A10" s="1" t="s">
        <v>14</v>
      </c>
      <c r="B10" s="2">
        <v>65000</v>
      </c>
      <c r="C10" s="2">
        <v>66800</v>
      </c>
      <c r="D10" s="2">
        <v>4008</v>
      </c>
      <c r="E10" s="2">
        <v>1728</v>
      </c>
      <c r="F10" s="2">
        <f t="shared" si="1"/>
        <v>2280</v>
      </c>
      <c r="G10" s="3"/>
    </row>
    <row r="11" spans="1:7">
      <c r="A11" s="1" t="s">
        <v>15</v>
      </c>
      <c r="B11" s="2">
        <v>72000</v>
      </c>
      <c r="C11" s="2">
        <v>72800</v>
      </c>
      <c r="D11" s="2">
        <f>72800*0.06</f>
        <v>4368</v>
      </c>
      <c r="E11" s="2">
        <v>1728</v>
      </c>
      <c r="F11" s="2">
        <f t="shared" si="1"/>
        <v>2640</v>
      </c>
      <c r="G11" s="3"/>
    </row>
    <row r="12" spans="1:7">
      <c r="A12" s="1" t="s">
        <v>16</v>
      </c>
      <c r="B12" s="2">
        <v>72000</v>
      </c>
      <c r="C12" s="2">
        <v>72800</v>
      </c>
      <c r="D12" s="2">
        <f t="shared" ref="D12:D19" si="2">72800*0.06</f>
        <v>4368</v>
      </c>
      <c r="E12" s="2">
        <v>1728</v>
      </c>
      <c r="F12" s="2">
        <f t="shared" si="1"/>
        <v>2640</v>
      </c>
      <c r="G12" s="3"/>
    </row>
    <row r="13" spans="1:7">
      <c r="A13" s="1" t="s">
        <v>17</v>
      </c>
      <c r="B13" s="2">
        <v>72000</v>
      </c>
      <c r="C13" s="2">
        <v>72800</v>
      </c>
      <c r="D13" s="2">
        <f t="shared" si="2"/>
        <v>4368</v>
      </c>
      <c r="E13" s="2">
        <v>1728</v>
      </c>
      <c r="F13" s="2">
        <f t="shared" si="1"/>
        <v>2640</v>
      </c>
      <c r="G13" s="3"/>
    </row>
    <row r="14" spans="1:7">
      <c r="A14" s="1" t="s">
        <v>18</v>
      </c>
      <c r="B14" s="2">
        <v>72000</v>
      </c>
      <c r="C14" s="2">
        <v>72800</v>
      </c>
      <c r="D14" s="2">
        <f t="shared" si="2"/>
        <v>4368</v>
      </c>
      <c r="E14" s="2">
        <v>1728</v>
      </c>
      <c r="F14" s="2">
        <f t="shared" si="1"/>
        <v>2640</v>
      </c>
      <c r="G14" s="3"/>
    </row>
    <row r="15" spans="1:7">
      <c r="A15" s="1" t="s">
        <v>19</v>
      </c>
      <c r="B15" s="2">
        <v>72000</v>
      </c>
      <c r="C15" s="2">
        <v>72800</v>
      </c>
      <c r="D15" s="2">
        <f t="shared" si="2"/>
        <v>4368</v>
      </c>
      <c r="E15" s="2">
        <v>1728</v>
      </c>
      <c r="F15" s="2">
        <f t="shared" si="1"/>
        <v>2640</v>
      </c>
      <c r="G15" s="3"/>
    </row>
    <row r="16" spans="1:7">
      <c r="A16" s="1" t="s">
        <v>20</v>
      </c>
      <c r="B16" s="2">
        <v>72000</v>
      </c>
      <c r="C16" s="2">
        <v>72800</v>
      </c>
      <c r="D16" s="2">
        <f t="shared" si="2"/>
        <v>4368</v>
      </c>
      <c r="E16" s="2">
        <v>1728</v>
      </c>
      <c r="F16" s="2">
        <f t="shared" si="1"/>
        <v>2640</v>
      </c>
      <c r="G16" s="3"/>
    </row>
    <row r="17" spans="1:7">
      <c r="A17" s="1" t="s">
        <v>21</v>
      </c>
      <c r="B17" s="2">
        <v>72000</v>
      </c>
      <c r="C17" s="2">
        <v>72800</v>
      </c>
      <c r="D17" s="2">
        <f t="shared" si="2"/>
        <v>4368</v>
      </c>
      <c r="E17" s="2">
        <v>1728</v>
      </c>
      <c r="F17" s="2">
        <f t="shared" si="1"/>
        <v>2640</v>
      </c>
      <c r="G17" s="3"/>
    </row>
    <row r="18" spans="1:7">
      <c r="A18" s="1" t="s">
        <v>22</v>
      </c>
      <c r="B18" s="2">
        <v>72000</v>
      </c>
      <c r="C18" s="2">
        <v>72800</v>
      </c>
      <c r="D18" s="2">
        <f t="shared" si="2"/>
        <v>4368</v>
      </c>
      <c r="E18" s="2">
        <v>1728</v>
      </c>
      <c r="F18" s="2">
        <f t="shared" si="1"/>
        <v>2640</v>
      </c>
      <c r="G18" s="3"/>
    </row>
    <row r="19" spans="1:7">
      <c r="A19" s="1" t="s">
        <v>23</v>
      </c>
      <c r="B19" s="2">
        <v>72000</v>
      </c>
      <c r="C19" s="2">
        <v>72800</v>
      </c>
      <c r="D19" s="2">
        <f t="shared" si="2"/>
        <v>4368</v>
      </c>
      <c r="E19" s="2">
        <v>1728</v>
      </c>
      <c r="F19" s="2">
        <f t="shared" si="1"/>
        <v>2640</v>
      </c>
      <c r="G19" s="3"/>
    </row>
    <row r="20" spans="1:7">
      <c r="A20" s="1" t="s">
        <v>24</v>
      </c>
      <c r="B20" s="2">
        <v>53500</v>
      </c>
      <c r="C20" s="2">
        <v>55400</v>
      </c>
      <c r="D20" s="2">
        <f>55400*0.06</f>
        <v>3324</v>
      </c>
      <c r="E20" s="2">
        <v>1728</v>
      </c>
      <c r="F20" s="2">
        <f t="shared" si="1"/>
        <v>1596</v>
      </c>
      <c r="G20" s="3" t="s">
        <v>46</v>
      </c>
    </row>
    <row r="21" spans="1:7">
      <c r="A21" s="1" t="s">
        <v>25</v>
      </c>
      <c r="B21" s="2">
        <v>35000</v>
      </c>
      <c r="C21" s="2">
        <v>36300</v>
      </c>
      <c r="D21" s="2">
        <f>36300*0.06</f>
        <v>2178</v>
      </c>
      <c r="E21" s="2">
        <v>1728</v>
      </c>
      <c r="F21" s="2">
        <f t="shared" si="1"/>
        <v>450</v>
      </c>
      <c r="G21" s="3"/>
    </row>
    <row r="22" spans="1:7" ht="97.2">
      <c r="A22" s="1" t="s">
        <v>26</v>
      </c>
      <c r="B22" s="2">
        <v>72000</v>
      </c>
      <c r="C22" s="2">
        <v>72800</v>
      </c>
      <c r="D22" s="2">
        <v>4368</v>
      </c>
      <c r="E22" s="2">
        <v>1728</v>
      </c>
      <c r="F22" s="2">
        <f t="shared" si="1"/>
        <v>2640</v>
      </c>
      <c r="G22" s="3" t="s">
        <v>47</v>
      </c>
    </row>
    <row r="23" spans="1:7">
      <c r="A23" s="1" t="s">
        <v>27</v>
      </c>
      <c r="B23" s="2">
        <v>72000</v>
      </c>
      <c r="C23" s="2">
        <v>72800</v>
      </c>
      <c r="D23" s="2">
        <f t="shared" ref="D23:D29" si="3">72800*0.06</f>
        <v>4368</v>
      </c>
      <c r="E23" s="2">
        <v>1728</v>
      </c>
      <c r="F23" s="2">
        <f t="shared" si="1"/>
        <v>2640</v>
      </c>
      <c r="G23" s="3"/>
    </row>
    <row r="24" spans="1:7">
      <c r="A24" s="1" t="s">
        <v>28</v>
      </c>
      <c r="B24" s="2">
        <v>72000</v>
      </c>
      <c r="C24" s="2">
        <v>72800</v>
      </c>
      <c r="D24" s="2">
        <f t="shared" si="3"/>
        <v>4368</v>
      </c>
      <c r="E24" s="2">
        <v>1728</v>
      </c>
      <c r="F24" s="2">
        <f t="shared" si="1"/>
        <v>2640</v>
      </c>
      <c r="G24" s="3"/>
    </row>
    <row r="25" spans="1:7">
      <c r="A25" s="1" t="s">
        <v>29</v>
      </c>
      <c r="B25" s="2">
        <v>72000</v>
      </c>
      <c r="C25" s="2">
        <v>72800</v>
      </c>
      <c r="D25" s="2">
        <f t="shared" si="3"/>
        <v>4368</v>
      </c>
      <c r="E25" s="2">
        <v>1728</v>
      </c>
      <c r="F25" s="2">
        <f t="shared" si="1"/>
        <v>2640</v>
      </c>
      <c r="G25" s="3"/>
    </row>
    <row r="26" spans="1:7">
      <c r="A26" s="1" t="s">
        <v>30</v>
      </c>
      <c r="B26" s="2">
        <v>72000</v>
      </c>
      <c r="C26" s="2">
        <v>72800</v>
      </c>
      <c r="D26" s="2">
        <f t="shared" si="3"/>
        <v>4368</v>
      </c>
      <c r="E26" s="2">
        <v>1728</v>
      </c>
      <c r="F26" s="2">
        <f t="shared" si="1"/>
        <v>2640</v>
      </c>
      <c r="G26" s="3"/>
    </row>
    <row r="27" spans="1:7">
      <c r="A27" s="1" t="s">
        <v>38</v>
      </c>
      <c r="B27" s="2">
        <v>72000</v>
      </c>
      <c r="C27" s="2">
        <v>72800</v>
      </c>
      <c r="D27" s="2">
        <f t="shared" si="3"/>
        <v>4368</v>
      </c>
      <c r="E27" s="2">
        <v>1728</v>
      </c>
      <c r="F27" s="2">
        <f t="shared" si="1"/>
        <v>2640</v>
      </c>
      <c r="G27" s="3"/>
    </row>
    <row r="28" spans="1:7">
      <c r="A28" s="1" t="s">
        <v>31</v>
      </c>
      <c r="B28" s="2">
        <v>72000</v>
      </c>
      <c r="C28" s="2">
        <v>72800</v>
      </c>
      <c r="D28" s="2">
        <f t="shared" si="3"/>
        <v>4368</v>
      </c>
      <c r="E28" s="2">
        <v>1728</v>
      </c>
      <c r="F28" s="2">
        <f t="shared" si="1"/>
        <v>2640</v>
      </c>
      <c r="G28" s="3"/>
    </row>
    <row r="29" spans="1:7">
      <c r="A29" s="1" t="s">
        <v>32</v>
      </c>
      <c r="B29" s="2">
        <v>72000</v>
      </c>
      <c r="C29" s="2">
        <v>72800</v>
      </c>
      <c r="D29" s="2">
        <f t="shared" si="3"/>
        <v>4368</v>
      </c>
      <c r="E29" s="2">
        <v>1728</v>
      </c>
      <c r="F29" s="2">
        <f t="shared" si="1"/>
        <v>2640</v>
      </c>
      <c r="G29" s="3"/>
    </row>
    <row r="30" spans="1:7">
      <c r="A30" s="1" t="s">
        <v>33</v>
      </c>
      <c r="B30" s="2">
        <v>72000</v>
      </c>
      <c r="C30" s="2">
        <v>72800</v>
      </c>
      <c r="D30" s="2">
        <v>4368</v>
      </c>
      <c r="E30" s="2">
        <v>1728</v>
      </c>
      <c r="F30" s="2">
        <f t="shared" si="1"/>
        <v>2640</v>
      </c>
      <c r="G30" s="3"/>
    </row>
    <row r="31" spans="1:7">
      <c r="A31" s="1" t="s">
        <v>34</v>
      </c>
      <c r="B31" s="2">
        <v>72000</v>
      </c>
      <c r="C31" s="2">
        <v>72800</v>
      </c>
      <c r="D31" s="2">
        <v>4368</v>
      </c>
      <c r="E31" s="2">
        <v>1728</v>
      </c>
      <c r="F31" s="2">
        <f t="shared" si="1"/>
        <v>2640</v>
      </c>
      <c r="G31" s="3"/>
    </row>
    <row r="32" spans="1:7" ht="32.4">
      <c r="A32" s="1" t="s">
        <v>35</v>
      </c>
      <c r="B32" s="2">
        <v>28000</v>
      </c>
      <c r="C32" s="2">
        <v>28800</v>
      </c>
      <c r="D32" s="2">
        <f>28800*0.06</f>
        <v>1728</v>
      </c>
      <c r="E32" s="2">
        <f>33300*0.06</f>
        <v>1998</v>
      </c>
      <c r="F32" s="4">
        <f t="shared" si="1"/>
        <v>-270</v>
      </c>
      <c r="G32" s="3" t="s">
        <v>42</v>
      </c>
    </row>
    <row r="33" spans="1:7" ht="48.6">
      <c r="A33" s="1" t="s">
        <v>36</v>
      </c>
      <c r="B33" s="2">
        <v>28000</v>
      </c>
      <c r="C33" s="2">
        <v>28800</v>
      </c>
      <c r="D33" s="2">
        <v>1728</v>
      </c>
      <c r="E33" s="2">
        <v>1931</v>
      </c>
      <c r="F33" s="4">
        <f t="shared" si="1"/>
        <v>-203</v>
      </c>
      <c r="G33" s="3" t="s">
        <v>48</v>
      </c>
    </row>
    <row r="34" spans="1:7">
      <c r="A34" s="1" t="s">
        <v>37</v>
      </c>
      <c r="B34" s="2">
        <v>28000</v>
      </c>
      <c r="C34" s="2">
        <v>28800</v>
      </c>
      <c r="D34" s="2">
        <v>1728</v>
      </c>
      <c r="E34" s="2">
        <v>0</v>
      </c>
      <c r="F34" s="2">
        <f t="shared" si="1"/>
        <v>1728</v>
      </c>
      <c r="G34" s="3"/>
    </row>
    <row r="35" spans="1:7">
      <c r="A35" s="1" t="s">
        <v>39</v>
      </c>
      <c r="B35" s="2">
        <v>28000</v>
      </c>
      <c r="C35" s="2">
        <v>28800</v>
      </c>
      <c r="D35" s="2">
        <v>403</v>
      </c>
      <c r="E35" s="2">
        <v>0</v>
      </c>
      <c r="F35" s="2">
        <f t="shared" si="1"/>
        <v>403</v>
      </c>
      <c r="G35" s="3"/>
    </row>
    <row r="36" spans="1:7">
      <c r="A36" s="1"/>
      <c r="B36" s="2"/>
      <c r="C36" s="2" t="s">
        <v>40</v>
      </c>
      <c r="D36" s="2">
        <f>SUM(D2:D35)</f>
        <v>116500</v>
      </c>
      <c r="E36" s="2">
        <f>SUM(E2:E35)</f>
        <v>55078</v>
      </c>
      <c r="F36" s="2">
        <f>SUM(F2:F35)</f>
        <v>61422</v>
      </c>
      <c r="G36" s="3"/>
    </row>
    <row r="37" spans="1:7">
      <c r="A37" s="8" t="s">
        <v>43</v>
      </c>
    </row>
    <row r="38" spans="1:7">
      <c r="A38" s="8" t="s">
        <v>44</v>
      </c>
    </row>
    <row r="39" spans="1:7">
      <c r="A39" s="8" t="s">
        <v>45</v>
      </c>
    </row>
  </sheetData>
  <phoneticPr fontId="1" type="noConversion"/>
  <printOptions horizontalCentered="1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2018-11-27T00:46:33Z</cp:lastPrinted>
  <dcterms:created xsi:type="dcterms:W3CDTF">2018-11-26T06:55:10Z</dcterms:created>
  <dcterms:modified xsi:type="dcterms:W3CDTF">2018-11-27T03:09:57Z</dcterms:modified>
</cp:coreProperties>
</file>