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庭股\案件\金融專庭\106上重訴28-姚駿祥\原審上傳檔案\本院修訂版\"/>
    </mc:Choice>
  </mc:AlternateContent>
  <bookViews>
    <workbookView xWindow="0" yWindow="0" windowWidth="23040" windowHeight="8496"/>
  </bookViews>
  <sheets>
    <sheet name="工作表1" sheetId="1" r:id="rId1"/>
  </sheets>
  <definedNames>
    <definedName name="_xlnm._FilterDatabase" localSheetId="0" hidden="1">工作表1!$A$2:$U$68</definedName>
    <definedName name="_xlnm.Print_Area" localSheetId="0">工作表1!$A$1:$U$68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67" i="1" l="1"/>
  <c r="R66" i="1"/>
  <c r="R65" i="1"/>
  <c r="R64" i="1"/>
  <c r="R63" i="1"/>
  <c r="T62" i="1"/>
  <c r="U62" i="1" s="1"/>
  <c r="R62" i="1"/>
  <c r="U61" i="1"/>
  <c r="U60" i="1"/>
  <c r="U59" i="1"/>
  <c r="U58" i="1"/>
  <c r="U56" i="1"/>
  <c r="U55" i="1"/>
  <c r="M55" i="1"/>
  <c r="L55" i="1"/>
  <c r="U54" i="1"/>
  <c r="U53" i="1"/>
  <c r="M53" i="1"/>
  <c r="L53" i="1"/>
  <c r="U52" i="1"/>
  <c r="U51" i="1"/>
  <c r="U50" i="1"/>
  <c r="U49" i="1"/>
  <c r="U48" i="1"/>
  <c r="U47" i="1"/>
  <c r="U46" i="1"/>
  <c r="U45" i="1"/>
  <c r="U44" i="1"/>
  <c r="U43" i="1"/>
  <c r="U42" i="1"/>
  <c r="U41" i="1"/>
  <c r="U40" i="1"/>
  <c r="U39" i="1"/>
  <c r="U38" i="1"/>
  <c r="U37" i="1"/>
  <c r="U36" i="1"/>
  <c r="U35" i="1"/>
  <c r="U34" i="1"/>
  <c r="U33" i="1"/>
  <c r="U32" i="1"/>
  <c r="U31" i="1"/>
  <c r="U30" i="1"/>
  <c r="U29" i="1"/>
  <c r="U28" i="1"/>
  <c r="M28" i="1"/>
  <c r="L28" i="1"/>
  <c r="U27" i="1"/>
  <c r="U26" i="1"/>
  <c r="U25" i="1"/>
  <c r="U24" i="1"/>
  <c r="U23" i="1"/>
  <c r="U22" i="1"/>
  <c r="U21" i="1"/>
  <c r="U20" i="1"/>
  <c r="U19" i="1"/>
  <c r="U18" i="1"/>
  <c r="U17" i="1"/>
  <c r="U16" i="1"/>
  <c r="U15" i="1"/>
  <c r="U14" i="1"/>
  <c r="M14" i="1"/>
  <c r="L14" i="1"/>
  <c r="U13" i="1"/>
  <c r="M13" i="1"/>
  <c r="L13" i="1"/>
  <c r="U12" i="1"/>
  <c r="M12" i="1"/>
  <c r="L12" i="1"/>
  <c r="U11" i="1"/>
  <c r="M11" i="1"/>
  <c r="L11" i="1"/>
  <c r="U10" i="1"/>
  <c r="U9" i="1"/>
  <c r="U8" i="1"/>
  <c r="U7" i="1"/>
  <c r="U5" i="1"/>
  <c r="U4" i="1"/>
  <c r="U3" i="1"/>
</calcChain>
</file>

<file path=xl/sharedStrings.xml><?xml version="1.0" encoding="utf-8"?>
<sst xmlns="http://schemas.openxmlformats.org/spreadsheetml/2006/main" count="749" uniqueCount="372">
  <si>
    <r>
      <rPr>
        <b/>
        <sz val="12"/>
        <rFont val="細明體"/>
        <family val="3"/>
        <charset val="136"/>
      </rPr>
      <t>事實</t>
    </r>
    <phoneticPr fontId="3" type="noConversion"/>
  </si>
  <si>
    <r>
      <rPr>
        <b/>
        <sz val="12"/>
        <rFont val="新細明體"/>
        <family val="1"/>
        <charset val="136"/>
      </rPr>
      <t>編號</t>
    </r>
    <phoneticPr fontId="3" type="noConversion"/>
  </si>
  <si>
    <r>
      <rPr>
        <b/>
        <sz val="12"/>
        <rFont val="新細明體"/>
        <family val="1"/>
        <charset val="136"/>
      </rPr>
      <t>廠商名稱</t>
    </r>
  </si>
  <si>
    <r>
      <rPr>
        <b/>
        <sz val="12"/>
        <rFont val="新細明體"/>
        <family val="1"/>
        <charset val="136"/>
      </rPr>
      <t>進口日期</t>
    </r>
  </si>
  <si>
    <r>
      <rPr>
        <b/>
        <sz val="12"/>
        <rFont val="新細明體"/>
        <family val="1"/>
        <charset val="136"/>
      </rPr>
      <t>報關日期</t>
    </r>
  </si>
  <si>
    <r>
      <rPr>
        <b/>
        <sz val="12"/>
        <rFont val="新細明體"/>
        <family val="1"/>
        <charset val="136"/>
      </rPr>
      <t>報單號碼</t>
    </r>
  </si>
  <si>
    <r>
      <rPr>
        <b/>
        <sz val="12"/>
        <rFont val="新細明體"/>
        <family val="1"/>
        <charset val="136"/>
      </rPr>
      <t>貨櫃號碼</t>
    </r>
  </si>
  <si>
    <r>
      <rPr>
        <b/>
        <sz val="12"/>
        <rFont val="新細明體"/>
        <family val="1"/>
        <charset val="136"/>
      </rPr>
      <t>貨物
名稱</t>
    </r>
    <phoneticPr fontId="3" type="noConversion"/>
  </si>
  <si>
    <r>
      <rPr>
        <b/>
        <sz val="12"/>
        <rFont val="新細明體"/>
        <family val="1"/>
        <charset val="136"/>
      </rPr>
      <t>產地</t>
    </r>
  </si>
  <si>
    <r>
      <rPr>
        <b/>
        <sz val="12"/>
        <rFont val="新細明體"/>
        <family val="1"/>
        <charset val="136"/>
      </rPr>
      <t>報關行</t>
    </r>
  </si>
  <si>
    <r>
      <rPr>
        <b/>
        <sz val="12"/>
        <rFont val="新細明體"/>
        <family val="1"/>
        <charset val="136"/>
      </rPr>
      <t>通關</t>
    </r>
  </si>
  <si>
    <r>
      <rPr>
        <b/>
        <sz val="12"/>
        <rFont val="新細明體"/>
        <family val="1"/>
        <charset val="136"/>
      </rPr>
      <t>淨重</t>
    </r>
    <r>
      <rPr>
        <b/>
        <sz val="12"/>
        <rFont val="Times New Roman"/>
        <family val="1"/>
      </rPr>
      <t>(KG)</t>
    </r>
    <phoneticPr fontId="3" type="noConversion"/>
  </si>
  <si>
    <r>
      <rPr>
        <b/>
        <sz val="12"/>
        <rFont val="新細明體"/>
        <family val="1"/>
        <charset val="136"/>
      </rPr>
      <t>完稅價格</t>
    </r>
    <r>
      <rPr>
        <b/>
        <sz val="12"/>
        <rFont val="Times New Roman"/>
        <family val="1"/>
      </rPr>
      <t>(TWD)</t>
    </r>
    <phoneticPr fontId="3" type="noConversion"/>
  </si>
  <si>
    <r>
      <rPr>
        <b/>
        <sz val="12"/>
        <rFont val="新細明體"/>
        <family val="1"/>
        <charset val="136"/>
      </rPr>
      <t>出口商</t>
    </r>
    <r>
      <rPr>
        <b/>
        <sz val="12"/>
        <rFont val="Times New Roman"/>
        <family val="1"/>
      </rPr>
      <t>/</t>
    </r>
    <r>
      <rPr>
        <b/>
        <sz val="12"/>
        <rFont val="新細明體"/>
        <family val="1"/>
        <charset val="136"/>
      </rPr>
      <t>起運口岸</t>
    </r>
    <r>
      <rPr>
        <b/>
        <sz val="12"/>
        <rFont val="Times New Roman"/>
        <family val="1"/>
      </rPr>
      <t>/</t>
    </r>
    <r>
      <rPr>
        <b/>
        <sz val="12"/>
        <rFont val="新細明體"/>
        <family val="1"/>
        <charset val="136"/>
      </rPr>
      <t>出口日期</t>
    </r>
    <phoneticPr fontId="3" type="noConversion"/>
  </si>
  <si>
    <r>
      <rPr>
        <b/>
        <sz val="12"/>
        <rFont val="新細明體"/>
        <family val="1"/>
        <charset val="136"/>
      </rPr>
      <t>驗貨員</t>
    </r>
    <phoneticPr fontId="3" type="noConversion"/>
  </si>
  <si>
    <r>
      <rPr>
        <b/>
        <sz val="12"/>
        <rFont val="新細明體"/>
        <family val="1"/>
        <charset val="136"/>
      </rPr>
      <t>非供述證據</t>
    </r>
    <r>
      <rPr>
        <b/>
        <sz val="12"/>
        <rFont val="Times New Roman"/>
        <family val="1"/>
      </rPr>
      <t xml:space="preserve">1
</t>
    </r>
    <r>
      <rPr>
        <b/>
        <sz val="10"/>
        <rFont val="Times New Roman"/>
        <family val="1"/>
      </rPr>
      <t>(</t>
    </r>
    <r>
      <rPr>
        <b/>
        <sz val="10"/>
        <rFont val="新細明體"/>
        <family val="1"/>
        <charset val="136"/>
      </rPr>
      <t>卷內書證及貨主扣押物</t>
    </r>
    <r>
      <rPr>
        <b/>
        <sz val="10"/>
        <rFont val="Times New Roman"/>
        <family val="1"/>
      </rPr>
      <t>)</t>
    </r>
    <phoneticPr fontId="3" type="noConversion"/>
  </si>
  <si>
    <r>
      <rPr>
        <b/>
        <sz val="12"/>
        <rFont val="新細明體"/>
        <family val="1"/>
        <charset val="136"/>
      </rPr>
      <t>非供述證據</t>
    </r>
    <r>
      <rPr>
        <b/>
        <sz val="12"/>
        <rFont val="Times New Roman"/>
        <family val="1"/>
      </rPr>
      <t xml:space="preserve">2
</t>
    </r>
    <r>
      <rPr>
        <b/>
        <sz val="10"/>
        <rFont val="Times New Roman"/>
        <family val="1"/>
      </rPr>
      <t>(</t>
    </r>
    <r>
      <rPr>
        <b/>
        <sz val="10"/>
        <rFont val="新細明體"/>
        <family val="1"/>
        <charset val="136"/>
      </rPr>
      <t>連筱嵐隨身碟檔案</t>
    </r>
    <r>
      <rPr>
        <b/>
        <sz val="10"/>
        <rFont val="Times New Roman"/>
        <family val="1"/>
      </rPr>
      <t>)</t>
    </r>
    <phoneticPr fontId="3" type="noConversion"/>
  </si>
  <si>
    <t>被告姚鼎蒼銷售予貨主之銷售金額（元）</t>
    <phoneticPr fontId="3" type="noConversion"/>
  </si>
  <si>
    <r>
      <rPr>
        <b/>
        <sz val="12"/>
        <rFont val="新細明體"/>
        <family val="1"/>
        <charset val="136"/>
      </rPr>
      <t xml:space="preserve">本案被告
</t>
    </r>
    <r>
      <rPr>
        <b/>
        <sz val="12"/>
        <rFont val="Times New Roman"/>
        <family val="1"/>
      </rPr>
      <t>(</t>
    </r>
    <r>
      <rPr>
        <b/>
        <sz val="12"/>
        <rFont val="新細明體"/>
        <family val="1"/>
        <charset val="136"/>
      </rPr>
      <t>貨主部分</t>
    </r>
    <r>
      <rPr>
        <b/>
        <sz val="12"/>
        <rFont val="Times New Roman"/>
        <family val="1"/>
      </rPr>
      <t>)</t>
    </r>
    <phoneticPr fontId="3" type="noConversion"/>
  </si>
  <si>
    <r>
      <rPr>
        <b/>
        <sz val="12"/>
        <rFont val="新細明體"/>
        <family val="1"/>
        <charset val="136"/>
      </rPr>
      <t>貨主取得貨物重量（</t>
    </r>
    <r>
      <rPr>
        <b/>
        <sz val="12"/>
        <rFont val="Times New Roman"/>
        <family val="1"/>
      </rPr>
      <t>KG</t>
    </r>
    <r>
      <rPr>
        <b/>
        <sz val="12"/>
        <rFont val="新細明體"/>
        <family val="1"/>
        <charset val="136"/>
      </rPr>
      <t>）</t>
    </r>
    <phoneticPr fontId="3" type="noConversion"/>
  </si>
  <si>
    <t>貨主出售予不特定消費者之銷售金額（元）</t>
    <phoneticPr fontId="3" type="noConversion"/>
  </si>
  <si>
    <r>
      <t>(</t>
    </r>
    <r>
      <rPr>
        <sz val="12"/>
        <rFont val="細明體"/>
        <family val="3"/>
        <charset val="136"/>
      </rPr>
      <t>一</t>
    </r>
    <r>
      <rPr>
        <sz val="12"/>
        <rFont val="Times New Roman"/>
        <family val="1"/>
      </rPr>
      <t>)1</t>
    </r>
    <phoneticPr fontId="3" type="noConversion"/>
  </si>
  <si>
    <r>
      <rPr>
        <sz val="12"/>
        <rFont val="新細明體"/>
        <family val="1"/>
        <charset val="136"/>
      </rPr>
      <t>鑫兆公司</t>
    </r>
  </si>
  <si>
    <t>AW9901480105</t>
  </si>
  <si>
    <t>CRXU9906587</t>
    <phoneticPr fontId="3" type="noConversion"/>
  </si>
  <si>
    <r>
      <rPr>
        <sz val="12"/>
        <rFont val="新細明體"/>
        <family val="1"/>
        <charset val="136"/>
      </rPr>
      <t>乾香菇</t>
    </r>
    <phoneticPr fontId="3" type="noConversion"/>
  </si>
  <si>
    <r>
      <rPr>
        <sz val="12"/>
        <rFont val="新細明體"/>
        <family val="1"/>
        <charset val="136"/>
      </rPr>
      <t>韓國</t>
    </r>
  </si>
  <si>
    <r>
      <rPr>
        <sz val="12"/>
        <rFont val="新細明體"/>
        <family val="1"/>
        <charset val="136"/>
      </rPr>
      <t>正元</t>
    </r>
  </si>
  <si>
    <t>C3</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</si>
  <si>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/990124</t>
    </r>
    <phoneticPr fontId="3" type="noConversion"/>
  </si>
  <si>
    <r>
      <rPr>
        <sz val="12"/>
        <rFont val="細明體"/>
        <family val="3"/>
        <charset val="136"/>
      </rPr>
      <t xml:space="preserve">葉瑞卿
</t>
    </r>
    <r>
      <rPr>
        <sz val="12"/>
        <rFont val="Times New Roman"/>
        <family val="1"/>
      </rPr>
      <t>(990127</t>
    </r>
    <r>
      <rPr>
        <sz val="12"/>
        <rFont val="細明體"/>
        <family val="3"/>
        <charset val="136"/>
      </rPr>
      <t>取樣</t>
    </r>
    <r>
      <rPr>
        <sz val="12"/>
        <rFont val="Times New Roman"/>
        <family val="1"/>
      </rPr>
      <t>)</t>
    </r>
    <phoneticPr fontId="3" type="noConversion"/>
  </si>
  <si>
    <r>
      <t>(</t>
    </r>
    <r>
      <rPr>
        <sz val="12"/>
        <rFont val="細明體"/>
        <family val="3"/>
        <charset val="136"/>
      </rPr>
      <t>一</t>
    </r>
    <r>
      <rPr>
        <sz val="12"/>
        <rFont val="Times New Roman"/>
        <family val="1"/>
      </rPr>
      <t>)1</t>
    </r>
    <phoneticPr fontId="3" type="noConversion"/>
  </si>
  <si>
    <t>FCIU3983079</t>
  </si>
  <si>
    <r>
      <rPr>
        <sz val="12"/>
        <rFont val="新細明體"/>
        <family val="1"/>
        <charset val="136"/>
      </rPr>
      <t>乾香菇</t>
    </r>
  </si>
  <si>
    <r>
      <t>99</t>
    </r>
    <r>
      <rPr>
        <sz val="12"/>
        <rFont val="新細明體"/>
        <family val="1"/>
        <charset val="136"/>
      </rPr>
      <t>年進出貨量表暨出庫對帳單</t>
    </r>
    <r>
      <rPr>
        <sz val="12"/>
        <rFont val="Times New Roman"/>
        <family val="1"/>
      </rPr>
      <t>1</t>
    </r>
    <r>
      <rPr>
        <sz val="12"/>
        <rFont val="新細明體"/>
        <family val="1"/>
        <charset val="136"/>
      </rPr>
      <t>份</t>
    </r>
    <r>
      <rPr>
        <sz val="12"/>
        <rFont val="Times New Roman"/>
        <family val="1"/>
      </rPr>
      <t>(</t>
    </r>
    <r>
      <rPr>
        <sz val="12"/>
        <rFont val="新細明體"/>
        <family val="1"/>
        <charset val="136"/>
      </rPr>
      <t>見扣押物編號</t>
    </r>
    <r>
      <rPr>
        <sz val="12"/>
        <rFont val="Times New Roman"/>
        <family val="1"/>
      </rPr>
      <t>4-6-1</t>
    </r>
    <r>
      <rPr>
        <sz val="12"/>
        <rFont val="新細明體"/>
        <family val="1"/>
        <charset val="136"/>
      </rPr>
      <t>，</t>
    </r>
    <r>
      <rPr>
        <sz val="12"/>
        <rFont val="Times New Roman"/>
        <family val="1"/>
      </rPr>
      <t>p.3</t>
    </r>
    <r>
      <rPr>
        <sz val="12"/>
        <rFont val="新細明體"/>
        <family val="1"/>
        <charset val="136"/>
      </rPr>
      <t>、</t>
    </r>
    <r>
      <rPr>
        <sz val="12"/>
        <rFont val="Times New Roman"/>
        <family val="1"/>
      </rPr>
      <t>p.17)
(2/4</t>
    </r>
    <r>
      <rPr>
        <sz val="12"/>
        <rFont val="新細明體"/>
        <family val="1"/>
        <charset val="136"/>
      </rPr>
      <t>黃志平、</t>
    </r>
    <r>
      <rPr>
        <sz val="12"/>
        <rFont val="Times New Roman"/>
        <family val="1"/>
      </rPr>
      <t>3/3</t>
    </r>
    <r>
      <rPr>
        <sz val="12"/>
        <rFont val="新細明體"/>
        <family val="1"/>
        <charset val="136"/>
      </rPr>
      <t>及</t>
    </r>
    <r>
      <rPr>
        <sz val="12"/>
        <rFont val="Times New Roman"/>
        <family val="1"/>
      </rPr>
      <t>3/6</t>
    </r>
    <r>
      <rPr>
        <b/>
        <u/>
        <sz val="12"/>
        <rFont val="新細明體"/>
        <family val="1"/>
        <charset val="136"/>
      </rPr>
      <t>陳晉茂</t>
    </r>
    <r>
      <rPr>
        <sz val="12"/>
        <rFont val="Times New Roman"/>
        <family val="1"/>
      </rPr>
      <t>)</t>
    </r>
    <r>
      <rPr>
        <sz val="12"/>
        <rFont val="新細明體"/>
        <family val="1"/>
        <charset val="136"/>
      </rPr>
      <t>。</t>
    </r>
    <phoneticPr fontId="3" type="noConversion"/>
  </si>
  <si>
    <r>
      <rPr>
        <sz val="12"/>
        <rFont val="新細明體"/>
        <family val="1"/>
        <charset val="136"/>
      </rPr>
      <t>陳晉茂</t>
    </r>
    <phoneticPr fontId="3" type="noConversion"/>
  </si>
  <si>
    <r>
      <t>(</t>
    </r>
    <r>
      <rPr>
        <sz val="12"/>
        <rFont val="細明體"/>
        <family val="3"/>
        <charset val="136"/>
      </rPr>
      <t>一</t>
    </r>
    <r>
      <rPr>
        <sz val="12"/>
        <rFont val="Times New Roman"/>
        <family val="1"/>
      </rPr>
      <t>)1</t>
    </r>
    <phoneticPr fontId="3" type="noConversion"/>
  </si>
  <si>
    <t>AW9905220194</t>
  </si>
  <si>
    <t>FSCU9961760</t>
    <phoneticPr fontId="3" type="noConversion"/>
  </si>
  <si>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/990222</t>
    </r>
    <phoneticPr fontId="3" type="noConversion"/>
  </si>
  <si>
    <r>
      <rPr>
        <sz val="12"/>
        <rFont val="細明體"/>
        <family val="3"/>
        <charset val="136"/>
      </rPr>
      <t>曾憲禮</t>
    </r>
    <r>
      <rPr>
        <sz val="12"/>
        <rFont val="Times New Roman"/>
        <family val="1"/>
      </rPr>
      <t>(990225</t>
    </r>
    <r>
      <rPr>
        <sz val="12"/>
        <rFont val="細明體"/>
        <family val="3"/>
        <charset val="136"/>
      </rPr>
      <t>取樣</t>
    </r>
    <r>
      <rPr>
        <sz val="12"/>
        <rFont val="Times New Roman"/>
        <family val="1"/>
      </rPr>
      <t>)</t>
    </r>
    <phoneticPr fontId="3" type="noConversion"/>
  </si>
  <si>
    <r>
      <t>99</t>
    </r>
    <r>
      <rPr>
        <sz val="12"/>
        <rFont val="新細明體"/>
        <family val="1"/>
        <charset val="136"/>
      </rPr>
      <t>年進出貨量表暨出庫對帳單</t>
    </r>
    <r>
      <rPr>
        <sz val="12"/>
        <rFont val="Times New Roman"/>
        <family val="1"/>
      </rPr>
      <t>1</t>
    </r>
    <r>
      <rPr>
        <sz val="12"/>
        <rFont val="新細明體"/>
        <family val="1"/>
        <charset val="136"/>
      </rPr>
      <t>份</t>
    </r>
    <r>
      <rPr>
        <sz val="12"/>
        <rFont val="Times New Roman"/>
        <family val="1"/>
      </rPr>
      <t>(</t>
    </r>
    <r>
      <rPr>
        <sz val="12"/>
        <rFont val="新細明體"/>
        <family val="1"/>
        <charset val="136"/>
      </rPr>
      <t>見扣押物編號</t>
    </r>
    <r>
      <rPr>
        <sz val="12"/>
        <rFont val="Times New Roman"/>
        <family val="1"/>
      </rPr>
      <t>4-6-1</t>
    </r>
    <r>
      <rPr>
        <sz val="12"/>
        <rFont val="新細明體"/>
        <family val="1"/>
        <charset val="136"/>
      </rPr>
      <t>，</t>
    </r>
    <r>
      <rPr>
        <sz val="12"/>
        <rFont val="Times New Roman"/>
        <family val="1"/>
      </rPr>
      <t>p.4</t>
    </r>
    <r>
      <rPr>
        <sz val="12"/>
        <rFont val="新細明體"/>
        <family val="1"/>
        <charset val="136"/>
      </rPr>
      <t>、</t>
    </r>
    <r>
      <rPr>
        <sz val="12"/>
        <rFont val="Times New Roman"/>
        <family val="1"/>
      </rPr>
      <t>p.21)
(3/16</t>
    </r>
    <r>
      <rPr>
        <b/>
        <u/>
        <sz val="12"/>
        <rFont val="新細明體"/>
        <family val="1"/>
        <charset val="136"/>
      </rPr>
      <t>陳晉茂</t>
    </r>
    <r>
      <rPr>
        <sz val="12"/>
        <rFont val="新細明體"/>
        <family val="1"/>
        <charset val="136"/>
      </rPr>
      <t>、吳東協等人</t>
    </r>
    <r>
      <rPr>
        <sz val="12"/>
        <rFont val="Times New Roman"/>
        <family val="1"/>
      </rPr>
      <t>)</t>
    </r>
    <r>
      <rPr>
        <sz val="12"/>
        <rFont val="新細明體"/>
        <family val="1"/>
        <charset val="136"/>
      </rPr>
      <t>。</t>
    </r>
    <phoneticPr fontId="3" type="noConversion"/>
  </si>
  <si>
    <r>
      <rPr>
        <sz val="12"/>
        <rFont val="新細明體"/>
        <family val="1"/>
        <charset val="136"/>
      </rPr>
      <t>陳晉茂</t>
    </r>
    <phoneticPr fontId="3" type="noConversion"/>
  </si>
  <si>
    <t>TGHU8998649</t>
  </si>
  <si>
    <r>
      <t>(</t>
    </r>
    <r>
      <rPr>
        <sz val="12"/>
        <rFont val="細明體"/>
        <family val="3"/>
        <charset val="136"/>
      </rPr>
      <t>一</t>
    </r>
    <r>
      <rPr>
        <sz val="12"/>
        <rFont val="Times New Roman"/>
        <family val="1"/>
      </rPr>
      <t>)1</t>
    </r>
    <phoneticPr fontId="3" type="noConversion"/>
  </si>
  <si>
    <t>HDMU6337808</t>
  </si>
  <si>
    <r>
      <rPr>
        <sz val="12"/>
        <rFont val="細明體"/>
        <family val="3"/>
        <charset val="136"/>
      </rPr>
      <t>三旺公司</t>
    </r>
    <r>
      <rPr>
        <sz val="12"/>
        <rFont val="Times New Roman"/>
        <family val="1"/>
      </rPr>
      <t>/</t>
    </r>
    <r>
      <rPr>
        <sz val="12"/>
        <rFont val="細明體"/>
        <family val="3"/>
        <charset val="136"/>
      </rPr>
      <t>光洋港</t>
    </r>
    <r>
      <rPr>
        <sz val="12"/>
        <rFont val="Times New Roman"/>
        <family val="1"/>
      </rPr>
      <t>/991027</t>
    </r>
    <phoneticPr fontId="3" type="noConversion"/>
  </si>
  <si>
    <r>
      <rPr>
        <sz val="12"/>
        <rFont val="細明體"/>
        <family val="3"/>
        <charset val="136"/>
      </rPr>
      <t>陳建源</t>
    </r>
    <r>
      <rPr>
        <sz val="12"/>
        <rFont val="Times New Roman"/>
        <family val="1"/>
      </rPr>
      <t>(991103</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</si>
  <si>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p.20</t>
    </r>
    <r>
      <rPr>
        <sz val="12"/>
        <rFont val="新細明體"/>
        <family val="1"/>
        <charset val="136"/>
      </rPr>
      <t>正反）
▲查證產地：依據駐韓國代表處經濟組韓經字第</t>
    </r>
    <r>
      <rPr>
        <sz val="12"/>
        <rFont val="Times New Roman"/>
        <family val="1"/>
      </rPr>
      <t>09901124032</t>
    </r>
    <r>
      <rPr>
        <sz val="12"/>
        <rFont val="新細明體"/>
        <family val="1"/>
        <charset val="136"/>
      </rPr>
      <t>號函查得結果接受原申報產地。（</t>
    </r>
    <r>
      <rPr>
        <sz val="12"/>
        <rFont val="Times New Roman"/>
        <family val="1"/>
      </rPr>
      <t>99.11.25</t>
    </r>
    <r>
      <rPr>
        <sz val="12"/>
        <rFont val="新細明體"/>
        <family val="1"/>
        <charset val="136"/>
      </rPr>
      <t xml:space="preserve">陳建源、柯文雄核章）
▲貨物名稱註記「使用大陸香菇菌種包　採集地韓國」。
</t>
    </r>
    <r>
      <rPr>
        <sz val="12"/>
        <rFont val="Batang"/>
        <family val="1"/>
        <charset val="129"/>
      </rPr>
      <t>②</t>
    </r>
    <r>
      <rPr>
        <sz val="12"/>
        <rFont val="Times New Roman"/>
        <family val="1"/>
      </rPr>
      <t>.</t>
    </r>
    <r>
      <rPr>
        <sz val="12"/>
        <rFont val="新細明體"/>
        <family val="1"/>
        <charset val="136"/>
      </rPr>
      <t>駐韓國代表處經濟組</t>
    </r>
    <r>
      <rPr>
        <sz val="12"/>
        <rFont val="Times New Roman"/>
        <family val="1"/>
      </rPr>
      <t>99.11.24</t>
    </r>
    <r>
      <rPr>
        <sz val="12"/>
        <rFont val="新細明體"/>
        <family val="1"/>
        <charset val="136"/>
      </rPr>
      <t>韓經字第</t>
    </r>
    <r>
      <rPr>
        <sz val="12"/>
        <rFont val="Times New Roman"/>
        <family val="1"/>
      </rPr>
      <t>09901124032</t>
    </r>
    <r>
      <rPr>
        <sz val="12"/>
        <rFont val="新細明體"/>
        <family val="1"/>
        <charset val="136"/>
      </rPr>
      <t>號函</t>
    </r>
    <r>
      <rPr>
        <sz val="12"/>
        <rFont val="Times New Roman"/>
        <family val="1"/>
      </rPr>
      <t>1</t>
    </r>
    <r>
      <rPr>
        <sz val="12"/>
        <rFont val="新細明體"/>
        <family val="1"/>
        <charset val="136"/>
      </rPr>
      <t>紙</t>
    </r>
    <r>
      <rPr>
        <sz val="12"/>
        <rFont val="Times New Roman"/>
        <family val="1"/>
      </rPr>
      <t>(</t>
    </r>
    <r>
      <rPr>
        <sz val="12"/>
        <rFont val="新細明體"/>
        <family val="1"/>
        <charset val="136"/>
      </rPr>
      <t>見</t>
    </r>
    <r>
      <rPr>
        <sz val="12"/>
        <rFont val="Times New Roman"/>
        <family val="1"/>
      </rPr>
      <t>2-11</t>
    </r>
    <r>
      <rPr>
        <sz val="12"/>
        <rFont val="新細明體"/>
        <family val="1"/>
        <charset val="136"/>
      </rPr>
      <t>卷</t>
    </r>
    <r>
      <rPr>
        <sz val="12"/>
        <rFont val="Times New Roman"/>
        <family val="1"/>
      </rPr>
      <t>p.182)</t>
    </r>
    <r>
      <rPr>
        <sz val="12"/>
        <rFont val="新細明體"/>
        <family val="1"/>
        <charset val="136"/>
      </rPr>
      <t>。</t>
    </r>
    <phoneticPr fontId="3" type="noConversion"/>
  </si>
  <si>
    <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p.14</t>
    </r>
    <r>
      <rPr>
        <sz val="12"/>
        <rFont val="細明體"/>
        <family val="3"/>
        <charset val="136"/>
      </rPr>
      <t>反、</t>
    </r>
    <r>
      <rPr>
        <sz val="12"/>
        <rFont val="Times New Roman"/>
        <family val="1"/>
      </rPr>
      <t>p.41)(11/25</t>
    </r>
    <r>
      <rPr>
        <b/>
        <u/>
        <sz val="12"/>
        <rFont val="細明體"/>
        <family val="3"/>
        <charset val="136"/>
      </rPr>
      <t>陳先生</t>
    </r>
    <r>
      <rPr>
        <sz val="12"/>
        <rFont val="Times New Roman"/>
        <family val="1"/>
      </rPr>
      <t>)</t>
    </r>
    <r>
      <rPr>
        <sz val="12"/>
        <rFont val="細明體"/>
        <family val="3"/>
        <charset val="136"/>
      </rPr>
      <t>。</t>
    </r>
    <r>
      <rPr>
        <sz val="12"/>
        <rFont val="Times New Roman"/>
        <family val="1"/>
      </rPr>
      <t xml:space="preserve">
(</t>
    </r>
    <r>
      <rPr>
        <sz val="12"/>
        <rFont val="細明體"/>
        <family val="3"/>
        <charset val="136"/>
      </rPr>
      <t>註</t>
    </r>
    <r>
      <rPr>
        <sz val="12"/>
        <rFont val="Times New Roman"/>
        <family val="1"/>
      </rPr>
      <t>.p.41</t>
    </r>
    <r>
      <rPr>
        <sz val="12"/>
        <rFont val="細明體"/>
        <family val="3"/>
        <charset val="136"/>
      </rPr>
      <t>上方</t>
    </r>
    <r>
      <rPr>
        <sz val="12"/>
        <rFont val="Times New Roman"/>
        <family val="1"/>
      </rPr>
      <t>098
1-577668</t>
    </r>
    <r>
      <rPr>
        <sz val="12"/>
        <rFont val="細明體"/>
        <family val="3"/>
        <charset val="136"/>
      </rPr>
      <t>為陳晉茂之電話</t>
    </r>
    <r>
      <rPr>
        <sz val="12"/>
        <rFont val="Times New Roman"/>
        <family val="1"/>
      </rPr>
      <t>)</t>
    </r>
    <phoneticPr fontId="3" type="noConversion"/>
  </si>
  <si>
    <r>
      <rPr>
        <sz val="12"/>
        <rFont val="新細明體"/>
        <family val="1"/>
        <charset val="136"/>
      </rPr>
      <t>陳晉茂</t>
    </r>
    <phoneticPr fontId="3" type="noConversion"/>
  </si>
  <si>
    <r>
      <rPr>
        <sz val="12"/>
        <rFont val="新細明體"/>
        <family val="1"/>
        <charset val="136"/>
      </rPr>
      <t>富國宏公司</t>
    </r>
  </si>
  <si>
    <t>AW9946960013</t>
  </si>
  <si>
    <t>CAXU9072746</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</si>
  <si>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/991028</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</si>
  <si>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p.21</t>
    </r>
    <r>
      <rPr>
        <sz val="12"/>
        <rFont val="新細明體"/>
        <family val="1"/>
        <charset val="136"/>
      </rPr>
      <t>正反）
▲查證產地：依據駐韓國代表處經濟組韓經字第</t>
    </r>
    <r>
      <rPr>
        <sz val="12"/>
        <rFont val="Times New Roman"/>
        <family val="1"/>
      </rPr>
      <t>09901124032</t>
    </r>
    <r>
      <rPr>
        <sz val="12"/>
        <rFont val="新細明體"/>
        <family val="1"/>
        <charset val="136"/>
      </rPr>
      <t>號函查得結果接受原申報產地。（</t>
    </r>
    <r>
      <rPr>
        <sz val="12"/>
        <rFont val="Times New Roman"/>
        <family val="1"/>
      </rPr>
      <t>99.11.25</t>
    </r>
    <r>
      <rPr>
        <sz val="12"/>
        <rFont val="新細明體"/>
        <family val="1"/>
        <charset val="136"/>
      </rPr>
      <t xml:space="preserve">陳建源、柯文雄核章）
▲貨物名稱註記「使用大陸香菇菌種包　採集地韓國」。
</t>
    </r>
    <r>
      <rPr>
        <sz val="12"/>
        <rFont val="Batang"/>
        <family val="1"/>
        <charset val="129"/>
      </rPr>
      <t>②</t>
    </r>
    <r>
      <rPr>
        <sz val="12"/>
        <rFont val="Times New Roman"/>
        <family val="1"/>
      </rPr>
      <t>.</t>
    </r>
    <r>
      <rPr>
        <sz val="12"/>
        <rFont val="新細明體"/>
        <family val="1"/>
        <charset val="136"/>
      </rPr>
      <t>駐韓國代表處經濟組</t>
    </r>
    <r>
      <rPr>
        <sz val="12"/>
        <rFont val="Times New Roman"/>
        <family val="1"/>
      </rPr>
      <t>99.11.24</t>
    </r>
    <r>
      <rPr>
        <sz val="12"/>
        <rFont val="新細明體"/>
        <family val="1"/>
        <charset val="136"/>
      </rPr>
      <t>韓經字第</t>
    </r>
    <r>
      <rPr>
        <sz val="12"/>
        <rFont val="Times New Roman"/>
        <family val="1"/>
      </rPr>
      <t>09901124032</t>
    </r>
    <r>
      <rPr>
        <sz val="12"/>
        <rFont val="新細明體"/>
        <family val="1"/>
        <charset val="136"/>
      </rPr>
      <t>號函</t>
    </r>
    <r>
      <rPr>
        <sz val="12"/>
        <rFont val="Times New Roman"/>
        <family val="1"/>
      </rPr>
      <t>1</t>
    </r>
    <r>
      <rPr>
        <sz val="12"/>
        <rFont val="新細明體"/>
        <family val="1"/>
        <charset val="136"/>
      </rPr>
      <t>紙</t>
    </r>
    <r>
      <rPr>
        <sz val="12"/>
        <rFont val="Times New Roman"/>
        <family val="1"/>
      </rPr>
      <t>(</t>
    </r>
    <r>
      <rPr>
        <sz val="12"/>
        <rFont val="新細明體"/>
        <family val="1"/>
        <charset val="136"/>
      </rPr>
      <t>見</t>
    </r>
    <r>
      <rPr>
        <sz val="12"/>
        <rFont val="Times New Roman"/>
        <family val="1"/>
      </rPr>
      <t>2-11</t>
    </r>
    <r>
      <rPr>
        <sz val="12"/>
        <rFont val="新細明體"/>
        <family val="1"/>
        <charset val="136"/>
      </rPr>
      <t>卷</t>
    </r>
    <r>
      <rPr>
        <sz val="12"/>
        <rFont val="Times New Roman"/>
        <family val="1"/>
      </rPr>
      <t>p.182)</t>
    </r>
    <r>
      <rPr>
        <sz val="12"/>
        <rFont val="新細明體"/>
        <family val="1"/>
        <charset val="136"/>
      </rPr>
      <t xml:space="preserve">。
</t>
    </r>
    <r>
      <rPr>
        <sz val="12"/>
        <rFont val="Batang"/>
        <family val="1"/>
        <charset val="129"/>
      </rPr>
      <t>③</t>
    </r>
    <r>
      <rPr>
        <sz val="8.4"/>
        <rFont val="Times New Roman"/>
        <family val="1"/>
      </rPr>
      <t>.</t>
    </r>
    <r>
      <rPr>
        <sz val="12"/>
        <rFont val="新細明體"/>
        <family val="1"/>
        <charset val="136"/>
      </rPr>
      <t>海關進口貨物稅費繳納證兼匯款申請書</t>
    </r>
    <r>
      <rPr>
        <sz val="12"/>
        <rFont val="Times New Roman"/>
        <family val="1"/>
      </rPr>
      <t>1</t>
    </r>
    <r>
      <rPr>
        <sz val="12"/>
        <rFont val="新細明體"/>
        <family val="1"/>
        <charset val="136"/>
      </rPr>
      <t>紙、進口報單</t>
    </r>
    <r>
      <rPr>
        <sz val="12"/>
        <rFont val="Times New Roman"/>
        <family val="1"/>
      </rPr>
      <t>1</t>
    </r>
    <r>
      <rPr>
        <sz val="12"/>
        <rFont val="新細明體"/>
        <family val="1"/>
        <charset val="136"/>
      </rPr>
      <t>紙、</t>
    </r>
    <r>
      <rPr>
        <sz val="12"/>
        <rFont val="Times New Roman"/>
        <family val="1"/>
      </rPr>
      <t>COMMERCIAL INVOICE 1</t>
    </r>
    <r>
      <rPr>
        <sz val="12"/>
        <rFont val="新細明體"/>
        <family val="1"/>
        <charset val="136"/>
      </rPr>
      <t>紙、</t>
    </r>
    <r>
      <rPr>
        <sz val="12"/>
        <rFont val="Times New Roman"/>
        <family val="1"/>
      </rPr>
      <t>PACKING LIST 1</t>
    </r>
    <r>
      <rPr>
        <sz val="12"/>
        <rFont val="新細明體"/>
        <family val="1"/>
        <charset val="136"/>
      </rPr>
      <t>紙</t>
    </r>
    <r>
      <rPr>
        <sz val="12"/>
        <rFont val="Times New Roman"/>
        <family val="1"/>
      </rPr>
      <t>(</t>
    </r>
    <r>
      <rPr>
        <sz val="12"/>
        <rFont val="新細明體"/>
        <family val="1"/>
        <charset val="136"/>
      </rPr>
      <t>見</t>
    </r>
    <r>
      <rPr>
        <sz val="12"/>
        <rFont val="Times New Roman"/>
        <family val="1"/>
      </rPr>
      <t>2-11</t>
    </r>
    <r>
      <rPr>
        <sz val="12"/>
        <rFont val="新細明體"/>
        <family val="1"/>
        <charset val="136"/>
      </rPr>
      <t>卷</t>
    </r>
    <r>
      <rPr>
        <sz val="12"/>
        <rFont val="Times New Roman"/>
        <family val="1"/>
      </rPr>
      <t>p59-62)</t>
    </r>
    <phoneticPr fontId="3" type="noConversion"/>
  </si>
  <si>
    <r>
      <rPr>
        <sz val="12"/>
        <rFont val="Batang"/>
        <family val="1"/>
        <charset val="129"/>
      </rPr>
      <t>①</t>
    </r>
    <r>
      <rPr>
        <sz val="12"/>
        <rFont val="Times New Roman"/>
        <family val="1"/>
      </rP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p.14</t>
    </r>
    <r>
      <rPr>
        <sz val="12"/>
        <rFont val="細明體"/>
        <family val="3"/>
        <charset val="136"/>
      </rPr>
      <t>反、</t>
    </r>
    <r>
      <rPr>
        <sz val="12"/>
        <rFont val="Times New Roman"/>
        <family val="1"/>
      </rPr>
      <t>p.41)</t>
    </r>
    <r>
      <rPr>
        <sz val="12"/>
        <rFont val="細明體"/>
        <family val="3"/>
        <charset val="136"/>
      </rPr>
      <t xml:space="preserve">。
</t>
    </r>
    <r>
      <rPr>
        <sz val="12"/>
        <rFont val="Batang"/>
        <family val="1"/>
        <charset val="129"/>
      </rPr>
      <t>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t>
    </r>
    <r>
      <rPr>
        <sz val="12"/>
        <rFont val="細明體"/>
        <family val="3"/>
        <charset val="136"/>
      </rPr>
      <t>。</t>
    </r>
    <phoneticPr fontId="3" type="noConversion"/>
  </si>
  <si>
    <t>AW9950250053</t>
  </si>
  <si>
    <t>GESU4536969</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</si>
  <si>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/991119</t>
    </r>
    <phoneticPr fontId="3" type="noConversion"/>
  </si>
  <si>
    <r>
      <rPr>
        <sz val="12"/>
        <rFont val="細明體"/>
        <family val="3"/>
        <charset val="136"/>
      </rPr>
      <t>翁國民</t>
    </r>
    <r>
      <rPr>
        <sz val="12"/>
        <rFont val="Times New Roman"/>
        <family val="1"/>
      </rPr>
      <t>(991123</t>
    </r>
    <r>
      <rPr>
        <sz val="12"/>
        <rFont val="細明體"/>
        <family val="3"/>
        <charset val="136"/>
      </rPr>
      <t>取樣</t>
    </r>
    <r>
      <rPr>
        <sz val="12"/>
        <rFont val="Times New Roman"/>
        <family val="1"/>
      </rPr>
      <t>)</t>
    </r>
    <phoneticPr fontId="3" type="noConversion"/>
  </si>
  <si>
    <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p.14</t>
    </r>
    <r>
      <rPr>
        <sz val="12"/>
        <rFont val="細明體"/>
        <family val="3"/>
        <charset val="136"/>
      </rPr>
      <t>反、</t>
    </r>
    <r>
      <rPr>
        <sz val="12"/>
        <rFont val="Times New Roman"/>
        <family val="1"/>
      </rPr>
      <t>p.41</t>
    </r>
    <r>
      <rPr>
        <sz val="12"/>
        <rFont val="細明體"/>
        <family val="3"/>
        <charset val="136"/>
      </rPr>
      <t>反</t>
    </r>
    <r>
      <rPr>
        <sz val="12"/>
        <rFont val="Times New Roman"/>
        <family val="1"/>
      </rPr>
      <t>)(11/26</t>
    </r>
    <r>
      <rPr>
        <b/>
        <u/>
        <sz val="12"/>
        <rFont val="細明體"/>
        <family val="3"/>
        <charset val="136"/>
      </rPr>
      <t>陳先生</t>
    </r>
    <r>
      <rPr>
        <sz val="12"/>
        <rFont val="Times New Roman"/>
        <family val="1"/>
      </rPr>
      <t>)</t>
    </r>
    <r>
      <rPr>
        <sz val="12"/>
        <rFont val="細明體"/>
        <family val="3"/>
        <charset val="136"/>
      </rPr>
      <t xml:space="preserve">。
</t>
    </r>
    <r>
      <rPr>
        <sz val="12"/>
        <rFont val="Times New Roman"/>
        <family val="1"/>
      </rPr>
      <t>(</t>
    </r>
    <r>
      <rPr>
        <sz val="12"/>
        <rFont val="細明體"/>
        <family val="3"/>
        <charset val="136"/>
      </rPr>
      <t>註</t>
    </r>
    <r>
      <rPr>
        <sz val="12"/>
        <rFont val="Times New Roman"/>
        <family val="1"/>
      </rPr>
      <t>.p.41</t>
    </r>
    <r>
      <rPr>
        <sz val="12"/>
        <rFont val="細明體"/>
        <family val="3"/>
        <charset val="136"/>
      </rPr>
      <t>反上方</t>
    </r>
    <r>
      <rPr>
        <sz val="12"/>
        <rFont val="Times New Roman"/>
        <family val="1"/>
      </rPr>
      <t>0981-577668</t>
    </r>
    <r>
      <rPr>
        <sz val="12"/>
        <rFont val="細明體"/>
        <family val="3"/>
        <charset val="136"/>
      </rPr>
      <t>為陳晉茂之電話</t>
    </r>
    <r>
      <rPr>
        <sz val="12"/>
        <rFont val="Times New Roman"/>
        <family val="1"/>
      </rPr>
      <t>)</t>
    </r>
    <phoneticPr fontId="3" type="noConversion"/>
  </si>
  <si>
    <r>
      <rPr>
        <sz val="12"/>
        <rFont val="新細明體"/>
        <family val="1"/>
        <charset val="136"/>
      </rPr>
      <t>築基公司</t>
    </r>
  </si>
  <si>
    <t>AW9950250054</t>
  </si>
  <si>
    <t>TGHU9012165</t>
  </si>
  <si>
    <t>AW9954500071</t>
  </si>
  <si>
    <t>TSLU0510410</t>
    <phoneticPr fontId="3" type="noConversion"/>
  </si>
  <si>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/991120</t>
    </r>
    <phoneticPr fontId="3" type="noConversion"/>
  </si>
  <si>
    <r>
      <rPr>
        <sz val="12"/>
        <rFont val="細明體"/>
        <family val="3"/>
        <charset val="136"/>
      </rPr>
      <t>高紹育</t>
    </r>
    <r>
      <rPr>
        <sz val="12"/>
        <rFont val="Times New Roman"/>
        <family val="1"/>
      </rPr>
      <t>(991223</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</si>
  <si>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p.24</t>
    </r>
    <r>
      <rPr>
        <sz val="12"/>
        <rFont val="新細明體"/>
        <family val="1"/>
        <charset val="136"/>
      </rPr>
      <t>正反）
▲查證產地：未查證，原因註記「時間不足」。
▲貨物名稱註記「使用大陸香菇菌種包　採集地韓國」。
②</t>
    </r>
    <r>
      <rPr>
        <sz val="12"/>
        <rFont val="Times New Roman"/>
        <family val="1"/>
      </rPr>
      <t>.</t>
    </r>
    <r>
      <rPr>
        <sz val="12"/>
        <color theme="1"/>
        <rFont val="新細明體"/>
        <family val="2"/>
        <charset val="136"/>
        <scheme val="minor"/>
      </rPr>
      <t>被告</t>
    </r>
    <r>
      <rPr>
        <b/>
        <u/>
        <sz val="12"/>
        <rFont val="新細明體"/>
        <family val="1"/>
        <charset val="136"/>
      </rPr>
      <t>陳晉茂</t>
    </r>
    <r>
      <rPr>
        <sz val="12"/>
        <color theme="1"/>
        <rFont val="新細明體"/>
        <family val="2"/>
        <charset val="136"/>
        <scheme val="minor"/>
      </rPr>
      <t>此部分取得重量，進口</t>
    </r>
    <r>
      <rPr>
        <sz val="12"/>
        <rFont val="新細明體"/>
        <family val="1"/>
        <charset val="136"/>
      </rPr>
      <t>報單記載重量為</t>
    </r>
    <r>
      <rPr>
        <sz val="12"/>
        <rFont val="Times New Roman"/>
        <family val="1"/>
      </rPr>
      <t>5950
KG</t>
    </r>
    <r>
      <rPr>
        <sz val="12"/>
        <rFont val="新細明體"/>
        <family val="1"/>
        <charset val="136"/>
      </rPr>
      <t>，惟相對應之</t>
    </r>
    <r>
      <rPr>
        <sz val="12"/>
        <rFont val="Times New Roman"/>
        <family val="1"/>
      </rPr>
      <t>99</t>
    </r>
    <r>
      <rPr>
        <sz val="12"/>
        <color theme="1"/>
        <rFont val="新細明體"/>
        <family val="2"/>
        <charset val="136"/>
        <scheme val="minor"/>
      </rPr>
      <t>年進出貨量表及</t>
    </r>
    <r>
      <rPr>
        <sz val="12"/>
        <rFont val="Times New Roman"/>
        <family val="1"/>
      </rPr>
      <t>99/12/23</t>
    </r>
    <r>
      <rPr>
        <sz val="12"/>
        <rFont val="新細明體"/>
        <family val="1"/>
        <charset val="136"/>
      </rPr>
      <t>出庫對帳單之數量欄及重量欄均記載</t>
    </r>
    <r>
      <rPr>
        <sz val="12"/>
        <rFont val="Times New Roman"/>
        <family val="1"/>
      </rPr>
      <t>400</t>
    </r>
    <r>
      <rPr>
        <sz val="12"/>
        <rFont val="新細明體"/>
        <family val="1"/>
        <charset val="136"/>
      </rPr>
      <t>件</t>
    </r>
    <r>
      <rPr>
        <sz val="12"/>
        <rFont val="Times New Roman"/>
        <family val="1"/>
      </rPr>
      <t>*15KG</t>
    </r>
    <r>
      <rPr>
        <sz val="12"/>
        <color theme="1"/>
        <rFont val="新細明體"/>
        <family val="2"/>
        <charset val="136"/>
        <scheme val="minor"/>
      </rPr>
      <t>（即</t>
    </r>
    <r>
      <rPr>
        <sz val="12"/>
        <rFont val="Times New Roman"/>
        <family val="1"/>
      </rPr>
      <t>6000KG</t>
    </r>
    <r>
      <rPr>
        <sz val="12"/>
        <color theme="1"/>
        <rFont val="新細明體"/>
        <family val="2"/>
        <charset val="136"/>
        <scheme val="minor"/>
      </rPr>
      <t>），</t>
    </r>
    <r>
      <rPr>
        <sz val="12"/>
        <rFont val="新細明體"/>
        <family val="1"/>
        <charset val="136"/>
      </rPr>
      <t>是以進出貨量表及出庫對帳單為準。</t>
    </r>
    <phoneticPr fontId="3" type="noConversion"/>
  </si>
  <si>
    <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p.43)
(12/23</t>
    </r>
    <r>
      <rPr>
        <b/>
        <u/>
        <sz val="12"/>
        <rFont val="細明體"/>
        <family val="3"/>
        <charset val="136"/>
      </rPr>
      <t>陳晉茂</t>
    </r>
    <r>
      <rPr>
        <sz val="12"/>
        <rFont val="Times New Roman"/>
        <family val="1"/>
      </rPr>
      <t>)</t>
    </r>
    <r>
      <rPr>
        <sz val="12"/>
        <rFont val="細明體"/>
        <family val="3"/>
        <charset val="136"/>
      </rPr>
      <t>。</t>
    </r>
    <r>
      <rPr>
        <sz val="12"/>
        <color indexed="12"/>
        <rFont val="Times New Roman"/>
        <family val="1"/>
      </rPr>
      <t/>
    </r>
    <phoneticPr fontId="3" type="noConversion"/>
  </si>
  <si>
    <t>AW9954500072</t>
  </si>
  <si>
    <t>TGHU9012252</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</si>
  <si>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/991220</t>
    </r>
    <phoneticPr fontId="3" type="noConversion"/>
  </si>
  <si>
    <r>
      <rPr>
        <sz val="12"/>
        <rFont val="細明體"/>
        <family val="3"/>
        <charset val="136"/>
      </rPr>
      <t>高紹育</t>
    </r>
    <r>
      <rPr>
        <sz val="12"/>
        <rFont val="Times New Roman"/>
        <family val="1"/>
      </rPr>
      <t>(991223</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</si>
  <si>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p.25</t>
    </r>
    <r>
      <rPr>
        <sz val="12"/>
        <rFont val="新細明體"/>
        <family val="1"/>
        <charset val="136"/>
      </rPr>
      <t xml:space="preserve">正反）
▲查證產地：未查證，原因註記「時間不足」。
▲貨物名稱註記「使用大陸香菇菌種包　採集地韓國」。
</t>
    </r>
    <r>
      <rPr>
        <sz val="12"/>
        <rFont val="Batang"/>
        <family val="1"/>
        <charset val="129"/>
      </rPr>
      <t>②</t>
    </r>
    <r>
      <rPr>
        <sz val="12"/>
        <rFont val="Times New Roman"/>
        <family val="1"/>
      </rPr>
      <t>.</t>
    </r>
    <r>
      <rPr>
        <sz val="12"/>
        <rFont val="新細明體"/>
        <family val="1"/>
        <charset val="136"/>
      </rPr>
      <t>海關進口貨物稅費繳納證兼匯款申請書</t>
    </r>
    <r>
      <rPr>
        <sz val="12"/>
        <rFont val="Times New Roman"/>
        <family val="1"/>
      </rPr>
      <t>1</t>
    </r>
    <r>
      <rPr>
        <sz val="12"/>
        <rFont val="新細明體"/>
        <family val="1"/>
        <charset val="136"/>
      </rPr>
      <t>紙、進口報單</t>
    </r>
    <r>
      <rPr>
        <sz val="12"/>
        <rFont val="Times New Roman"/>
        <family val="1"/>
      </rPr>
      <t>2</t>
    </r>
    <r>
      <rPr>
        <sz val="12"/>
        <rFont val="新細明體"/>
        <family val="1"/>
        <charset val="136"/>
      </rPr>
      <t>紙、</t>
    </r>
    <r>
      <rPr>
        <sz val="12"/>
        <rFont val="Times New Roman"/>
        <family val="1"/>
      </rPr>
      <t>COMMERCIAL INVOICE 1</t>
    </r>
    <r>
      <rPr>
        <sz val="12"/>
        <rFont val="新細明體"/>
        <family val="1"/>
        <charset val="136"/>
      </rPr>
      <t>紙</t>
    </r>
    <r>
      <rPr>
        <sz val="12"/>
        <rFont val="Times New Roman"/>
        <family val="1"/>
      </rPr>
      <t>(</t>
    </r>
    <r>
      <rPr>
        <sz val="12"/>
        <rFont val="新細明體"/>
        <family val="1"/>
        <charset val="136"/>
      </rPr>
      <t>見</t>
    </r>
    <r>
      <rPr>
        <sz val="12"/>
        <rFont val="Times New Roman"/>
        <family val="1"/>
      </rPr>
      <t>2-11</t>
    </r>
    <r>
      <rPr>
        <sz val="12"/>
        <rFont val="新細明體"/>
        <family val="1"/>
        <charset val="136"/>
      </rPr>
      <t>卷</t>
    </r>
    <r>
      <rPr>
        <sz val="12"/>
        <rFont val="Times New Roman"/>
        <family val="1"/>
      </rPr>
      <t>p63-66)</t>
    </r>
    <r>
      <rPr>
        <sz val="12"/>
        <rFont val="新細明體"/>
        <family val="1"/>
        <charset val="136"/>
      </rPr>
      <t xml:space="preserve">。
</t>
    </r>
    <r>
      <rPr>
        <sz val="12"/>
        <rFont val="Batang"/>
        <family val="1"/>
        <charset val="129"/>
      </rPr>
      <t>③</t>
    </r>
    <r>
      <rPr>
        <sz val="12"/>
        <rFont val="Times New Roman"/>
        <family val="1"/>
      </rPr>
      <t>.</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10-3-2</t>
    </r>
    <r>
      <rPr>
        <sz val="12"/>
        <rFont val="新細明體"/>
        <family val="1"/>
        <charset val="136"/>
      </rPr>
      <t>，</t>
    </r>
    <r>
      <rPr>
        <sz val="12"/>
        <rFont val="Times New Roman"/>
        <family val="1"/>
      </rPr>
      <t>p.1)</t>
    </r>
    <r>
      <rPr>
        <sz val="12"/>
        <rFont val="新細明體"/>
        <family val="1"/>
        <charset val="136"/>
      </rPr>
      <t>。
④</t>
    </r>
    <r>
      <rPr>
        <sz val="12"/>
        <rFont val="Times New Roman"/>
        <family val="1"/>
      </rPr>
      <t>.</t>
    </r>
    <r>
      <rPr>
        <sz val="12"/>
        <color theme="1"/>
        <rFont val="新細明體"/>
        <family val="2"/>
        <charset val="136"/>
        <scheme val="minor"/>
      </rPr>
      <t>被告</t>
    </r>
    <r>
      <rPr>
        <b/>
        <u/>
        <sz val="12"/>
        <rFont val="新細明體"/>
        <family val="1"/>
        <charset val="136"/>
      </rPr>
      <t>陳晉茂</t>
    </r>
    <r>
      <rPr>
        <sz val="12"/>
        <color theme="1"/>
        <rFont val="新細明體"/>
        <family val="2"/>
        <charset val="136"/>
        <scheme val="minor"/>
      </rPr>
      <t>此部分取得重量，進口報單記載重量為</t>
    </r>
    <r>
      <rPr>
        <sz val="12"/>
        <rFont val="Times New Roman"/>
        <family val="1"/>
      </rPr>
      <t>5955
KG</t>
    </r>
    <r>
      <rPr>
        <sz val="12"/>
        <color theme="1"/>
        <rFont val="新細明體"/>
        <family val="2"/>
        <charset val="136"/>
        <scheme val="minor"/>
      </rPr>
      <t>，惟相對應之</t>
    </r>
    <r>
      <rPr>
        <sz val="12"/>
        <rFont val="Times New Roman"/>
        <family val="1"/>
      </rPr>
      <t>99</t>
    </r>
    <r>
      <rPr>
        <sz val="12"/>
        <color theme="1"/>
        <rFont val="新細明體"/>
        <family val="2"/>
        <charset val="136"/>
        <scheme val="minor"/>
      </rPr>
      <t>年進出貨量表及</t>
    </r>
    <r>
      <rPr>
        <sz val="12"/>
        <rFont val="Times New Roman"/>
        <family val="1"/>
      </rPr>
      <t>99/12/23</t>
    </r>
    <r>
      <rPr>
        <sz val="12"/>
        <color theme="1"/>
        <rFont val="新細明體"/>
        <family val="2"/>
        <charset val="136"/>
        <scheme val="minor"/>
      </rPr>
      <t>出庫對帳單之數量欄及重量欄均記載</t>
    </r>
    <r>
      <rPr>
        <sz val="12"/>
        <rFont val="Times New Roman"/>
        <family val="1"/>
      </rPr>
      <t>400</t>
    </r>
    <r>
      <rPr>
        <sz val="12"/>
        <color theme="1"/>
        <rFont val="新細明體"/>
        <family val="2"/>
        <charset val="136"/>
        <scheme val="minor"/>
      </rPr>
      <t>件</t>
    </r>
    <r>
      <rPr>
        <sz val="12"/>
        <rFont val="Times New Roman"/>
        <family val="1"/>
      </rPr>
      <t>*15KG</t>
    </r>
    <r>
      <rPr>
        <sz val="12"/>
        <color theme="1"/>
        <rFont val="新細明體"/>
        <family val="2"/>
        <charset val="136"/>
        <scheme val="minor"/>
      </rPr>
      <t>（即</t>
    </r>
    <r>
      <rPr>
        <sz val="12"/>
        <rFont val="Times New Roman"/>
        <family val="1"/>
      </rPr>
      <t>6000KG</t>
    </r>
    <r>
      <rPr>
        <sz val="12"/>
        <color theme="1"/>
        <rFont val="新細明體"/>
        <family val="2"/>
        <charset val="136"/>
        <scheme val="minor"/>
      </rPr>
      <t>），是以進出貨量表及出庫對帳單為準。</t>
    </r>
    <r>
      <rPr>
        <sz val="12"/>
        <rFont val="Times New Roman"/>
        <family val="1"/>
      </rPr>
      <t xml:space="preserve">
</t>
    </r>
    <r>
      <rPr>
        <sz val="12"/>
        <rFont val="新細明體"/>
        <family val="1"/>
        <charset val="136"/>
      </rPr>
      <t/>
    </r>
    <phoneticPr fontId="3" type="noConversion"/>
  </si>
  <si>
    <r>
      <rPr>
        <sz val="12"/>
        <rFont val="Batang"/>
        <family val="1"/>
        <charset val="129"/>
      </rPr>
      <t>①</t>
    </r>
    <r>
      <rPr>
        <sz val="8.4"/>
        <rFont val="Times New Roman"/>
        <family val="1"/>
      </rPr>
      <t>.</t>
    </r>
    <r>
      <rPr>
        <sz val="12"/>
        <rFont val="Times New Roman"/>
        <family val="1"/>
      </rP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p.43</t>
    </r>
    <r>
      <rPr>
        <sz val="12"/>
        <rFont val="細明體"/>
        <family val="3"/>
        <charset val="136"/>
      </rPr>
      <t>反</t>
    </r>
    <r>
      <rPr>
        <sz val="12"/>
        <rFont val="Times New Roman"/>
        <family val="1"/>
      </rPr>
      <t>)(12/23</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-199)(12/23</t>
    </r>
    <r>
      <rPr>
        <b/>
        <u/>
        <sz val="12"/>
        <rFont val="細明體"/>
        <family val="3"/>
        <charset val="136"/>
      </rPr>
      <t>茂</t>
    </r>
    <r>
      <rPr>
        <sz val="12"/>
        <rFont val="Times New Roman"/>
        <family val="1"/>
      </rPr>
      <t>)</t>
    </r>
    <r>
      <rPr>
        <sz val="12"/>
        <rFont val="細明體"/>
        <family val="3"/>
        <charset val="136"/>
      </rPr>
      <t>。</t>
    </r>
    <phoneticPr fontId="3" type="noConversion"/>
  </si>
  <si>
    <r>
      <rPr>
        <sz val="12"/>
        <rFont val="新細明體"/>
        <family val="1"/>
        <charset val="136"/>
      </rPr>
      <t>陳晉茂</t>
    </r>
    <phoneticPr fontId="3" type="noConversion"/>
  </si>
  <si>
    <t>AW9954700014</t>
  </si>
  <si>
    <t>HDMU6844042</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</si>
  <si>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/991217</t>
    </r>
    <phoneticPr fontId="3" type="noConversion"/>
  </si>
  <si>
    <r>
      <rPr>
        <sz val="12"/>
        <rFont val="細明體"/>
        <family val="3"/>
        <charset val="136"/>
      </rPr>
      <t>高紹育</t>
    </r>
    <r>
      <rPr>
        <sz val="12"/>
        <rFont val="Times New Roman"/>
        <family val="1"/>
      </rPr>
      <t>(991221</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</si>
  <si>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p.26</t>
    </r>
    <r>
      <rPr>
        <sz val="12"/>
        <rFont val="新細明體"/>
        <family val="1"/>
        <charset val="136"/>
      </rPr>
      <t>正反）
▲查證產地：未查證。
▲貨物名稱註記「使用大陸香菇菌種包　採集地韓國」。
②</t>
    </r>
    <r>
      <rPr>
        <sz val="12"/>
        <rFont val="Times New Roman"/>
        <family val="1"/>
      </rPr>
      <t>.</t>
    </r>
    <r>
      <rPr>
        <sz val="12"/>
        <rFont val="新細明體"/>
        <family val="1"/>
        <charset val="136"/>
      </rPr>
      <t>被告</t>
    </r>
    <r>
      <rPr>
        <b/>
        <u/>
        <sz val="12"/>
        <rFont val="新細明體"/>
        <family val="1"/>
        <charset val="136"/>
      </rPr>
      <t>陳晉茂</t>
    </r>
    <r>
      <rPr>
        <sz val="12"/>
        <rFont val="新細明體"/>
        <family val="1"/>
        <charset val="136"/>
      </rPr>
      <t>此部分取得重量，進口報單記載重量為</t>
    </r>
    <r>
      <rPr>
        <sz val="12"/>
        <rFont val="Times New Roman"/>
        <family val="1"/>
      </rPr>
      <t>5950
KG</t>
    </r>
    <r>
      <rPr>
        <sz val="12"/>
        <rFont val="新細明體"/>
        <family val="1"/>
        <charset val="136"/>
      </rPr>
      <t>，惟相對應之</t>
    </r>
    <r>
      <rPr>
        <sz val="12"/>
        <rFont val="Times New Roman"/>
        <family val="1"/>
      </rPr>
      <t>99</t>
    </r>
    <r>
      <rPr>
        <sz val="12"/>
        <rFont val="新細明體"/>
        <family val="1"/>
        <charset val="136"/>
      </rPr>
      <t>年進出貨量表及</t>
    </r>
    <r>
      <rPr>
        <sz val="12"/>
        <rFont val="Times New Roman"/>
        <family val="1"/>
      </rPr>
      <t>99/12/22</t>
    </r>
    <r>
      <rPr>
        <sz val="12"/>
        <rFont val="新細明體"/>
        <family val="1"/>
        <charset val="136"/>
      </rPr>
      <t>出庫對帳單之數量欄及重量欄均記載</t>
    </r>
    <r>
      <rPr>
        <sz val="12"/>
        <rFont val="Times New Roman"/>
        <family val="1"/>
      </rPr>
      <t>400</t>
    </r>
    <r>
      <rPr>
        <sz val="12"/>
        <rFont val="新細明體"/>
        <family val="1"/>
        <charset val="136"/>
      </rPr>
      <t>件</t>
    </r>
    <r>
      <rPr>
        <sz val="12"/>
        <rFont val="Times New Roman"/>
        <family val="1"/>
      </rPr>
      <t>*15KG</t>
    </r>
    <r>
      <rPr>
        <sz val="12"/>
        <rFont val="新細明體"/>
        <family val="1"/>
        <charset val="136"/>
      </rPr>
      <t>（即</t>
    </r>
    <r>
      <rPr>
        <sz val="12"/>
        <rFont val="Times New Roman"/>
        <family val="1"/>
      </rPr>
      <t>6000KG</t>
    </r>
    <r>
      <rPr>
        <sz val="12"/>
        <rFont val="新細明體"/>
        <family val="1"/>
        <charset val="136"/>
      </rPr>
      <t xml:space="preserve">），是以進出貨量表及出庫對帳單為準。
</t>
    </r>
    <phoneticPr fontId="3" type="noConversion"/>
  </si>
  <si>
    <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p.43)
(12/22</t>
    </r>
    <r>
      <rPr>
        <b/>
        <u/>
        <sz val="12"/>
        <rFont val="細明體"/>
        <family val="3"/>
        <charset val="136"/>
      </rPr>
      <t>陳晉茂</t>
    </r>
    <r>
      <rPr>
        <sz val="12"/>
        <rFont val="Times New Roman"/>
        <family val="1"/>
      </rPr>
      <t>)</t>
    </r>
    <r>
      <rPr>
        <sz val="12"/>
        <rFont val="細明體"/>
        <family val="3"/>
        <charset val="136"/>
      </rPr>
      <t>。</t>
    </r>
    <r>
      <rPr>
        <sz val="12"/>
        <color indexed="12"/>
        <rFont val="Times New Roman"/>
        <family val="1"/>
      </rPr>
      <t/>
    </r>
    <phoneticPr fontId="3" type="noConversion"/>
  </si>
  <si>
    <t>AW9955210064</t>
  </si>
  <si>
    <t>TCKU9061327</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</si>
  <si>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/991222</t>
    </r>
    <phoneticPr fontId="3" type="noConversion"/>
  </si>
  <si>
    <r>
      <rPr>
        <sz val="12"/>
        <rFont val="細明體"/>
        <family val="3"/>
        <charset val="136"/>
      </rPr>
      <t>徐東平</t>
    </r>
    <r>
      <rPr>
        <sz val="12"/>
        <rFont val="Times New Roman"/>
        <family val="1"/>
      </rPr>
      <t>(991224</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</si>
  <si>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p.27</t>
    </r>
    <r>
      <rPr>
        <sz val="12"/>
        <rFont val="新細明體"/>
        <family val="1"/>
        <charset val="136"/>
      </rPr>
      <t xml:space="preserve">正反）
▲查證產地：未查證產地。
▲貨物名稱註記「使用大陸香菇菌種包　採集地韓國」。
</t>
    </r>
    <r>
      <rPr>
        <sz val="12"/>
        <rFont val="Batang"/>
        <family val="1"/>
        <charset val="129"/>
      </rPr>
      <t>②</t>
    </r>
    <r>
      <rPr>
        <sz val="12"/>
        <rFont val="Times New Roman"/>
        <family val="1"/>
      </rPr>
      <t>.</t>
    </r>
    <r>
      <rPr>
        <sz val="12"/>
        <rFont val="新細明體"/>
        <family val="1"/>
        <charset val="136"/>
      </rPr>
      <t>海關進口貨物稅費繳納證兼匯款申請書</t>
    </r>
    <r>
      <rPr>
        <sz val="12"/>
        <rFont val="Times New Roman"/>
        <family val="1"/>
      </rPr>
      <t>1</t>
    </r>
    <r>
      <rPr>
        <sz val="12"/>
        <rFont val="新細明體"/>
        <family val="1"/>
        <charset val="136"/>
      </rPr>
      <t>紙、進口報單</t>
    </r>
    <r>
      <rPr>
        <sz val="12"/>
        <rFont val="Times New Roman"/>
        <family val="1"/>
      </rPr>
      <t>2</t>
    </r>
    <r>
      <rPr>
        <sz val="12"/>
        <rFont val="新細明體"/>
        <family val="1"/>
        <charset val="136"/>
      </rPr>
      <t>紙、</t>
    </r>
    <r>
      <rPr>
        <sz val="12"/>
        <rFont val="Times New Roman"/>
        <family val="1"/>
      </rPr>
      <t>COMMERCIAL INVOICE 1</t>
    </r>
    <r>
      <rPr>
        <sz val="12"/>
        <rFont val="新細明體"/>
        <family val="1"/>
        <charset val="136"/>
      </rPr>
      <t>紙、</t>
    </r>
    <r>
      <rPr>
        <sz val="12"/>
        <rFont val="Times New Roman"/>
        <family val="1"/>
      </rPr>
      <t>PACKING LIST 1</t>
    </r>
    <r>
      <rPr>
        <sz val="12"/>
        <rFont val="新細明體"/>
        <family val="1"/>
        <charset val="136"/>
      </rPr>
      <t>紙</t>
    </r>
    <r>
      <rPr>
        <sz val="12"/>
        <rFont val="Times New Roman"/>
        <family val="1"/>
      </rPr>
      <t>(2-11</t>
    </r>
    <r>
      <rPr>
        <sz val="12"/>
        <rFont val="新細明體"/>
        <family val="1"/>
        <charset val="136"/>
      </rPr>
      <t>卷</t>
    </r>
    <r>
      <rPr>
        <sz val="12"/>
        <rFont val="Times New Roman"/>
        <family val="1"/>
      </rPr>
      <t>p67-71)</t>
    </r>
    <phoneticPr fontId="3" type="noConversion"/>
  </si>
  <si>
    <r>
      <rPr>
        <sz val="12"/>
        <rFont val="Batang"/>
        <family val="1"/>
        <charset val="129"/>
      </rPr>
      <t>①</t>
    </r>
    <r>
      <rPr>
        <sz val="8.4"/>
        <rFont val="Times New Roman"/>
        <family val="1"/>
      </rPr>
      <t>.</t>
    </r>
    <r>
      <rPr>
        <sz val="12"/>
        <rFont val="Times New Roman"/>
        <family val="1"/>
      </rP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p.44)</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p.198-199)</t>
    </r>
    <r>
      <rPr>
        <sz val="12"/>
        <rFont val="細明體"/>
        <family val="3"/>
        <charset val="136"/>
      </rPr>
      <t>。</t>
    </r>
    <phoneticPr fontId="3" type="noConversion"/>
  </si>
  <si>
    <r>
      <t>(</t>
    </r>
    <r>
      <rPr>
        <sz val="12"/>
        <rFont val="細明體"/>
        <family val="3"/>
        <charset val="136"/>
      </rPr>
      <t>一</t>
    </r>
    <r>
      <rPr>
        <sz val="12"/>
        <rFont val="Times New Roman"/>
        <family val="1"/>
      </rPr>
      <t>)6</t>
    </r>
    <phoneticPr fontId="3" type="noConversion"/>
  </si>
  <si>
    <t>AE9955430043</t>
  </si>
  <si>
    <t>WHLU2780740</t>
  </si>
  <si>
    <r>
      <rPr>
        <sz val="12"/>
        <rFont val="新細明體"/>
        <family val="1"/>
        <charset val="136"/>
      </rPr>
      <t>乾香菇絲</t>
    </r>
  </si>
  <si>
    <r>
      <rPr>
        <sz val="12"/>
        <rFont val="新細明體"/>
        <family val="1"/>
        <charset val="136"/>
      </rPr>
      <t>越南</t>
    </r>
  </si>
  <si>
    <r>
      <t>THAIBINH AGRICULTURAL PRODUCT PROCESSING JOINT STOCK COMPANY/</t>
    </r>
    <r>
      <rPr>
        <sz val="12"/>
        <rFont val="細明體"/>
        <family val="3"/>
        <charset val="136"/>
      </rPr>
      <t>胡志明市</t>
    </r>
    <r>
      <rPr>
        <sz val="12"/>
        <rFont val="Times New Roman"/>
        <family val="1"/>
      </rPr>
      <t>(</t>
    </r>
    <r>
      <rPr>
        <sz val="12"/>
        <rFont val="細明體"/>
        <family val="3"/>
        <charset val="136"/>
      </rPr>
      <t>卡萊港</t>
    </r>
    <r>
      <rPr>
        <sz val="12"/>
        <rFont val="Times New Roman"/>
        <family val="1"/>
      </rPr>
      <t>)/991221</t>
    </r>
    <phoneticPr fontId="3" type="noConversion"/>
  </si>
  <si>
    <r>
      <rPr>
        <sz val="12"/>
        <rFont val="細明體"/>
        <family val="3"/>
        <charset val="136"/>
      </rPr>
      <t>黃智銘</t>
    </r>
    <r>
      <rPr>
        <sz val="12"/>
        <rFont val="Times New Roman"/>
        <family val="1"/>
      </rPr>
      <t>(991227</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</si>
  <si>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p.28</t>
    </r>
    <r>
      <rPr>
        <sz val="12"/>
        <rFont val="新細明體"/>
        <family val="1"/>
        <charset val="136"/>
      </rPr>
      <t>正反）
▲查證產地：據</t>
    </r>
    <r>
      <rPr>
        <sz val="12"/>
        <rFont val="Times New Roman"/>
        <family val="1"/>
      </rPr>
      <t>(</t>
    </r>
    <r>
      <rPr>
        <sz val="12"/>
        <rFont val="新細明體"/>
        <family val="1"/>
        <charset val="136"/>
      </rPr>
      <t>一</t>
    </r>
    <r>
      <rPr>
        <sz val="12"/>
        <rFont val="Times New Roman"/>
        <family val="1"/>
      </rPr>
      <t>)</t>
    </r>
    <r>
      <rPr>
        <sz val="12"/>
        <rFont val="新細明體"/>
        <family val="1"/>
        <charset val="136"/>
      </rPr>
      <t>產證</t>
    </r>
    <r>
      <rPr>
        <sz val="12"/>
        <rFont val="Times New Roman"/>
        <family val="1"/>
      </rPr>
      <t>NO.02012921</t>
    </r>
    <r>
      <rPr>
        <sz val="12"/>
        <rFont val="新細明體"/>
        <family val="1"/>
        <charset val="136"/>
      </rPr>
      <t>、</t>
    </r>
    <r>
      <rPr>
        <sz val="12"/>
        <rFont val="Times New Roman"/>
        <family val="1"/>
      </rPr>
      <t>(</t>
    </r>
    <r>
      <rPr>
        <sz val="12"/>
        <rFont val="新細明體"/>
        <family val="1"/>
        <charset val="136"/>
      </rPr>
      <t>二</t>
    </r>
    <r>
      <rPr>
        <sz val="12"/>
        <rFont val="Times New Roman"/>
        <family val="1"/>
      </rPr>
      <t>)</t>
    </r>
    <r>
      <rPr>
        <sz val="12"/>
        <rFont val="新細明體"/>
        <family val="1"/>
        <charset val="136"/>
      </rPr>
      <t>來貨貨上標示、</t>
    </r>
    <r>
      <rPr>
        <sz val="12"/>
        <rFont val="Times New Roman"/>
        <family val="1"/>
      </rPr>
      <t>(</t>
    </r>
    <r>
      <rPr>
        <sz val="12"/>
        <rFont val="新細明體"/>
        <family val="1"/>
        <charset val="136"/>
      </rPr>
      <t>三</t>
    </r>
    <r>
      <rPr>
        <sz val="12"/>
        <rFont val="Times New Roman"/>
        <family val="1"/>
      </rPr>
      <t>)</t>
    </r>
    <r>
      <rPr>
        <sz val="12"/>
        <rFont val="新細明體"/>
        <family val="1"/>
        <charset val="136"/>
      </rPr>
      <t>檢附之船舶貨櫃動態資料及</t>
    </r>
    <r>
      <rPr>
        <sz val="12"/>
        <rFont val="Times New Roman"/>
        <family val="1"/>
      </rPr>
      <t>(</t>
    </r>
    <r>
      <rPr>
        <sz val="12"/>
        <rFont val="新細明體"/>
        <family val="1"/>
        <charset val="136"/>
      </rPr>
      <t>四</t>
    </r>
    <r>
      <rPr>
        <sz val="12"/>
        <rFont val="Times New Roman"/>
        <family val="1"/>
      </rPr>
      <t>)</t>
    </r>
    <r>
      <rPr>
        <sz val="12"/>
        <rFont val="新細明體"/>
        <family val="1"/>
        <charset val="136"/>
      </rPr>
      <t>河內字第</t>
    </r>
    <r>
      <rPr>
        <sz val="12"/>
        <rFont val="Times New Roman"/>
        <family val="1"/>
      </rPr>
      <t>10000100260</t>
    </r>
    <r>
      <rPr>
        <sz val="12"/>
        <rFont val="新細明體"/>
        <family val="1"/>
        <charset val="136"/>
      </rPr>
      <t>號函，接受原申報產地。（</t>
    </r>
    <r>
      <rPr>
        <sz val="12"/>
        <rFont val="Times New Roman"/>
        <family val="1"/>
      </rPr>
      <t>100.1.26</t>
    </r>
    <r>
      <rPr>
        <sz val="12"/>
        <rFont val="新細明體"/>
        <family val="1"/>
        <charset val="136"/>
      </rPr>
      <t>黃智銘、劉新新核章）
▲貨物名稱：「</t>
    </r>
    <r>
      <rPr>
        <sz val="12"/>
        <rFont val="Times New Roman"/>
        <family val="1"/>
      </rPr>
      <t>DRIED SLICED OAK MUSHROOM</t>
    </r>
    <r>
      <rPr>
        <sz val="12"/>
        <rFont val="新細明體"/>
        <family val="1"/>
        <charset val="136"/>
      </rPr>
      <t>」</t>
    </r>
    <r>
      <rPr>
        <sz val="12"/>
        <rFont val="Times New Roman"/>
        <family val="1"/>
      </rPr>
      <t>(</t>
    </r>
    <r>
      <rPr>
        <sz val="12"/>
        <rFont val="新細明體"/>
        <family val="1"/>
        <charset val="136"/>
      </rPr>
      <t>即香菇絲</t>
    </r>
    <r>
      <rPr>
        <sz val="12"/>
        <rFont val="Times New Roman"/>
        <family val="1"/>
      </rPr>
      <t>)</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</si>
  <si>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p.47
</t>
    </r>
    <r>
      <rPr>
        <sz val="12"/>
        <rFont val="細明體"/>
        <family val="3"/>
        <charset val="136"/>
      </rPr>
      <t>、</t>
    </r>
    <r>
      <rPr>
        <sz val="12"/>
        <rFont val="Times New Roman"/>
        <family val="1"/>
      </rPr>
      <t>p.62</t>
    </r>
    <r>
      <rPr>
        <sz val="12"/>
        <rFont val="細明體"/>
        <family val="3"/>
        <charset val="136"/>
      </rPr>
      <t>反</t>
    </r>
    <r>
      <rPr>
        <sz val="12"/>
        <rFont val="Times New Roman"/>
        <family val="1"/>
      </rPr>
      <t>)(1/26</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-199)(1/26</t>
    </r>
    <r>
      <rPr>
        <b/>
        <u/>
        <sz val="12"/>
        <rFont val="細明體"/>
        <family val="3"/>
        <charset val="136"/>
      </rPr>
      <t>茂</t>
    </r>
    <r>
      <rPr>
        <sz val="12"/>
        <rFont val="Times New Roman"/>
        <family val="1"/>
      </rPr>
      <t>)</t>
    </r>
    <r>
      <rPr>
        <sz val="12"/>
        <rFont val="細明體"/>
        <family val="3"/>
        <charset val="136"/>
      </rPr>
      <t>。</t>
    </r>
    <phoneticPr fontId="3" type="noConversion"/>
  </si>
  <si>
    <r>
      <rPr>
        <sz val="12"/>
        <rFont val="新細明體"/>
        <family val="1"/>
        <charset val="136"/>
      </rPr>
      <t>陳晉茂</t>
    </r>
  </si>
  <si>
    <t>AW9955620091</t>
  </si>
  <si>
    <t>GESU6426092</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</si>
  <si>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/991227</t>
    </r>
    <phoneticPr fontId="3" type="noConversion"/>
  </si>
  <si>
    <r>
      <rPr>
        <sz val="12"/>
        <rFont val="細明體"/>
        <family val="3"/>
        <charset val="136"/>
      </rPr>
      <t>劉鎮中</t>
    </r>
    <r>
      <rPr>
        <sz val="12"/>
        <rFont val="Times New Roman"/>
        <family val="1"/>
      </rPr>
      <t>(991229</t>
    </r>
    <r>
      <rPr>
        <sz val="12"/>
        <rFont val="細明體"/>
        <family val="3"/>
        <charset val="136"/>
      </rPr>
      <t>取樣</t>
    </r>
    <r>
      <rPr>
        <sz val="12"/>
        <rFont val="Times New Roman"/>
        <family val="1"/>
      </rPr>
      <t>)</t>
    </r>
    <phoneticPr fontId="3" type="noConversion"/>
  </si>
  <si>
    <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p.45)
(12/30</t>
    </r>
    <r>
      <rPr>
        <sz val="12"/>
        <rFont val="細明體"/>
        <family val="3"/>
        <charset val="136"/>
      </rPr>
      <t>旺來旺</t>
    </r>
    <r>
      <rPr>
        <sz val="12"/>
        <rFont val="Times New Roman"/>
        <family val="1"/>
      </rPr>
      <t>)</t>
    </r>
    <r>
      <rPr>
        <sz val="12"/>
        <rFont val="細明體"/>
        <family val="3"/>
        <charset val="136"/>
      </rPr>
      <t>。</t>
    </r>
    <phoneticPr fontId="3" type="noConversion"/>
  </si>
  <si>
    <t>AW9955620092</t>
  </si>
  <si>
    <t>DFSU6487902</t>
  </si>
  <si>
    <r>
      <rPr>
        <sz val="12"/>
        <rFont val="Batang"/>
        <family val="1"/>
        <charset val="129"/>
      </rPr>
      <t>①</t>
    </r>
    <r>
      <rPr>
        <sz val="8.4"/>
        <rFont val="Times New Roman"/>
        <family val="1"/>
      </rPr>
      <t>.</t>
    </r>
    <r>
      <rPr>
        <sz val="12"/>
        <rFont val="Times New Roman"/>
        <family val="1"/>
      </rP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p.45)(12/30</t>
    </r>
    <r>
      <rPr>
        <sz val="12"/>
        <rFont val="細明體"/>
        <family val="3"/>
        <charset val="136"/>
      </rPr>
      <t>阿平</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-199)(12/30</t>
    </r>
    <r>
      <rPr>
        <sz val="12"/>
        <rFont val="細明體"/>
        <family val="3"/>
        <charset val="136"/>
      </rPr>
      <t>平</t>
    </r>
    <r>
      <rPr>
        <sz val="12"/>
        <rFont val="Times New Roman"/>
        <family val="1"/>
      </rPr>
      <t>)</t>
    </r>
    <r>
      <rPr>
        <sz val="12"/>
        <rFont val="細明體"/>
        <family val="3"/>
        <charset val="136"/>
      </rPr>
      <t>。</t>
    </r>
    <phoneticPr fontId="3" type="noConversion"/>
  </si>
  <si>
    <t>DA99GO460041</t>
  </si>
  <si>
    <t>CLHU3705320</t>
  </si>
  <si>
    <r>
      <rPr>
        <sz val="12"/>
        <rFont val="新細明體"/>
        <family val="1"/>
        <charset val="136"/>
      </rPr>
      <t>巨吉</t>
    </r>
  </si>
  <si>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/991225</t>
    </r>
  </si>
  <si>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p.31</t>
    </r>
    <r>
      <rPr>
        <sz val="12"/>
        <rFont val="新細明體"/>
        <family val="1"/>
        <charset val="136"/>
      </rPr>
      <t>正面）
▲查證產地：無。
▲貨物名稱：同編號</t>
    </r>
    <r>
      <rPr>
        <sz val="12"/>
        <rFont val="Times New Roman"/>
        <family val="1"/>
      </rPr>
      <t>13</t>
    </r>
    <r>
      <rPr>
        <sz val="12"/>
        <rFont val="新細明體"/>
        <family val="1"/>
        <charset val="136"/>
      </rPr>
      <t>。</t>
    </r>
    <phoneticPr fontId="3" type="noConversion"/>
  </si>
  <si>
    <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p.47</t>
    </r>
    <r>
      <rPr>
        <sz val="12"/>
        <rFont val="細明體"/>
        <family val="3"/>
        <charset val="136"/>
      </rPr>
      <t>、</t>
    </r>
    <r>
      <rPr>
        <sz val="12"/>
        <rFont val="Times New Roman"/>
        <family val="1"/>
      </rPr>
      <t xml:space="preserve">p.60)
</t>
    </r>
    <r>
      <rPr>
        <sz val="12"/>
        <rFont val="細明體"/>
        <family val="3"/>
        <charset val="136"/>
      </rPr>
      <t>。</t>
    </r>
    <phoneticPr fontId="3" type="noConversion"/>
  </si>
  <si>
    <t>TTNU1408103</t>
  </si>
  <si>
    <r>
      <rPr>
        <sz val="12"/>
        <rFont val="細明體"/>
        <family val="3"/>
        <charset val="136"/>
      </rPr>
      <t>同編號</t>
    </r>
    <r>
      <rPr>
        <sz val="12"/>
        <rFont val="Times New Roman"/>
        <family val="1"/>
      </rPr>
      <t>13/</t>
    </r>
    <r>
      <rPr>
        <sz val="12"/>
        <rFont val="細明體"/>
        <family val="3"/>
        <charset val="136"/>
      </rPr>
      <t>胡志明市</t>
    </r>
    <r>
      <rPr>
        <sz val="12"/>
        <rFont val="Times New Roman"/>
        <family val="1"/>
      </rPr>
      <t>(</t>
    </r>
    <r>
      <rPr>
        <sz val="12"/>
        <rFont val="細明體"/>
        <family val="3"/>
        <charset val="136"/>
      </rPr>
      <t>卡萊港</t>
    </r>
    <r>
      <rPr>
        <sz val="12"/>
        <rFont val="Times New Roman"/>
        <family val="1"/>
      </rPr>
      <t>)/991225</t>
    </r>
  </si>
  <si>
    <r>
      <rPr>
        <sz val="12"/>
        <rFont val="細明體"/>
        <family val="3"/>
        <charset val="136"/>
      </rPr>
      <t>沈家慶</t>
    </r>
    <r>
      <rPr>
        <sz val="12"/>
        <rFont val="Times New Roman"/>
        <family val="1"/>
      </rPr>
      <t>(991231</t>
    </r>
    <r>
      <rPr>
        <sz val="12"/>
        <rFont val="細明體"/>
        <family val="3"/>
        <charset val="136"/>
      </rPr>
      <t>取樣</t>
    </r>
    <r>
      <rPr>
        <sz val="12"/>
        <rFont val="Times New Roman"/>
        <family val="1"/>
      </rPr>
      <t>)</t>
    </r>
    <phoneticPr fontId="3" type="noConversion"/>
  </si>
  <si>
    <r>
      <rPr>
        <sz val="12"/>
        <rFont val="Batang"/>
        <family val="1"/>
        <charset val="129"/>
      </rPr>
      <t>①</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p.47
</t>
    </r>
    <r>
      <rPr>
        <sz val="12"/>
        <rFont val="細明體"/>
        <family val="3"/>
        <charset val="136"/>
      </rPr>
      <t>、</t>
    </r>
    <r>
      <rPr>
        <sz val="12"/>
        <rFont val="Times New Roman"/>
        <family val="1"/>
      </rPr>
      <t>p.62)(1/26</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p.198-199)(1/26</t>
    </r>
    <r>
      <rPr>
        <b/>
        <u/>
        <sz val="12"/>
        <rFont val="細明體"/>
        <family val="3"/>
        <charset val="136"/>
      </rPr>
      <t>茂</t>
    </r>
    <r>
      <rPr>
        <sz val="12"/>
        <rFont val="Times New Roman"/>
        <family val="1"/>
      </rPr>
      <t>)</t>
    </r>
    <r>
      <rPr>
        <sz val="12"/>
        <rFont val="細明體"/>
        <family val="3"/>
        <charset val="136"/>
      </rPr>
      <t>。</t>
    </r>
    <phoneticPr fontId="3" type="noConversion"/>
  </si>
  <si>
    <t>WHLU0220069</t>
  </si>
  <si>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p.47
</t>
    </r>
    <r>
      <rPr>
        <sz val="12"/>
        <rFont val="細明體"/>
        <family val="3"/>
        <charset val="136"/>
      </rPr>
      <t>、</t>
    </r>
    <r>
      <rPr>
        <sz val="12"/>
        <rFont val="Times New Roman"/>
        <family val="1"/>
      </rPr>
      <t>p.60)(1/3</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
8-199)(1/3</t>
    </r>
    <r>
      <rPr>
        <b/>
        <u/>
        <sz val="12"/>
        <rFont val="細明體"/>
        <family val="3"/>
        <charset val="136"/>
      </rPr>
      <t>茂</t>
    </r>
    <r>
      <rPr>
        <sz val="12"/>
        <rFont val="Times New Roman"/>
        <family val="1"/>
      </rPr>
      <t>)</t>
    </r>
    <r>
      <rPr>
        <sz val="12"/>
        <rFont val="細明體"/>
        <family val="3"/>
        <charset val="136"/>
      </rPr>
      <t>。</t>
    </r>
    <phoneticPr fontId="3" type="noConversion"/>
  </si>
  <si>
    <t>WHLU4231190</t>
  </si>
  <si>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p.47
</t>
    </r>
    <r>
      <rPr>
        <sz val="12"/>
        <rFont val="細明體"/>
        <family val="3"/>
        <charset val="136"/>
      </rPr>
      <t>、</t>
    </r>
    <r>
      <rPr>
        <sz val="12"/>
        <rFont val="Times New Roman"/>
        <family val="1"/>
      </rPr>
      <t>p.62)(1/26</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-199)(1/26</t>
    </r>
    <r>
      <rPr>
        <b/>
        <u/>
        <sz val="12"/>
        <rFont val="細明體"/>
        <family val="3"/>
        <charset val="136"/>
      </rPr>
      <t>茂</t>
    </r>
    <r>
      <rPr>
        <sz val="12"/>
        <rFont val="Times New Roman"/>
        <family val="1"/>
      </rPr>
      <t>)</t>
    </r>
    <r>
      <rPr>
        <sz val="12"/>
        <rFont val="細明體"/>
        <family val="3"/>
        <charset val="136"/>
      </rPr>
      <t>。</t>
    </r>
    <phoneticPr fontId="3" type="noConversion"/>
  </si>
  <si>
    <t>AW9956250061</t>
  </si>
  <si>
    <t>WHLU5321940</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</si>
  <si>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/991228</t>
    </r>
    <phoneticPr fontId="3" type="noConversion"/>
  </si>
  <si>
    <r>
      <rPr>
        <sz val="12"/>
        <rFont val="細明體"/>
        <family val="3"/>
        <charset val="136"/>
      </rPr>
      <t>曾憲禮</t>
    </r>
    <r>
      <rPr>
        <sz val="12"/>
        <rFont val="Times New Roman"/>
        <family val="1"/>
      </rPr>
      <t>(991230</t>
    </r>
    <r>
      <rPr>
        <sz val="12"/>
        <rFont val="細明體"/>
        <family val="3"/>
        <charset val="136"/>
      </rPr>
      <t>取樣</t>
    </r>
    <r>
      <rPr>
        <sz val="12"/>
        <rFont val="Times New Roman"/>
        <family val="1"/>
      </rPr>
      <t>)
(</t>
    </r>
    <r>
      <rPr>
        <sz val="12"/>
        <rFont val="細明體"/>
        <family val="3"/>
        <charset val="136"/>
      </rPr>
      <t>影印不清</t>
    </r>
    <r>
      <rPr>
        <sz val="12"/>
        <rFont val="Times New Roman"/>
        <family val="1"/>
      </rPr>
      <t>)</t>
    </r>
    <phoneticPr fontId="3" type="noConversion"/>
  </si>
  <si>
    <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p.46)
(12/31</t>
    </r>
    <r>
      <rPr>
        <b/>
        <u/>
        <sz val="12"/>
        <rFont val="細明體"/>
        <family val="3"/>
        <charset val="136"/>
      </rPr>
      <t>陳晉茂</t>
    </r>
    <r>
      <rPr>
        <sz val="12"/>
        <rFont val="Times New Roman"/>
        <family val="1"/>
      </rPr>
      <t>)</t>
    </r>
    <r>
      <rPr>
        <sz val="12"/>
        <rFont val="細明體"/>
        <family val="3"/>
        <charset val="136"/>
      </rPr>
      <t>。</t>
    </r>
    <phoneticPr fontId="3" type="noConversion"/>
  </si>
  <si>
    <t>AW9956250062</t>
  </si>
  <si>
    <t>FSCU9218271</t>
  </si>
  <si>
    <r>
      <rPr>
        <sz val="12"/>
        <rFont val="細明體"/>
        <family val="3"/>
        <charset val="136"/>
      </rPr>
      <t>曾憲禮</t>
    </r>
    <r>
      <rPr>
        <sz val="12"/>
        <rFont val="Times New Roman"/>
        <family val="1"/>
      </rPr>
      <t>(??</t>
    </r>
    <r>
      <rPr>
        <sz val="12"/>
        <rFont val="細明體"/>
        <family val="3"/>
        <charset val="136"/>
      </rPr>
      <t>取樣</t>
    </r>
    <r>
      <rPr>
        <sz val="12"/>
        <rFont val="Times New Roman"/>
        <family val="1"/>
      </rPr>
      <t>)
(</t>
    </r>
    <r>
      <rPr>
        <sz val="12"/>
        <rFont val="細明體"/>
        <family val="3"/>
        <charset val="136"/>
      </rPr>
      <t>影印不清</t>
    </r>
    <r>
      <rPr>
        <sz val="12"/>
        <rFont val="Times New Roman"/>
        <family val="1"/>
      </rPr>
      <t>)</t>
    </r>
    <phoneticPr fontId="3" type="noConversion"/>
  </si>
  <si>
    <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p.46)(12/31</t>
    </r>
    <r>
      <rPr>
        <b/>
        <u/>
        <sz val="12"/>
        <rFont val="細明體"/>
        <family val="3"/>
        <charset val="136"/>
      </rPr>
      <t>陳晉茂</t>
    </r>
    <r>
      <rPr>
        <sz val="12"/>
        <rFont val="Times New Roman"/>
        <family val="1"/>
      </rPr>
      <t>)</t>
    </r>
    <r>
      <rPr>
        <sz val="12"/>
        <rFont val="細明體"/>
        <family val="3"/>
        <charset val="136"/>
      </rPr>
      <t>。</t>
    </r>
    <phoneticPr fontId="3" type="noConversion"/>
  </si>
  <si>
    <t>AW9956250063</t>
  </si>
  <si>
    <t>WHLU5279075</t>
  </si>
  <si>
    <r>
      <rPr>
        <sz val="12"/>
        <rFont val="細明體"/>
        <family val="3"/>
        <charset val="136"/>
      </rPr>
      <t>曾憲禮</t>
    </r>
    <r>
      <rPr>
        <sz val="12"/>
        <rFont val="Times New Roman"/>
        <family val="1"/>
      </rPr>
      <t>(</t>
    </r>
    <r>
      <rPr>
        <sz val="12"/>
        <rFont val="細明體"/>
        <family val="3"/>
        <charset val="136"/>
      </rPr>
      <t>取樣</t>
    </r>
    <r>
      <rPr>
        <sz val="12"/>
        <rFont val="Times New Roman"/>
        <family val="1"/>
      </rPr>
      <t>)
(</t>
    </r>
    <r>
      <rPr>
        <sz val="12"/>
        <rFont val="細明體"/>
        <family val="3"/>
        <charset val="136"/>
      </rPr>
      <t>影印不清</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</si>
  <si>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99</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p.15</t>
    </r>
    <r>
      <rPr>
        <sz val="12"/>
        <rFont val="細明體"/>
        <family val="3"/>
        <charset val="136"/>
      </rPr>
      <t>、</t>
    </r>
    <r>
      <rPr>
        <sz val="12"/>
        <rFont val="Times New Roman"/>
        <family val="1"/>
      </rPr>
      <t>p.4
6</t>
    </r>
    <r>
      <rPr>
        <sz val="12"/>
        <rFont val="細明體"/>
        <family val="3"/>
        <charset val="136"/>
      </rPr>
      <t>反</t>
    </r>
    <r>
      <rPr>
        <sz val="12"/>
        <rFont val="Times New Roman"/>
        <family val="1"/>
      </rPr>
      <t>)(1/3</t>
    </r>
    <r>
      <rPr>
        <sz val="12"/>
        <rFont val="細明體"/>
        <family val="3"/>
        <charset val="136"/>
      </rPr>
      <t>伍晉</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-199)(12/31</t>
    </r>
    <r>
      <rPr>
        <sz val="12"/>
        <rFont val="細明體"/>
        <family val="3"/>
        <charset val="136"/>
      </rPr>
      <t>伍</t>
    </r>
    <r>
      <rPr>
        <sz val="12"/>
        <rFont val="Times New Roman"/>
        <family val="1"/>
      </rPr>
      <t>)</t>
    </r>
    <r>
      <rPr>
        <sz val="12"/>
        <rFont val="細明體"/>
        <family val="3"/>
        <charset val="136"/>
      </rPr>
      <t>。</t>
    </r>
    <phoneticPr fontId="3" type="noConversion"/>
  </si>
  <si>
    <t>AW9956530081</t>
  </si>
  <si>
    <t>TSLU5500610</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</si>
  <si>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/1000101</t>
    </r>
    <phoneticPr fontId="3" type="noConversion"/>
  </si>
  <si>
    <r>
      <rPr>
        <sz val="12"/>
        <rFont val="細明體"/>
        <family val="3"/>
        <charset val="136"/>
      </rPr>
      <t>曾憲禮</t>
    </r>
    <r>
      <rPr>
        <sz val="12"/>
        <rFont val="Times New Roman"/>
        <family val="1"/>
      </rPr>
      <t>(1000105</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</si>
  <si>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p.38</t>
    </r>
    <r>
      <rPr>
        <sz val="12"/>
        <rFont val="新細明體"/>
        <family val="1"/>
        <charset val="136"/>
      </rPr>
      <t>正反）
▲查證產地：無。
▲貨物名稱註記「使用大陸香菇菌種包　採集地韓國」。
②</t>
    </r>
    <r>
      <rPr>
        <sz val="12"/>
        <rFont val="Times New Roman"/>
        <family val="1"/>
      </rPr>
      <t>.</t>
    </r>
    <r>
      <rPr>
        <sz val="12"/>
        <rFont val="新細明體"/>
        <family val="1"/>
        <charset val="136"/>
      </rPr>
      <t>證</t>
    </r>
    <r>
      <rPr>
        <sz val="12"/>
        <rFont val="Times New Roman"/>
        <family val="1"/>
      </rPr>
      <t>13(</t>
    </r>
    <r>
      <rPr>
        <sz val="12"/>
        <rFont val="新細明體"/>
        <family val="1"/>
        <charset val="136"/>
      </rPr>
      <t>王秀密筆記本</t>
    </r>
    <r>
      <rPr>
        <sz val="12"/>
        <rFont val="Times New Roman"/>
        <family val="1"/>
      </rPr>
      <t>-100.1.10</t>
    </r>
    <r>
      <rPr>
        <sz val="12"/>
        <rFont val="新細明體"/>
        <family val="1"/>
        <charset val="136"/>
      </rPr>
      <t>手寫內容：「現金</t>
    </r>
    <r>
      <rPr>
        <sz val="12"/>
        <rFont val="Times New Roman"/>
        <family val="1"/>
      </rPr>
      <t>120</t>
    </r>
    <r>
      <rPr>
        <sz val="12"/>
        <rFont val="新細明體"/>
        <family val="1"/>
        <charset val="136"/>
      </rPr>
      <t>萬</t>
    </r>
    <r>
      <rPr>
        <sz val="12"/>
        <rFont val="Times New Roman"/>
        <family val="1"/>
      </rPr>
      <t xml:space="preserve"> 110</t>
    </r>
    <r>
      <rPr>
        <sz val="12"/>
        <rFont val="新細明體"/>
        <family val="1"/>
        <charset val="136"/>
      </rPr>
      <t>萬繳周先生」</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p81</t>
    </r>
    <r>
      <rPr>
        <sz val="12"/>
        <rFont val="新細明體"/>
        <family val="1"/>
        <charset val="136"/>
      </rPr>
      <t>反</t>
    </r>
    <r>
      <rPr>
        <sz val="12"/>
        <rFont val="Times New Roman"/>
        <family val="1"/>
      </rPr>
      <t xml:space="preserve">)
</t>
    </r>
    <r>
      <rPr>
        <sz val="12"/>
        <rFont val="Batang"/>
        <family val="1"/>
        <charset val="129"/>
      </rPr>
      <t>③</t>
    </r>
    <r>
      <rPr>
        <sz val="12"/>
        <rFont val="Times New Roman"/>
        <family val="1"/>
      </rPr>
      <t>.</t>
    </r>
    <r>
      <rPr>
        <sz val="12"/>
        <rFont val="新細明體"/>
        <family val="1"/>
        <charset val="136"/>
      </rPr>
      <t>海關進口貨物稅費繳納證兼匯款申請書</t>
    </r>
    <r>
      <rPr>
        <sz val="12"/>
        <rFont val="Times New Roman"/>
        <family val="1"/>
      </rPr>
      <t>1</t>
    </r>
    <r>
      <rPr>
        <sz val="12"/>
        <rFont val="新細明體"/>
        <family val="1"/>
        <charset val="136"/>
      </rPr>
      <t>紙、進口報單</t>
    </r>
    <r>
      <rPr>
        <sz val="12"/>
        <rFont val="Times New Roman"/>
        <family val="1"/>
      </rPr>
      <t>1</t>
    </r>
    <r>
      <rPr>
        <sz val="12"/>
        <rFont val="新細明體"/>
        <family val="1"/>
        <charset val="136"/>
      </rPr>
      <t>紙</t>
    </r>
    <r>
      <rPr>
        <sz val="12"/>
        <rFont val="Times New Roman"/>
        <family val="1"/>
      </rPr>
      <t>(</t>
    </r>
    <r>
      <rPr>
        <sz val="12"/>
        <rFont val="新細明體"/>
        <family val="1"/>
        <charset val="136"/>
      </rPr>
      <t>見</t>
    </r>
    <r>
      <rPr>
        <sz val="12"/>
        <rFont val="Times New Roman"/>
        <family val="1"/>
      </rPr>
      <t>2-11</t>
    </r>
    <r>
      <rPr>
        <sz val="12"/>
        <rFont val="新細明體"/>
        <family val="1"/>
        <charset val="136"/>
      </rPr>
      <t>卷</t>
    </r>
    <r>
      <rPr>
        <sz val="12"/>
        <rFont val="Times New Roman"/>
        <family val="1"/>
      </rPr>
      <t>P86-87)</t>
    </r>
    <r>
      <rPr>
        <sz val="12"/>
        <rFont val="新細明體"/>
        <family val="1"/>
        <charset val="136"/>
      </rPr>
      <t>。</t>
    </r>
    <phoneticPr fontId="3" type="noConversion"/>
  </si>
  <si>
    <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p.47</t>
    </r>
    <r>
      <rPr>
        <sz val="12"/>
        <rFont val="細明體"/>
        <family val="3"/>
        <charset val="136"/>
      </rPr>
      <t>、</t>
    </r>
    <r>
      <rPr>
        <sz val="12"/>
        <rFont val="Times New Roman"/>
        <family val="1"/>
      </rPr>
      <t xml:space="preserve">p.61)
</t>
    </r>
    <r>
      <rPr>
        <sz val="12"/>
        <rFont val="細明體"/>
        <family val="3"/>
        <charset val="136"/>
      </rPr>
      <t>。</t>
    </r>
    <phoneticPr fontId="3" type="noConversion"/>
  </si>
  <si>
    <t>AW9956530082</t>
  </si>
  <si>
    <t>TGHU0886010</t>
  </si>
  <si>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份（見</t>
    </r>
    <r>
      <rPr>
        <sz val="12"/>
        <rFont val="Times New Roman"/>
        <family val="1"/>
      </rPr>
      <t>3-8</t>
    </r>
    <r>
      <rPr>
        <sz val="12"/>
        <rFont val="新細明體"/>
        <family val="1"/>
        <charset val="136"/>
      </rPr>
      <t>卷</t>
    </r>
    <r>
      <rPr>
        <sz val="12"/>
        <rFont val="Times New Roman"/>
        <family val="1"/>
      </rPr>
      <t>p.18-19</t>
    </r>
    <r>
      <rPr>
        <sz val="12"/>
        <rFont val="新細明體"/>
        <family val="1"/>
        <charset val="136"/>
      </rPr>
      <t>，同</t>
    </r>
    <r>
      <rPr>
        <sz val="12"/>
        <rFont val="Times New Roman"/>
        <family val="1"/>
      </rPr>
      <t>5-1</t>
    </r>
    <r>
      <rPr>
        <sz val="12"/>
        <rFont val="新細明體"/>
        <family val="1"/>
        <charset val="136"/>
      </rPr>
      <t>卷</t>
    </r>
    <r>
      <rPr>
        <sz val="12"/>
        <rFont val="Times New Roman"/>
        <family val="1"/>
      </rPr>
      <t>p.39</t>
    </r>
    <r>
      <rPr>
        <sz val="12"/>
        <rFont val="新細明體"/>
        <family val="1"/>
        <charset val="136"/>
      </rPr>
      <t xml:space="preserve">正反）
▲查證產地：無。
▲貨物名稱註記「使用大陸香菇菌種包　採集地韓國」。
</t>
    </r>
    <r>
      <rPr>
        <sz val="12"/>
        <rFont val="Times New Roman"/>
        <family val="1"/>
      </rPr>
      <t>(</t>
    </r>
    <r>
      <rPr>
        <sz val="12"/>
        <rFont val="新細明體"/>
        <family val="1"/>
        <charset val="136"/>
      </rPr>
      <t>註</t>
    </r>
    <r>
      <rPr>
        <sz val="12"/>
        <rFont val="Times New Roman"/>
        <family val="1"/>
      </rPr>
      <t>.5-1</t>
    </r>
    <r>
      <rPr>
        <sz val="12"/>
        <rFont val="新細明體"/>
        <family val="1"/>
        <charset val="136"/>
      </rPr>
      <t>卷少印</t>
    </r>
    <r>
      <rPr>
        <sz val="12"/>
        <rFont val="Times New Roman"/>
        <family val="1"/>
      </rPr>
      <t>1</t>
    </r>
    <r>
      <rPr>
        <sz val="12"/>
        <rFont val="新細明體"/>
        <family val="1"/>
        <charset val="136"/>
      </rPr>
      <t>張，</t>
    </r>
    <r>
      <rPr>
        <sz val="12"/>
        <rFont val="Times New Roman"/>
        <family val="1"/>
      </rPr>
      <t>3-8</t>
    </r>
    <r>
      <rPr>
        <sz val="12"/>
        <rFont val="新細明體"/>
        <family val="1"/>
        <charset val="136"/>
      </rPr>
      <t>卷較完整，起岸價格</t>
    </r>
    <r>
      <rPr>
        <sz val="12"/>
        <rFont val="Times New Roman"/>
        <family val="1"/>
      </rPr>
      <t>530,197</t>
    </r>
    <r>
      <rPr>
        <sz val="12"/>
        <rFont val="新細明體"/>
        <family val="1"/>
        <charset val="136"/>
      </rPr>
      <t>元</t>
    </r>
    <r>
      <rPr>
        <sz val="12"/>
        <rFont val="Times New Roman"/>
        <family val="1"/>
      </rPr>
      <t>=</t>
    </r>
    <r>
      <rPr>
        <sz val="12"/>
        <rFont val="新細明體"/>
        <family val="1"/>
        <charset val="136"/>
      </rPr>
      <t>完稅價格</t>
    </r>
    <r>
      <rPr>
        <sz val="12"/>
        <rFont val="Times New Roman"/>
        <family val="1"/>
      </rPr>
      <t xml:space="preserve">)
</t>
    </r>
    <r>
      <rPr>
        <sz val="12"/>
        <rFont val="新細明體"/>
        <family val="1"/>
        <charset val="136"/>
      </rPr>
      <t>②</t>
    </r>
    <r>
      <rPr>
        <sz val="12"/>
        <rFont val="Times New Roman"/>
        <family val="1"/>
      </rPr>
      <t>.</t>
    </r>
    <r>
      <rPr>
        <sz val="12"/>
        <rFont val="新細明體"/>
        <family val="1"/>
        <charset val="136"/>
      </rPr>
      <t>證</t>
    </r>
    <r>
      <rPr>
        <sz val="12"/>
        <rFont val="Times New Roman"/>
        <family val="1"/>
      </rPr>
      <t>13(</t>
    </r>
    <r>
      <rPr>
        <sz val="12"/>
        <rFont val="新細明體"/>
        <family val="1"/>
        <charset val="136"/>
      </rPr>
      <t>王秀密筆記本</t>
    </r>
    <r>
      <rPr>
        <sz val="12"/>
        <rFont val="Times New Roman"/>
        <family val="1"/>
      </rPr>
      <t>-100.1.10</t>
    </r>
    <r>
      <rPr>
        <sz val="12"/>
        <rFont val="新細明體"/>
        <family val="1"/>
        <charset val="136"/>
      </rPr>
      <t>手寫內容：「現金</t>
    </r>
    <r>
      <rPr>
        <sz val="12"/>
        <rFont val="Times New Roman"/>
        <family val="1"/>
      </rPr>
      <t>120</t>
    </r>
    <r>
      <rPr>
        <sz val="12"/>
        <rFont val="新細明體"/>
        <family val="1"/>
        <charset val="136"/>
      </rPr>
      <t>萬</t>
    </r>
    <r>
      <rPr>
        <sz val="12"/>
        <rFont val="Times New Roman"/>
        <family val="1"/>
      </rPr>
      <t xml:space="preserve"> 110</t>
    </r>
    <r>
      <rPr>
        <sz val="12"/>
        <rFont val="新細明體"/>
        <family val="1"/>
        <charset val="136"/>
      </rPr>
      <t>萬繳周先生」</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p81</t>
    </r>
    <r>
      <rPr>
        <sz val="12"/>
        <rFont val="新細明體"/>
        <family val="1"/>
        <charset val="136"/>
      </rPr>
      <t>反</t>
    </r>
    <r>
      <rPr>
        <sz val="12"/>
        <rFont val="Times New Roman"/>
        <family val="1"/>
      </rPr>
      <t xml:space="preserve">)
</t>
    </r>
    <r>
      <rPr>
        <sz val="12"/>
        <rFont val="Batang"/>
        <family val="1"/>
        <charset val="129"/>
      </rPr>
      <t>③</t>
    </r>
    <r>
      <rPr>
        <sz val="12"/>
        <rFont val="Times New Roman"/>
        <family val="1"/>
      </rPr>
      <t>.</t>
    </r>
    <r>
      <rPr>
        <sz val="12"/>
        <rFont val="新細明體"/>
        <family val="1"/>
        <charset val="136"/>
      </rPr>
      <t>海關進口貨物稅費繳納證兼匯款申請書</t>
    </r>
    <r>
      <rPr>
        <sz val="12"/>
        <rFont val="Times New Roman"/>
        <family val="1"/>
      </rPr>
      <t>1</t>
    </r>
    <r>
      <rPr>
        <sz val="12"/>
        <rFont val="新細明體"/>
        <family val="1"/>
        <charset val="136"/>
      </rPr>
      <t>紙、進口報單</t>
    </r>
    <r>
      <rPr>
        <sz val="12"/>
        <rFont val="Times New Roman"/>
        <family val="1"/>
      </rPr>
      <t>2</t>
    </r>
    <r>
      <rPr>
        <sz val="12"/>
        <rFont val="新細明體"/>
        <family val="1"/>
        <charset val="136"/>
      </rPr>
      <t>紙、</t>
    </r>
    <r>
      <rPr>
        <sz val="12"/>
        <rFont val="Times New Roman"/>
        <family val="1"/>
      </rPr>
      <t>COMMERCIAL INVOICE 1</t>
    </r>
    <r>
      <rPr>
        <sz val="12"/>
        <rFont val="新細明體"/>
        <family val="1"/>
        <charset val="136"/>
      </rPr>
      <t>紙、</t>
    </r>
    <r>
      <rPr>
        <sz val="12"/>
        <rFont val="Times New Roman"/>
        <family val="1"/>
      </rPr>
      <t>PACKING LIST 1</t>
    </r>
    <r>
      <rPr>
        <sz val="12"/>
        <rFont val="新細明體"/>
        <family val="1"/>
        <charset val="136"/>
      </rPr>
      <t>紙</t>
    </r>
    <r>
      <rPr>
        <sz val="12"/>
        <rFont val="Times New Roman"/>
        <family val="1"/>
      </rPr>
      <t>(</t>
    </r>
    <r>
      <rPr>
        <sz val="12"/>
        <rFont val="新細明體"/>
        <family val="1"/>
        <charset val="136"/>
      </rPr>
      <t>見</t>
    </r>
    <r>
      <rPr>
        <sz val="12"/>
        <rFont val="Times New Roman"/>
        <family val="1"/>
      </rPr>
      <t>2-11</t>
    </r>
    <r>
      <rPr>
        <sz val="12"/>
        <rFont val="新細明體"/>
        <family val="1"/>
        <charset val="136"/>
      </rPr>
      <t>卷</t>
    </r>
    <r>
      <rPr>
        <sz val="12"/>
        <rFont val="Times New Roman"/>
        <family val="1"/>
      </rPr>
      <t>P81-85)</t>
    </r>
    <phoneticPr fontId="3" type="noConversion"/>
  </si>
  <si>
    <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p.47</t>
    </r>
    <r>
      <rPr>
        <sz val="12"/>
        <rFont val="細明體"/>
        <family val="3"/>
        <charset val="136"/>
      </rPr>
      <t>、</t>
    </r>
    <r>
      <rPr>
        <sz val="12"/>
        <rFont val="Times New Roman"/>
        <family val="1"/>
      </rPr>
      <t>p.61)
(1/5</t>
    </r>
    <r>
      <rPr>
        <sz val="12"/>
        <rFont val="細明體"/>
        <family val="3"/>
        <charset val="136"/>
      </rPr>
      <t>吳晉昌</t>
    </r>
    <r>
      <rPr>
        <sz val="12"/>
        <rFont val="Times New Roman"/>
        <family val="1"/>
      </rPr>
      <t>)</t>
    </r>
    <r>
      <rPr>
        <sz val="12"/>
        <rFont val="細明體"/>
        <family val="3"/>
        <charset val="136"/>
      </rPr>
      <t>。</t>
    </r>
    <phoneticPr fontId="3" type="noConversion"/>
  </si>
  <si>
    <t>DA00F2530028</t>
  </si>
  <si>
    <t>WHLU2949213</t>
  </si>
  <si>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/1000124</t>
    </r>
  </si>
  <si>
    <r>
      <rPr>
        <sz val="12"/>
        <rFont val="細明體"/>
        <family val="3"/>
        <charset val="136"/>
      </rPr>
      <t>郭彥輝</t>
    </r>
    <r>
      <rPr>
        <sz val="12"/>
        <rFont val="Times New Roman"/>
        <family val="1"/>
      </rPr>
      <t>(1000131</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</si>
  <si>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p.40</t>
    </r>
    <r>
      <rPr>
        <sz val="12"/>
        <rFont val="新細明體"/>
        <family val="1"/>
        <charset val="136"/>
      </rPr>
      <t>正反）
▲查證產地：無。
▲貨物名稱：同編號</t>
    </r>
    <r>
      <rPr>
        <sz val="12"/>
        <rFont val="Times New Roman"/>
        <family val="1"/>
      </rPr>
      <t>13</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</si>
  <si>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p.48
</t>
    </r>
    <r>
      <rPr>
        <sz val="12"/>
        <rFont val="細明體"/>
        <family val="3"/>
        <charset val="136"/>
      </rPr>
      <t>、</t>
    </r>
    <r>
      <rPr>
        <sz val="12"/>
        <rFont val="Times New Roman"/>
        <family val="1"/>
      </rPr>
      <t>p.63)(2/1</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-199)(2/1</t>
    </r>
    <r>
      <rPr>
        <b/>
        <u/>
        <sz val="12"/>
        <rFont val="細明體"/>
        <family val="3"/>
        <charset val="136"/>
      </rPr>
      <t>茂</t>
    </r>
    <r>
      <rPr>
        <sz val="12"/>
        <rFont val="Times New Roman"/>
        <family val="1"/>
      </rPr>
      <t>)</t>
    </r>
    <r>
      <rPr>
        <sz val="12"/>
        <rFont val="細明體"/>
        <family val="3"/>
        <charset val="136"/>
      </rPr>
      <t>。</t>
    </r>
    <phoneticPr fontId="3" type="noConversion"/>
  </si>
  <si>
    <t>DA00F2530029</t>
  </si>
  <si>
    <t>WHLU0219330</t>
    <phoneticPr fontId="3" type="noConversion"/>
  </si>
  <si>
    <t>C3X</t>
  </si>
  <si>
    <t>??</t>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</si>
  <si>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p.41</t>
    </r>
    <r>
      <rPr>
        <sz val="12"/>
        <rFont val="新細明體"/>
        <family val="1"/>
        <charset val="136"/>
      </rPr>
      <t>正反）
▲查證產地：無。
▲貨物名稱：同編號</t>
    </r>
    <r>
      <rPr>
        <sz val="12"/>
        <rFont val="Times New Roman"/>
        <family val="1"/>
      </rPr>
      <t>13</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</si>
  <si>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p.48
</t>
    </r>
    <r>
      <rPr>
        <sz val="12"/>
        <rFont val="細明體"/>
        <family val="3"/>
        <charset val="136"/>
      </rPr>
      <t>、</t>
    </r>
    <r>
      <rPr>
        <sz val="12"/>
        <rFont val="Times New Roman"/>
        <family val="1"/>
      </rPr>
      <t>p.63)
(2/1</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-199)(2/1</t>
    </r>
    <r>
      <rPr>
        <b/>
        <u/>
        <sz val="12"/>
        <rFont val="細明體"/>
        <family val="3"/>
        <charset val="136"/>
      </rPr>
      <t>茂</t>
    </r>
    <r>
      <rPr>
        <sz val="12"/>
        <rFont val="Times New Roman"/>
        <family val="1"/>
      </rPr>
      <t>)</t>
    </r>
    <r>
      <rPr>
        <sz val="12"/>
        <rFont val="細明體"/>
        <family val="3"/>
        <charset val="136"/>
      </rPr>
      <t>。</t>
    </r>
    <phoneticPr fontId="3" type="noConversion"/>
  </si>
  <si>
    <r>
      <rPr>
        <sz val="12"/>
        <rFont val="新細明體"/>
        <family val="1"/>
        <charset val="136"/>
      </rPr>
      <t>陳晉茂</t>
    </r>
    <phoneticPr fontId="3" type="noConversion"/>
  </si>
  <si>
    <r>
      <t>(</t>
    </r>
    <r>
      <rPr>
        <sz val="12"/>
        <rFont val="細明體"/>
        <family val="3"/>
        <charset val="136"/>
      </rPr>
      <t>一</t>
    </r>
    <r>
      <rPr>
        <sz val="12"/>
        <rFont val="Times New Roman"/>
        <family val="1"/>
      </rPr>
      <t>)6</t>
    </r>
    <phoneticPr fontId="3" type="noConversion"/>
  </si>
  <si>
    <t>DA00FB540003</t>
  </si>
  <si>
    <t>TGHU3111807</t>
  </si>
  <si>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/1000319</t>
    </r>
  </si>
  <si>
    <r>
      <rPr>
        <sz val="12"/>
        <rFont val="細明體"/>
        <family val="3"/>
        <charset val="136"/>
      </rPr>
      <t>黃國峰</t>
    </r>
    <r>
      <rPr>
        <sz val="12"/>
        <rFont val="Times New Roman"/>
        <family val="1"/>
      </rPr>
      <t>(1000324</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</si>
  <si>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p.42</t>
    </r>
    <r>
      <rPr>
        <sz val="12"/>
        <rFont val="新細明體"/>
        <family val="1"/>
        <charset val="136"/>
      </rPr>
      <t>正反）
▲查證產地：無。
▲貨物名稱：同編號</t>
    </r>
    <r>
      <rPr>
        <sz val="12"/>
        <rFont val="Times New Roman"/>
        <family val="1"/>
      </rPr>
      <t>13</t>
    </r>
    <r>
      <rPr>
        <sz val="12"/>
        <rFont val="新細明體"/>
        <family val="1"/>
        <charset val="136"/>
      </rPr>
      <t xml:space="preserve">。
</t>
    </r>
    <r>
      <rPr>
        <sz val="12"/>
        <rFont val="Batang"/>
        <family val="1"/>
        <charset val="129"/>
      </rPr>
      <t>②</t>
    </r>
    <r>
      <rPr>
        <sz val="12"/>
        <rFont val="Times New Roman"/>
        <family val="1"/>
      </rPr>
      <t>.</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10-3-2</t>
    </r>
    <r>
      <rPr>
        <sz val="12"/>
        <rFont val="新細明體"/>
        <family val="1"/>
        <charset val="136"/>
      </rPr>
      <t>，</t>
    </r>
    <r>
      <rPr>
        <sz val="12"/>
        <rFont val="Times New Roman"/>
        <family val="1"/>
      </rPr>
      <t>p.6)</t>
    </r>
    <r>
      <rPr>
        <sz val="12"/>
        <rFont val="新細明體"/>
        <family val="1"/>
        <charset val="136"/>
      </rPr>
      <t>。
③</t>
    </r>
    <r>
      <rPr>
        <sz val="12"/>
        <rFont val="Times New Roman"/>
        <family val="1"/>
      </rPr>
      <t>.</t>
    </r>
    <r>
      <rPr>
        <sz val="12"/>
        <color theme="1"/>
        <rFont val="新細明體"/>
        <family val="2"/>
        <charset val="136"/>
        <scheme val="minor"/>
      </rPr>
      <t>被告</t>
    </r>
    <r>
      <rPr>
        <b/>
        <u/>
        <sz val="12"/>
        <rFont val="新細明體"/>
        <family val="1"/>
        <charset val="136"/>
      </rPr>
      <t>陳晉茂</t>
    </r>
    <r>
      <rPr>
        <sz val="12"/>
        <color theme="1"/>
        <rFont val="新細明體"/>
        <family val="2"/>
        <charset val="136"/>
        <scheme val="minor"/>
      </rPr>
      <t>此部分取得重量，進口報單</t>
    </r>
    <r>
      <rPr>
        <sz val="12"/>
        <rFont val="新細明體"/>
        <family val="1"/>
        <charset val="136"/>
      </rPr>
      <t>記載重量為</t>
    </r>
    <r>
      <rPr>
        <sz val="12"/>
        <rFont val="Times New Roman"/>
        <family val="1"/>
      </rPr>
      <t>8160KG</t>
    </r>
    <r>
      <rPr>
        <sz val="12"/>
        <rFont val="新細明體"/>
        <family val="1"/>
        <charset val="136"/>
      </rPr>
      <t>，惟相對應之</t>
    </r>
    <r>
      <rPr>
        <sz val="12"/>
        <rFont val="Times New Roman"/>
        <family val="1"/>
      </rPr>
      <t>100</t>
    </r>
    <r>
      <rPr>
        <sz val="12"/>
        <rFont val="新細明體"/>
        <family val="1"/>
        <charset val="136"/>
      </rPr>
      <t>年進出貨量表及</t>
    </r>
    <r>
      <rPr>
        <sz val="12"/>
        <rFont val="Times New Roman"/>
        <family val="1"/>
      </rPr>
      <t>100/4/1</t>
    </r>
    <r>
      <rPr>
        <sz val="12"/>
        <rFont val="新細明體"/>
        <family val="1"/>
        <charset val="136"/>
      </rPr>
      <t>出庫對帳
單之數量欄及重量欄均記載</t>
    </r>
    <r>
      <rPr>
        <sz val="12"/>
        <rFont val="Times New Roman"/>
        <family val="1"/>
      </rPr>
      <t>360</t>
    </r>
    <r>
      <rPr>
        <sz val="12"/>
        <rFont val="新細明體"/>
        <family val="1"/>
        <charset val="136"/>
      </rPr>
      <t>件</t>
    </r>
    <r>
      <rPr>
        <sz val="12"/>
        <rFont val="Times New Roman"/>
        <family val="1"/>
      </rPr>
      <t>*24KG</t>
    </r>
    <r>
      <rPr>
        <sz val="12"/>
        <rFont val="新細明體"/>
        <family val="1"/>
        <charset val="136"/>
      </rPr>
      <t>（即</t>
    </r>
    <r>
      <rPr>
        <sz val="12"/>
        <rFont val="Times New Roman"/>
        <family val="1"/>
      </rPr>
      <t>8640KG</t>
    </r>
    <r>
      <rPr>
        <sz val="12"/>
        <rFont val="新細明體"/>
        <family val="1"/>
        <charset val="136"/>
      </rPr>
      <t>），是以進出貨量表及出庫對帳單為準。
④</t>
    </r>
    <r>
      <rPr>
        <sz val="12"/>
        <rFont val="Times New Roman"/>
        <family val="1"/>
      </rPr>
      <t>.</t>
    </r>
    <r>
      <rPr>
        <sz val="12"/>
        <color theme="1"/>
        <rFont val="新細明體"/>
        <family val="2"/>
        <charset val="136"/>
        <scheme val="minor"/>
      </rPr>
      <t>被告</t>
    </r>
    <r>
      <rPr>
        <b/>
        <u/>
        <sz val="12"/>
        <rFont val="新細明體"/>
        <family val="1"/>
        <charset val="136"/>
      </rPr>
      <t>姚鼎蒼</t>
    </r>
    <r>
      <rPr>
        <sz val="12"/>
        <color theme="1"/>
        <rFont val="新細明體"/>
        <family val="2"/>
        <charset val="136"/>
        <scheme val="minor"/>
      </rPr>
      <t>此部分犯罪所得，</t>
    </r>
    <r>
      <rPr>
        <sz val="12"/>
        <rFont val="Times New Roman"/>
        <family val="1"/>
      </rPr>
      <t>100</t>
    </r>
    <r>
      <rPr>
        <sz val="12"/>
        <rFont val="新細明體"/>
        <family val="1"/>
        <charset val="136"/>
      </rPr>
      <t>年進出貨量表金額欄雖記載為</t>
    </r>
    <r>
      <rPr>
        <sz val="12"/>
        <rFont val="Times New Roman"/>
        <family val="1"/>
      </rPr>
      <t>4047200</t>
    </r>
    <r>
      <rPr>
        <sz val="12"/>
        <color theme="1"/>
        <rFont val="新細明體"/>
        <family val="2"/>
        <charset val="136"/>
        <scheme val="minor"/>
      </rPr>
      <t>元</t>
    </r>
    <r>
      <rPr>
        <sz val="12"/>
        <rFont val="新細明體"/>
        <family val="1"/>
        <charset val="136"/>
      </rPr>
      <t>，惟相對應之</t>
    </r>
    <r>
      <rPr>
        <sz val="12"/>
        <rFont val="Times New Roman"/>
        <family val="1"/>
      </rPr>
      <t>100/4/1</t>
    </r>
    <r>
      <rPr>
        <sz val="12"/>
        <rFont val="新細明體"/>
        <family val="1"/>
        <charset val="136"/>
      </rPr>
      <t>出庫對帳單之應收欄及已收欄均記載為</t>
    </r>
    <r>
      <rPr>
        <sz val="12"/>
        <rFont val="Times New Roman"/>
        <family val="1"/>
      </rPr>
      <t>4147200</t>
    </r>
    <r>
      <rPr>
        <sz val="12"/>
        <rFont val="新細明體"/>
        <family val="1"/>
        <charset val="136"/>
      </rPr>
      <t>元，是以出庫對帳單為準。</t>
    </r>
    <phoneticPr fontId="3" type="noConversion"/>
  </si>
  <si>
    <r>
      <rPr>
        <sz val="12"/>
        <rFont val="Batang"/>
        <family val="1"/>
        <charset val="129"/>
      </rPr>
      <t>①</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p.50
</t>
    </r>
    <r>
      <rPr>
        <sz val="12"/>
        <rFont val="細明體"/>
        <family val="3"/>
        <charset val="136"/>
      </rPr>
      <t>、</t>
    </r>
    <r>
      <rPr>
        <sz val="12"/>
        <rFont val="Times New Roman"/>
        <family val="1"/>
      </rPr>
      <t>p.71)(4/1</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-199)(4/1</t>
    </r>
    <r>
      <rPr>
        <b/>
        <u/>
        <sz val="12"/>
        <rFont val="細明體"/>
        <family val="3"/>
        <charset val="136"/>
      </rPr>
      <t>茂</t>
    </r>
    <r>
      <rPr>
        <sz val="12"/>
        <rFont val="Times New Roman"/>
        <family val="1"/>
      </rPr>
      <t>)</t>
    </r>
    <r>
      <rPr>
        <sz val="12"/>
        <rFont val="細明體"/>
        <family val="3"/>
        <charset val="136"/>
      </rPr>
      <t>。</t>
    </r>
    <phoneticPr fontId="3" type="noConversion"/>
  </si>
  <si>
    <t>DA00FB540004</t>
  </si>
  <si>
    <t>TTNU3798119</t>
  </si>
  <si>
    <r>
      <rPr>
        <sz val="12"/>
        <rFont val="細明體"/>
        <family val="3"/>
        <charset val="136"/>
      </rPr>
      <t>徐耀輝</t>
    </r>
    <r>
      <rPr>
        <sz val="12"/>
        <rFont val="Times New Roman"/>
        <family val="1"/>
      </rPr>
      <t>(1000324</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</si>
  <si>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p.43</t>
    </r>
    <r>
      <rPr>
        <sz val="12"/>
        <rFont val="新細明體"/>
        <family val="1"/>
        <charset val="136"/>
      </rPr>
      <t>正反）
▲查證產地：無。
▲貨物名稱：同編號</t>
    </r>
    <r>
      <rPr>
        <sz val="12"/>
        <rFont val="Times New Roman"/>
        <family val="1"/>
      </rPr>
      <t>13</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</si>
  <si>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p.50
</t>
    </r>
    <r>
      <rPr>
        <sz val="12"/>
        <rFont val="細明體"/>
        <family val="3"/>
        <charset val="136"/>
      </rPr>
      <t>、</t>
    </r>
    <r>
      <rPr>
        <sz val="12"/>
        <rFont val="Times New Roman"/>
        <family val="1"/>
      </rPr>
      <t>p.71)(4/1</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-199)(4/1</t>
    </r>
    <r>
      <rPr>
        <b/>
        <u/>
        <sz val="12"/>
        <rFont val="細明體"/>
        <family val="3"/>
        <charset val="136"/>
      </rPr>
      <t>茂</t>
    </r>
    <r>
      <rPr>
        <sz val="12"/>
        <rFont val="Times New Roman"/>
        <family val="1"/>
      </rPr>
      <t>)</t>
    </r>
    <r>
      <rPr>
        <sz val="12"/>
        <rFont val="細明體"/>
        <family val="3"/>
        <charset val="136"/>
      </rPr>
      <t>。</t>
    </r>
    <phoneticPr fontId="3" type="noConversion"/>
  </si>
  <si>
    <r>
      <t>(</t>
    </r>
    <r>
      <rPr>
        <sz val="12"/>
        <rFont val="新細明體"/>
        <family val="1"/>
        <charset val="136"/>
      </rPr>
      <t>一</t>
    </r>
    <r>
      <rPr>
        <sz val="12"/>
        <rFont val="Times New Roman"/>
        <family val="1"/>
      </rPr>
      <t>)2</t>
    </r>
    <phoneticPr fontId="3" type="noConversion"/>
  </si>
  <si>
    <r>
      <rPr>
        <sz val="12"/>
        <rFont val="新細明體"/>
        <family val="1"/>
        <charset val="136"/>
      </rPr>
      <t>鑫兆公司</t>
    </r>
    <phoneticPr fontId="3" type="noConversion"/>
  </si>
  <si>
    <t>AA0011040040</t>
  </si>
  <si>
    <t>FSCU9991770</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</si>
  <si>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/1000324</t>
    </r>
    <phoneticPr fontId="3" type="noConversion"/>
  </si>
  <si>
    <r>
      <rPr>
        <sz val="12"/>
        <rFont val="細明體"/>
        <family val="3"/>
        <charset val="136"/>
      </rPr>
      <t>陳彥州</t>
    </r>
    <r>
      <rPr>
        <sz val="12"/>
        <rFont val="Times New Roman"/>
        <family val="1"/>
      </rPr>
      <t>(1000328</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</si>
  <si>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3-6</t>
    </r>
    <r>
      <rPr>
        <sz val="12"/>
        <rFont val="新細明體"/>
        <family val="1"/>
        <charset val="136"/>
      </rPr>
      <t>卷</t>
    </r>
    <r>
      <rPr>
        <sz val="12"/>
        <rFont val="Times New Roman"/>
        <family val="1"/>
      </rPr>
      <t>p.2</t>
    </r>
    <r>
      <rPr>
        <sz val="12"/>
        <rFont val="新細明體"/>
        <family val="1"/>
        <charset val="136"/>
      </rPr>
      <t>正反，同</t>
    </r>
    <r>
      <rPr>
        <sz val="12"/>
        <rFont val="Times New Roman"/>
        <family val="1"/>
      </rPr>
      <t>5-1</t>
    </r>
    <r>
      <rPr>
        <sz val="12"/>
        <rFont val="新細明體"/>
        <family val="1"/>
        <charset val="136"/>
      </rPr>
      <t>卷</t>
    </r>
    <r>
      <rPr>
        <sz val="12"/>
        <rFont val="Times New Roman"/>
        <family val="1"/>
      </rPr>
      <t>p.44</t>
    </r>
    <r>
      <rPr>
        <sz val="12"/>
        <rFont val="新細明體"/>
        <family val="1"/>
        <charset val="136"/>
      </rPr>
      <t xml:space="preserve">正反）
▲查證產地：
</t>
    </r>
    <r>
      <rPr>
        <sz val="12"/>
        <rFont val="Times New Roman"/>
        <family val="1"/>
      </rPr>
      <t>(1)100.6.27</t>
    </r>
    <r>
      <rPr>
        <sz val="12"/>
        <rFont val="新細明體"/>
        <family val="1"/>
        <charset val="136"/>
      </rPr>
      <t>陳彥州核章，後又刪除之文字：「根據駐外查證資料韓經字第</t>
    </r>
    <r>
      <rPr>
        <sz val="12"/>
        <rFont val="Times New Roman"/>
        <family val="1"/>
      </rPr>
      <t>10000620011</t>
    </r>
    <r>
      <rPr>
        <sz val="12"/>
        <rFont val="新細明體"/>
        <family val="1"/>
        <charset val="136"/>
      </rPr>
      <t>號及韓經字第</t>
    </r>
    <r>
      <rPr>
        <sz val="12"/>
        <rFont val="Times New Roman"/>
        <family val="1"/>
      </rPr>
      <t>10000623031</t>
    </r>
    <r>
      <rPr>
        <sz val="12"/>
        <rFont val="新細明體"/>
        <family val="1"/>
        <charset val="136"/>
      </rPr>
      <t xml:space="preserve">號函，承認產地結果」。
</t>
    </r>
    <r>
      <rPr>
        <sz val="12"/>
        <rFont val="Times New Roman"/>
        <family val="1"/>
      </rPr>
      <t>(2)100.8.2</t>
    </r>
    <r>
      <rPr>
        <sz val="12"/>
        <rFont val="新細明體"/>
        <family val="1"/>
        <charset val="136"/>
      </rPr>
      <t>陳彥州核章之文字：「根據韓經字第</t>
    </r>
    <r>
      <rPr>
        <sz val="12"/>
        <rFont val="Times New Roman"/>
        <family val="1"/>
      </rPr>
      <t>10000620011</t>
    </r>
    <r>
      <rPr>
        <sz val="12"/>
        <rFont val="新細明體"/>
        <family val="1"/>
        <charset val="136"/>
      </rPr>
      <t>號、韓經字第</t>
    </r>
    <r>
      <rPr>
        <sz val="12"/>
        <rFont val="Times New Roman"/>
        <family val="1"/>
      </rPr>
      <t>10000623031</t>
    </r>
    <r>
      <rPr>
        <sz val="12"/>
        <rFont val="新細明體"/>
        <family val="1"/>
        <charset val="136"/>
      </rPr>
      <t>號及韓經字第</t>
    </r>
    <r>
      <rPr>
        <sz val="12"/>
        <rFont val="Times New Roman"/>
        <family val="1"/>
      </rPr>
      <t>10000729052</t>
    </r>
    <r>
      <rPr>
        <sz val="12"/>
        <rFont val="新細明體"/>
        <family val="1"/>
        <charset val="136"/>
      </rPr>
      <t>號函承認產地結果。」
▲貨物名稱註記「使用大陸香菇菌種包　採集地韓國」。
②</t>
    </r>
    <r>
      <rPr>
        <sz val="12"/>
        <rFont val="Times New Roman"/>
        <family val="1"/>
      </rPr>
      <t>.</t>
    </r>
    <r>
      <rPr>
        <sz val="12"/>
        <rFont val="新細明體"/>
        <family val="1"/>
        <charset val="136"/>
      </rPr>
      <t>陳彥州與張意振針對進口報單「</t>
    </r>
    <r>
      <rPr>
        <sz val="12"/>
        <rFont val="Times New Roman"/>
        <family val="1"/>
      </rPr>
      <t>AA0011040040</t>
    </r>
    <r>
      <rPr>
        <sz val="12"/>
        <rFont val="新細明體"/>
        <family val="1"/>
        <charset val="136"/>
      </rPr>
      <t>」自</t>
    </r>
    <r>
      <rPr>
        <sz val="12"/>
        <rFont val="Times New Roman"/>
        <family val="1"/>
      </rPr>
      <t>100</t>
    </r>
    <r>
      <rPr>
        <sz val="12"/>
        <rFont val="新細明體"/>
        <family val="1"/>
        <charset val="136"/>
      </rPr>
      <t>年</t>
    </r>
    <r>
      <rPr>
        <sz val="12"/>
        <rFont val="Times New Roman"/>
        <family val="1"/>
      </rPr>
      <t>3</t>
    </r>
    <r>
      <rPr>
        <sz val="12"/>
        <rFont val="新細明體"/>
        <family val="1"/>
        <charset val="136"/>
      </rPr>
      <t>月</t>
    </r>
    <r>
      <rPr>
        <sz val="12"/>
        <rFont val="Times New Roman"/>
        <family val="1"/>
      </rPr>
      <t>30</t>
    </r>
    <r>
      <rPr>
        <sz val="12"/>
        <rFont val="新細明體"/>
        <family val="1"/>
        <charset val="136"/>
      </rPr>
      <t>日起至</t>
    </r>
    <r>
      <rPr>
        <sz val="12"/>
        <rFont val="Times New Roman"/>
        <family val="1"/>
      </rPr>
      <t>100</t>
    </r>
    <r>
      <rPr>
        <sz val="12"/>
        <rFont val="新細明體"/>
        <family val="1"/>
        <charset val="136"/>
      </rPr>
      <t>年</t>
    </r>
    <r>
      <rPr>
        <sz val="12"/>
        <rFont val="Times New Roman"/>
        <family val="1"/>
      </rPr>
      <t>7</t>
    </r>
    <r>
      <rPr>
        <sz val="12"/>
        <rFont val="新細明體"/>
        <family val="1"/>
        <charset val="136"/>
      </rPr>
      <t>月</t>
    </r>
    <r>
      <rPr>
        <sz val="12"/>
        <rFont val="Times New Roman"/>
        <family val="1"/>
      </rPr>
      <t>25</t>
    </r>
    <r>
      <rPr>
        <sz val="12"/>
        <rFont val="新細明體"/>
        <family val="1"/>
        <charset val="136"/>
      </rPr>
      <t>日止，陸續發函向經濟組要求協查產地之相關函號及內容整理表。（見</t>
    </r>
    <r>
      <rPr>
        <sz val="12"/>
        <rFont val="Times New Roman"/>
        <family val="1"/>
      </rPr>
      <t>1-4</t>
    </r>
    <r>
      <rPr>
        <sz val="12"/>
        <rFont val="新細明體"/>
        <family val="1"/>
        <charset val="136"/>
      </rPr>
      <t>卷</t>
    </r>
    <r>
      <rPr>
        <sz val="12"/>
        <rFont val="Times New Roman"/>
        <family val="1"/>
      </rPr>
      <t>p.298</t>
    </r>
    <r>
      <rPr>
        <sz val="12"/>
        <rFont val="新細明體"/>
        <family val="1"/>
        <charset val="136"/>
      </rPr>
      <t xml:space="preserve">）。
</t>
    </r>
    <r>
      <rPr>
        <sz val="12"/>
        <rFont val="Batang"/>
        <family val="1"/>
        <charset val="129"/>
      </rPr>
      <t>③</t>
    </r>
    <r>
      <rPr>
        <sz val="12"/>
        <rFont val="Times New Roman"/>
        <family val="1"/>
      </rPr>
      <t>.</t>
    </r>
    <r>
      <rPr>
        <sz val="12"/>
        <rFont val="新細明體"/>
        <family val="1"/>
        <charset val="136"/>
      </rPr>
      <t>姚燕昌及陳晉茂之入出境資訊連結作業資料各</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及</t>
    </r>
    <r>
      <rPr>
        <sz val="12"/>
        <rFont val="Times New Roman"/>
        <family val="1"/>
      </rPr>
      <t>p.4)(</t>
    </r>
    <r>
      <rPr>
        <sz val="12"/>
        <rFont val="新細明體"/>
        <family val="1"/>
        <charset val="136"/>
      </rPr>
      <t>證</t>
    </r>
    <r>
      <rPr>
        <sz val="12"/>
        <rFont val="Times New Roman"/>
        <family val="1"/>
      </rPr>
      <t>1)(100/2/23~2/27</t>
    </r>
    <r>
      <rPr>
        <sz val="12"/>
        <rFont val="新細明體"/>
        <family val="1"/>
        <charset val="136"/>
      </rPr>
      <t>二人共同前往大陸</t>
    </r>
    <r>
      <rPr>
        <sz val="12"/>
        <rFont val="Times New Roman"/>
        <family val="1"/>
      </rPr>
      <t xml:space="preserve">)
</t>
    </r>
    <r>
      <rPr>
        <sz val="12"/>
        <rFont val="Batang"/>
        <family val="1"/>
        <charset val="129"/>
      </rPr>
      <t>④</t>
    </r>
    <r>
      <rPr>
        <sz val="12"/>
        <rFont val="Times New Roman"/>
        <family val="1"/>
      </rPr>
      <t>.100/3/21</t>
    </r>
    <r>
      <rPr>
        <sz val="12"/>
        <rFont val="新細明體"/>
        <family val="1"/>
        <charset val="136"/>
      </rPr>
      <t>於韓國拍攝之照片</t>
    </r>
    <r>
      <rPr>
        <sz val="12"/>
        <rFont val="Times New Roman"/>
        <family val="1"/>
      </rPr>
      <t>8</t>
    </r>
    <r>
      <rPr>
        <sz val="12"/>
        <rFont val="新細明體"/>
        <family val="1"/>
        <charset val="136"/>
      </rPr>
      <t>幀</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p.9-10)(</t>
    </r>
    <r>
      <rPr>
        <sz val="12"/>
        <rFont val="新細明體"/>
        <family val="1"/>
        <charset val="136"/>
      </rPr>
      <t>證</t>
    </r>
    <r>
      <rPr>
        <sz val="12"/>
        <rFont val="Times New Roman"/>
        <family val="1"/>
      </rPr>
      <t>2)(</t>
    </r>
    <r>
      <rPr>
        <sz val="12"/>
        <rFont val="新細明體"/>
        <family val="1"/>
        <charset val="136"/>
      </rPr>
      <t>換裝紙箱</t>
    </r>
    <r>
      <rPr>
        <sz val="12"/>
        <rFont val="Times New Roman"/>
        <family val="1"/>
      </rPr>
      <t xml:space="preserve">)
</t>
    </r>
    <r>
      <rPr>
        <sz val="12"/>
        <rFont val="Batang"/>
        <family val="1"/>
        <charset val="129"/>
      </rPr>
      <t>⑤</t>
    </r>
    <r>
      <rPr>
        <sz val="12"/>
        <rFont val="Times New Roman"/>
        <family val="1"/>
      </rPr>
      <t>.(</t>
    </r>
    <r>
      <rPr>
        <sz val="12"/>
        <rFont val="新細明體"/>
        <family val="1"/>
        <charset val="136"/>
      </rPr>
      <t>扣押物編號</t>
    </r>
    <r>
      <rPr>
        <sz val="12"/>
        <rFont val="Times New Roman"/>
        <family val="1"/>
      </rPr>
      <t>10-3-3)</t>
    </r>
    <r>
      <rPr>
        <u/>
        <sz val="12"/>
        <rFont val="新細明體"/>
        <family val="1"/>
        <charset val="136"/>
      </rPr>
      <t>陳晉茂之進貨資料</t>
    </r>
    <r>
      <rPr>
        <sz val="12"/>
        <rFont val="新細明體"/>
        <family val="1"/>
        <charset val="136"/>
      </rPr>
      <t>影本</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p.108</t>
    </r>
    <r>
      <rPr>
        <sz val="12"/>
        <rFont val="新細明體"/>
        <family val="1"/>
        <charset val="136"/>
      </rPr>
      <t>正反</t>
    </r>
    <r>
      <rPr>
        <sz val="12"/>
        <rFont val="Times New Roman"/>
        <family val="1"/>
      </rPr>
      <t>)(p108</t>
    </r>
    <r>
      <rPr>
        <sz val="12"/>
        <rFont val="新細明體"/>
        <family val="1"/>
        <charset val="136"/>
      </rPr>
      <t>背面為</t>
    </r>
    <r>
      <rPr>
        <sz val="12"/>
        <rFont val="Times New Roman"/>
        <family val="1"/>
      </rPr>
      <t>AA/00/1104/0040</t>
    </r>
    <r>
      <rPr>
        <sz val="12"/>
        <rFont val="新細明體"/>
        <family val="1"/>
        <charset val="136"/>
      </rPr>
      <t>進口報單</t>
    </r>
    <r>
      <rPr>
        <sz val="12"/>
        <rFont val="Times New Roman"/>
        <family val="1"/>
      </rPr>
      <t>1</t>
    </r>
    <r>
      <rPr>
        <sz val="12"/>
        <rFont val="新細明體"/>
        <family val="1"/>
        <charset val="136"/>
      </rPr>
      <t>紙，故此貨櫃之貨主應為陳晉茂</t>
    </r>
    <r>
      <rPr>
        <sz val="12"/>
        <rFont val="Times New Roman"/>
        <family val="1"/>
      </rPr>
      <t>)</t>
    </r>
    <r>
      <rPr>
        <sz val="12"/>
        <rFont val="新細明體"/>
        <family val="1"/>
        <charset val="136"/>
      </rPr>
      <t xml:space="preserve">。
</t>
    </r>
    <r>
      <rPr>
        <sz val="12"/>
        <rFont val="Batang"/>
        <family val="1"/>
        <charset val="129"/>
      </rPr>
      <t>⑥</t>
    </r>
    <r>
      <rPr>
        <sz val="12"/>
        <rFont val="Times New Roman"/>
        <family val="1"/>
      </rPr>
      <t>.</t>
    </r>
    <r>
      <rPr>
        <sz val="12"/>
        <rFont val="新細明體"/>
        <family val="1"/>
        <charset val="136"/>
      </rPr>
      <t>農糧署</t>
    </r>
    <r>
      <rPr>
        <sz val="12"/>
        <rFont val="Times New Roman"/>
        <family val="1"/>
      </rPr>
      <t>100/4/21</t>
    </r>
    <r>
      <rPr>
        <sz val="12"/>
        <rFont val="新細明體"/>
        <family val="1"/>
        <charset val="136"/>
      </rPr>
      <t>農糧生字第</t>
    </r>
    <r>
      <rPr>
        <sz val="12"/>
        <rFont val="Times New Roman"/>
        <family val="1"/>
      </rPr>
      <t>1001048905</t>
    </r>
    <r>
      <rPr>
        <sz val="12"/>
        <rFont val="新細明體"/>
        <family val="1"/>
        <charset val="136"/>
      </rPr>
      <t>號函暨附件電傳通聯單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p.16</t>
    </r>
    <r>
      <rPr>
        <sz val="12"/>
        <rFont val="新細明體"/>
        <family val="1"/>
        <charset val="136"/>
      </rPr>
      <t>正反</t>
    </r>
    <r>
      <rPr>
        <sz val="12"/>
        <rFont val="Times New Roman"/>
        <family val="1"/>
      </rPr>
      <t>)(</t>
    </r>
    <r>
      <rPr>
        <sz val="12"/>
        <rFont val="新細明體"/>
        <family val="1"/>
        <charset val="136"/>
      </rPr>
      <t>證</t>
    </r>
    <r>
      <rPr>
        <sz val="12"/>
        <rFont val="Times New Roman"/>
        <family val="1"/>
      </rPr>
      <t>3)</t>
    </r>
    <r>
      <rPr>
        <sz val="12"/>
        <rFont val="新細明體"/>
        <family val="1"/>
        <charset val="136"/>
      </rPr>
      <t>、鑫兆公司</t>
    </r>
    <r>
      <rPr>
        <sz val="12"/>
        <rFont val="Times New Roman"/>
        <family val="1"/>
      </rPr>
      <t>100/5/25</t>
    </r>
    <r>
      <rPr>
        <sz val="12"/>
        <rFont val="新細明體"/>
        <family val="1"/>
        <charset val="136"/>
      </rPr>
      <t>申請書</t>
    </r>
    <r>
      <rPr>
        <sz val="12"/>
        <rFont val="Times New Roman"/>
        <family val="1"/>
      </rPr>
      <t>1</t>
    </r>
    <r>
      <rPr>
        <sz val="12"/>
        <rFont val="新細明體"/>
        <family val="1"/>
        <charset val="136"/>
      </rPr>
      <t>紙及基隆關稅局內部簽呈</t>
    </r>
    <r>
      <rPr>
        <sz val="12"/>
        <rFont val="Times New Roman"/>
        <family val="1"/>
      </rPr>
      <t>1</t>
    </r>
    <r>
      <rPr>
        <sz val="12"/>
        <rFont val="新細明體"/>
        <family val="1"/>
        <charset val="136"/>
      </rPr>
      <t>紙</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p.15</t>
    </r>
    <r>
      <rPr>
        <sz val="12"/>
        <rFont val="新細明體"/>
        <family val="1"/>
        <charset val="136"/>
      </rPr>
      <t>正反</t>
    </r>
    <r>
      <rPr>
        <sz val="12"/>
        <rFont val="Times New Roman"/>
        <family val="1"/>
      </rPr>
      <t>)(</t>
    </r>
    <r>
      <rPr>
        <sz val="12"/>
        <rFont val="新細明體"/>
        <family val="1"/>
        <charset val="136"/>
      </rPr>
      <t>申請押款放行</t>
    </r>
    <r>
      <rPr>
        <sz val="12"/>
        <rFont val="Times New Roman"/>
        <family val="1"/>
      </rPr>
      <t>)</t>
    </r>
    <r>
      <rPr>
        <sz val="12"/>
        <rFont val="新細明體"/>
        <family val="1"/>
        <charset val="136"/>
      </rPr>
      <t>。
⑦</t>
    </r>
    <r>
      <rPr>
        <sz val="12"/>
        <rFont val="Times New Roman"/>
        <family val="1"/>
      </rPr>
      <t>.</t>
    </r>
    <r>
      <rPr>
        <sz val="12"/>
        <rFont val="新細明體"/>
        <family val="1"/>
        <charset val="136"/>
      </rPr>
      <t>赴韓職務報告全卷</t>
    </r>
    <r>
      <rPr>
        <sz val="12"/>
        <rFont val="Times New Roman"/>
        <family val="1"/>
      </rPr>
      <t>1</t>
    </r>
    <r>
      <rPr>
        <sz val="12"/>
        <rFont val="新細明體"/>
        <family val="1"/>
        <charset val="136"/>
      </rPr>
      <t>冊</t>
    </r>
    <r>
      <rPr>
        <sz val="12"/>
        <rFont val="Times New Roman"/>
        <family val="1"/>
      </rPr>
      <t>(</t>
    </r>
    <r>
      <rPr>
        <sz val="12"/>
        <rFont val="新細明體"/>
        <family val="1"/>
        <charset val="136"/>
      </rPr>
      <t>證</t>
    </r>
    <r>
      <rPr>
        <sz val="12"/>
        <rFont val="Times New Roman"/>
        <family val="1"/>
      </rPr>
      <t>4)(</t>
    </r>
    <r>
      <rPr>
        <sz val="12"/>
        <rFont val="新細明體"/>
        <family val="1"/>
        <charset val="136"/>
      </rPr>
      <t>見</t>
    </r>
    <r>
      <rPr>
        <sz val="12"/>
        <rFont val="Times New Roman"/>
        <family val="1"/>
      </rPr>
      <t>5-7</t>
    </r>
    <r>
      <rPr>
        <sz val="12"/>
        <rFont val="新細明體"/>
        <family val="1"/>
        <charset val="136"/>
      </rPr>
      <t>卷</t>
    </r>
    <r>
      <rPr>
        <sz val="12"/>
        <rFont val="Times New Roman"/>
        <family val="1"/>
      </rPr>
      <t>p.18-29</t>
    </r>
    <r>
      <rPr>
        <sz val="12"/>
        <rFont val="新細明體"/>
        <family val="1"/>
        <charset val="136"/>
      </rPr>
      <t>、</t>
    </r>
    <r>
      <rPr>
        <sz val="12"/>
        <rFont val="Times New Roman"/>
        <family val="1"/>
      </rPr>
      <t>3-5</t>
    </r>
    <r>
      <rPr>
        <sz val="12"/>
        <rFont val="新細明體"/>
        <family val="1"/>
        <charset val="136"/>
      </rPr>
      <t>卷</t>
    </r>
    <r>
      <rPr>
        <sz val="12"/>
        <rFont val="Times New Roman"/>
        <family val="1"/>
      </rPr>
      <t>p.1-298</t>
    </r>
    <r>
      <rPr>
        <sz val="12"/>
        <rFont val="新細明體"/>
        <family val="1"/>
        <charset val="136"/>
      </rPr>
      <t>、</t>
    </r>
    <r>
      <rPr>
        <sz val="12"/>
        <rFont val="Times New Roman"/>
        <family val="1"/>
      </rPr>
      <t>3-6</t>
    </r>
    <r>
      <rPr>
        <sz val="12"/>
        <rFont val="新細明體"/>
        <family val="1"/>
        <charset val="136"/>
      </rPr>
      <t>卷</t>
    </r>
    <r>
      <rPr>
        <sz val="12"/>
        <rFont val="Times New Roman"/>
        <family val="1"/>
      </rPr>
      <t>p.1-122</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⑧</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p.95</t>
    </r>
    <r>
      <rPr>
        <sz val="12"/>
        <rFont val="新細明體"/>
        <family val="1"/>
        <charset val="136"/>
      </rPr>
      <t>反</t>
    </r>
    <r>
      <rPr>
        <sz val="12"/>
        <rFont val="Times New Roman"/>
        <family val="1"/>
      </rPr>
      <t>)(5/26</t>
    </r>
    <r>
      <rPr>
        <sz val="12"/>
        <rFont val="新細明體"/>
        <family val="1"/>
        <charset val="136"/>
      </rPr>
      <t>拖茂</t>
    </r>
    <r>
      <rPr>
        <sz val="12"/>
        <rFont val="Times New Roman"/>
        <family val="1"/>
      </rPr>
      <t>)</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</si>
  <si>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p.51
</t>
    </r>
    <r>
      <rPr>
        <sz val="12"/>
        <rFont val="細明體"/>
        <family val="3"/>
        <charset val="136"/>
      </rPr>
      <t>、</t>
    </r>
    <r>
      <rPr>
        <sz val="12"/>
        <rFont val="Times New Roman"/>
        <family val="1"/>
      </rPr>
      <t>p.89)(5/26</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-199)(5/26</t>
    </r>
    <r>
      <rPr>
        <b/>
        <u/>
        <sz val="12"/>
        <rFont val="細明體"/>
        <family val="3"/>
        <charset val="136"/>
      </rPr>
      <t>茂</t>
    </r>
    <r>
      <rPr>
        <sz val="12"/>
        <rFont val="Times New Roman"/>
        <family val="1"/>
      </rPr>
      <t>)</t>
    </r>
    <r>
      <rPr>
        <sz val="12"/>
        <rFont val="細明體"/>
        <family val="3"/>
        <charset val="136"/>
      </rPr>
      <t>。</t>
    </r>
    <phoneticPr fontId="3" type="noConversion"/>
  </si>
  <si>
    <r>
      <t>(</t>
    </r>
    <r>
      <rPr>
        <sz val="12"/>
        <rFont val="新細明體"/>
        <family val="1"/>
        <charset val="136"/>
      </rPr>
      <t>一</t>
    </r>
    <r>
      <rPr>
        <sz val="12"/>
        <rFont val="Times New Roman"/>
        <family val="1"/>
      </rPr>
      <t>)2</t>
    </r>
    <phoneticPr fontId="3" type="noConversion"/>
  </si>
  <si>
    <t>TGHU8031638</t>
  </si>
  <si>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p.51</t>
    </r>
    <r>
      <rPr>
        <sz val="12"/>
        <rFont val="細明體"/>
        <family val="3"/>
        <charset val="136"/>
      </rPr>
      <t>反、</t>
    </r>
    <r>
      <rPr>
        <sz val="12"/>
        <rFont val="Times New Roman"/>
        <family val="1"/>
      </rPr>
      <t>p.89)(5/26</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-199)(5/26</t>
    </r>
    <r>
      <rPr>
        <b/>
        <u/>
        <sz val="12"/>
        <rFont val="細明體"/>
        <family val="3"/>
        <charset val="136"/>
      </rPr>
      <t>茂</t>
    </r>
    <r>
      <rPr>
        <sz val="12"/>
        <rFont val="Times New Roman"/>
        <family val="1"/>
      </rPr>
      <t>)</t>
    </r>
    <r>
      <rPr>
        <sz val="12"/>
        <rFont val="細明體"/>
        <family val="3"/>
        <charset val="136"/>
      </rPr>
      <t>。</t>
    </r>
    <phoneticPr fontId="3" type="noConversion"/>
  </si>
  <si>
    <r>
      <t>(</t>
    </r>
    <r>
      <rPr>
        <sz val="12"/>
        <rFont val="細明體"/>
        <family val="3"/>
        <charset val="136"/>
      </rPr>
      <t>一</t>
    </r>
    <r>
      <rPr>
        <sz val="12"/>
        <rFont val="Times New Roman"/>
        <family val="1"/>
      </rPr>
      <t>)6</t>
    </r>
    <phoneticPr fontId="3" type="noConversion"/>
  </si>
  <si>
    <t>DA00FB910001</t>
  </si>
  <si>
    <t>WHLU2842930</t>
  </si>
  <si>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/1000322</t>
    </r>
  </si>
  <si>
    <r>
      <rPr>
        <sz val="12"/>
        <rFont val="細明體"/>
        <family val="3"/>
        <charset val="136"/>
      </rPr>
      <t>葉源霖</t>
    </r>
    <r>
      <rPr>
        <sz val="12"/>
        <rFont val="Times New Roman"/>
        <family val="1"/>
      </rPr>
      <t>(1000329</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</si>
  <si>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p.45</t>
    </r>
    <r>
      <rPr>
        <sz val="12"/>
        <rFont val="新細明體"/>
        <family val="1"/>
        <charset val="136"/>
      </rPr>
      <t>正反）
▲查證產地：產證</t>
    </r>
    <r>
      <rPr>
        <sz val="12"/>
        <rFont val="Times New Roman"/>
        <family val="1"/>
      </rPr>
      <t>12002957(</t>
    </r>
    <r>
      <rPr>
        <sz val="12"/>
        <rFont val="新細明體"/>
        <family val="1"/>
        <charset val="136"/>
      </rPr>
      <t>葉</t>
    </r>
    <r>
      <rPr>
        <sz val="12"/>
        <rFont val="Times New Roman"/>
        <family val="1"/>
      </rPr>
      <t>4/1</t>
    </r>
    <r>
      <rPr>
        <sz val="12"/>
        <rFont val="新細明體"/>
        <family val="1"/>
        <charset val="136"/>
      </rPr>
      <t>簽字</t>
    </r>
    <r>
      <rPr>
        <sz val="12"/>
        <rFont val="Times New Roman"/>
        <family val="1"/>
      </rPr>
      <t>)</t>
    </r>
    <phoneticPr fontId="3" type="noConversion"/>
  </si>
  <si>
    <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p.50</t>
    </r>
    <r>
      <rPr>
        <sz val="12"/>
        <rFont val="細明體"/>
        <family val="3"/>
        <charset val="136"/>
      </rPr>
      <t>、</t>
    </r>
    <r>
      <rPr>
        <sz val="12"/>
        <rFont val="Times New Roman"/>
        <family val="1"/>
      </rPr>
      <t>p.72)
(4/2</t>
    </r>
    <r>
      <rPr>
        <sz val="12"/>
        <rFont val="細明體"/>
        <family val="3"/>
        <charset val="136"/>
      </rPr>
      <t>伍進昌</t>
    </r>
    <r>
      <rPr>
        <sz val="12"/>
        <rFont val="Times New Roman"/>
        <family val="1"/>
      </rPr>
      <t>)</t>
    </r>
    <r>
      <rPr>
        <sz val="12"/>
        <rFont val="細明體"/>
        <family val="3"/>
        <charset val="136"/>
      </rPr>
      <t>。</t>
    </r>
    <phoneticPr fontId="3" type="noConversion"/>
  </si>
  <si>
    <t>DA00FB910002</t>
  </si>
  <si>
    <t>NYKU2975782</t>
  </si>
  <si>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p.46</t>
    </r>
    <r>
      <rPr>
        <sz val="12"/>
        <rFont val="新細明體"/>
        <family val="1"/>
        <charset val="136"/>
      </rPr>
      <t>正反）
▲查證產地：產證</t>
    </r>
    <r>
      <rPr>
        <sz val="12"/>
        <rFont val="Times New Roman"/>
        <family val="1"/>
      </rPr>
      <t>12002954(</t>
    </r>
    <r>
      <rPr>
        <sz val="12"/>
        <rFont val="新細明體"/>
        <family val="1"/>
        <charset val="136"/>
      </rPr>
      <t>葉</t>
    </r>
    <r>
      <rPr>
        <sz val="12"/>
        <rFont val="Times New Roman"/>
        <family val="1"/>
      </rPr>
      <t>4/1</t>
    </r>
    <r>
      <rPr>
        <sz val="12"/>
        <rFont val="新細明體"/>
        <family val="1"/>
        <charset val="136"/>
      </rPr>
      <t>簽字</t>
    </r>
    <r>
      <rPr>
        <sz val="12"/>
        <rFont val="Times New Roman"/>
        <family val="1"/>
      </rPr>
      <t xml:space="preserve">)
</t>
    </r>
    <r>
      <rPr>
        <sz val="12"/>
        <rFont val="新細明體"/>
        <family val="1"/>
        <charset val="136"/>
      </rPr>
      <t>▲貨物名稱：同編號</t>
    </r>
    <r>
      <rPr>
        <sz val="12"/>
        <rFont val="Times New Roman"/>
        <family val="1"/>
      </rPr>
      <t>13</t>
    </r>
    <r>
      <rPr>
        <sz val="12"/>
        <rFont val="新細明體"/>
        <family val="1"/>
        <charset val="136"/>
      </rPr>
      <t>。</t>
    </r>
    <phoneticPr fontId="3" type="noConversion"/>
  </si>
  <si>
    <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p.50</t>
    </r>
    <r>
      <rPr>
        <sz val="12"/>
        <rFont val="細明體"/>
        <family val="3"/>
        <charset val="136"/>
      </rPr>
      <t>、</t>
    </r>
    <r>
      <rPr>
        <sz val="12"/>
        <rFont val="Times New Roman"/>
        <family val="1"/>
      </rPr>
      <t>p.72)
(4/2</t>
    </r>
    <r>
      <rPr>
        <sz val="12"/>
        <rFont val="細明體"/>
        <family val="3"/>
        <charset val="136"/>
      </rPr>
      <t>伍進昌、</t>
    </r>
    <r>
      <rPr>
        <b/>
        <u/>
        <sz val="12"/>
        <rFont val="細明體"/>
        <family val="3"/>
        <charset val="136"/>
      </rPr>
      <t>陳晉茂</t>
    </r>
    <r>
      <rPr>
        <sz val="12"/>
        <rFont val="Times New Roman"/>
        <family val="1"/>
      </rPr>
      <t>)</t>
    </r>
    <r>
      <rPr>
        <sz val="12"/>
        <rFont val="細明體"/>
        <family val="3"/>
        <charset val="136"/>
      </rPr>
      <t>。</t>
    </r>
    <phoneticPr fontId="3" type="noConversion"/>
  </si>
  <si>
    <t>AA0011050055</t>
  </si>
  <si>
    <t>GESU6123780</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</si>
  <si>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/1000326</t>
    </r>
    <phoneticPr fontId="3" type="noConversion"/>
  </si>
  <si>
    <r>
      <rPr>
        <sz val="12"/>
        <rFont val="細明體"/>
        <family val="3"/>
        <charset val="136"/>
      </rPr>
      <t>蔡百賢</t>
    </r>
    <r>
      <rPr>
        <sz val="12"/>
        <rFont val="Times New Roman"/>
        <family val="1"/>
      </rPr>
      <t>(1000330</t>
    </r>
    <r>
      <rPr>
        <sz val="12"/>
        <rFont val="細明體"/>
        <family val="3"/>
        <charset val="136"/>
      </rPr>
      <t>取樣</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</si>
  <si>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p.50
</t>
    </r>
    <r>
      <rPr>
        <sz val="12"/>
        <rFont val="細明體"/>
        <family val="3"/>
        <charset val="136"/>
      </rPr>
      <t>、</t>
    </r>
    <r>
      <rPr>
        <sz val="12"/>
        <rFont val="Times New Roman"/>
        <family val="1"/>
      </rPr>
      <t>p.78)(4/26</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-199)(4/26</t>
    </r>
    <r>
      <rPr>
        <b/>
        <u/>
        <sz val="12"/>
        <rFont val="細明體"/>
        <family val="3"/>
        <charset val="136"/>
      </rPr>
      <t>茂</t>
    </r>
    <r>
      <rPr>
        <sz val="12"/>
        <rFont val="Times New Roman"/>
        <family val="1"/>
      </rPr>
      <t>)</t>
    </r>
    <r>
      <rPr>
        <sz val="12"/>
        <rFont val="細明體"/>
        <family val="3"/>
        <charset val="136"/>
      </rPr>
      <t>。</t>
    </r>
    <phoneticPr fontId="3" type="noConversion"/>
  </si>
  <si>
    <t>TGHU9331244</t>
    <phoneticPr fontId="3" type="noConversion"/>
  </si>
  <si>
    <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p.50</t>
    </r>
    <r>
      <rPr>
        <sz val="12"/>
        <rFont val="細明體"/>
        <family val="3"/>
        <charset val="136"/>
      </rPr>
      <t>、</t>
    </r>
    <r>
      <rPr>
        <sz val="12"/>
        <rFont val="Times New Roman"/>
        <family val="1"/>
      </rPr>
      <t>p.78)
(4/26</t>
    </r>
    <r>
      <rPr>
        <sz val="12"/>
        <rFont val="細明體"/>
        <family val="3"/>
        <charset val="136"/>
      </rPr>
      <t>伍晉昌</t>
    </r>
    <r>
      <rPr>
        <sz val="12"/>
        <rFont val="Times New Roman"/>
        <family val="1"/>
      </rPr>
      <t>)</t>
    </r>
    <r>
      <rPr>
        <sz val="12"/>
        <rFont val="細明體"/>
        <family val="3"/>
        <charset val="136"/>
      </rPr>
      <t>。</t>
    </r>
    <phoneticPr fontId="3" type="noConversion"/>
  </si>
  <si>
    <r>
      <t>(</t>
    </r>
    <r>
      <rPr>
        <sz val="12"/>
        <rFont val="細明體"/>
        <family val="3"/>
        <charset val="136"/>
      </rPr>
      <t>一</t>
    </r>
    <r>
      <rPr>
        <sz val="12"/>
        <rFont val="Times New Roman"/>
        <family val="1"/>
      </rPr>
      <t>)3</t>
    </r>
    <phoneticPr fontId="3" type="noConversion"/>
  </si>
  <si>
    <t>鑫兆公司</t>
  </si>
  <si>
    <t>DA00G8460035</t>
  </si>
  <si>
    <t>WHLU5530350</t>
  </si>
  <si>
    <t>乾香菇</t>
  </si>
  <si>
    <t>巨吉</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</si>
  <si>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/1001011</t>
    </r>
    <phoneticPr fontId="3" type="noConversion"/>
  </si>
  <si>
    <r>
      <rPr>
        <sz val="12"/>
        <rFont val="細明體"/>
        <family val="3"/>
        <charset val="136"/>
      </rPr>
      <t>林書偉</t>
    </r>
    <r>
      <rPr>
        <sz val="12"/>
        <rFont val="Times New Roman"/>
        <family val="1"/>
      </rPr>
      <t>(1001014</t>
    </r>
    <r>
      <rPr>
        <sz val="12"/>
        <rFont val="細明體"/>
        <family val="3"/>
        <charset val="136"/>
      </rPr>
      <t>取樣</t>
    </r>
    <r>
      <rPr>
        <sz val="12"/>
        <rFont val="Times New Roman"/>
        <family val="1"/>
      </rPr>
      <t>)</t>
    </r>
    <phoneticPr fontId="3" type="noConversion"/>
  </si>
  <si>
    <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p.57</t>
    </r>
    <r>
      <rPr>
        <sz val="12"/>
        <rFont val="細明體"/>
        <family val="3"/>
        <charset val="136"/>
      </rPr>
      <t>、</t>
    </r>
    <r>
      <rPr>
        <sz val="12"/>
        <rFont val="Times New Roman"/>
        <family val="1"/>
      </rPr>
      <t>p.128
)(11/12</t>
    </r>
    <r>
      <rPr>
        <sz val="12"/>
        <rFont val="細明體"/>
        <family val="3"/>
        <charset val="136"/>
      </rPr>
      <t>阿嘉伯</t>
    </r>
    <r>
      <rPr>
        <sz val="12"/>
        <rFont val="Times New Roman"/>
        <family val="1"/>
      </rPr>
      <t>)</t>
    </r>
    <r>
      <rPr>
        <sz val="12"/>
        <rFont val="細明體"/>
        <family val="3"/>
        <charset val="136"/>
      </rPr>
      <t>。</t>
    </r>
    <phoneticPr fontId="3" type="noConversion"/>
  </si>
  <si>
    <t>DA00G9230023</t>
  </si>
  <si>
    <t>TSLU0503792</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</si>
  <si>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/1001014</t>
    </r>
    <phoneticPr fontId="3" type="noConversion"/>
  </si>
  <si>
    <r>
      <rPr>
        <sz val="12"/>
        <rFont val="細明體"/>
        <family val="3"/>
        <charset val="136"/>
      </rPr>
      <t>陳銘煌</t>
    </r>
    <r>
      <rPr>
        <sz val="12"/>
        <rFont val="Times New Roman"/>
        <family val="1"/>
      </rPr>
      <t>(1001018</t>
    </r>
    <r>
      <rPr>
        <sz val="12"/>
        <rFont val="細明體"/>
        <family val="3"/>
        <charset val="136"/>
      </rPr>
      <t>取樣</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</si>
  <si>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p.58</t>
    </r>
    <r>
      <rPr>
        <sz val="12"/>
        <rFont val="細明體"/>
        <family val="3"/>
        <charset val="136"/>
      </rPr>
      <t>反、</t>
    </r>
    <r>
      <rPr>
        <sz val="12"/>
        <rFont val="Times New Roman"/>
        <family val="1"/>
      </rPr>
      <t>p.132)(12/21</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)(12/21</t>
    </r>
    <r>
      <rPr>
        <b/>
        <u/>
        <sz val="12"/>
        <rFont val="細明體"/>
        <family val="3"/>
        <charset val="136"/>
      </rPr>
      <t>茂</t>
    </r>
    <r>
      <rPr>
        <sz val="12"/>
        <rFont val="Times New Roman"/>
        <family val="1"/>
      </rPr>
      <t>)</t>
    </r>
    <r>
      <rPr>
        <sz val="12"/>
        <rFont val="細明體"/>
        <family val="3"/>
        <charset val="136"/>
      </rPr>
      <t>。</t>
    </r>
    <phoneticPr fontId="3" type="noConversion"/>
  </si>
  <si>
    <t>DA00G9790042</t>
  </si>
  <si>
    <t>WHLU5128994</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</si>
  <si>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/1001016</t>
    </r>
    <phoneticPr fontId="3" type="noConversion"/>
  </si>
  <si>
    <r>
      <rPr>
        <sz val="12"/>
        <rFont val="細明體"/>
        <family val="3"/>
        <charset val="136"/>
      </rPr>
      <t>陳君晴</t>
    </r>
    <r>
      <rPr>
        <sz val="12"/>
        <rFont val="Times New Roman"/>
        <family val="1"/>
      </rPr>
      <t>(??</t>
    </r>
    <r>
      <rPr>
        <sz val="12"/>
        <rFont val="細明體"/>
        <family val="3"/>
        <charset val="136"/>
      </rPr>
      <t>取樣</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</si>
  <si>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100</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p.57
</t>
    </r>
    <r>
      <rPr>
        <sz val="12"/>
        <rFont val="細明體"/>
        <family val="3"/>
        <charset val="136"/>
      </rPr>
      <t>、</t>
    </r>
    <r>
      <rPr>
        <sz val="12"/>
        <rFont val="Times New Roman"/>
        <family val="1"/>
      </rPr>
      <t>p.128)(11/11</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-199)(11/11</t>
    </r>
    <r>
      <rPr>
        <b/>
        <u/>
        <sz val="12"/>
        <rFont val="細明體"/>
        <family val="3"/>
        <charset val="136"/>
      </rPr>
      <t>茂</t>
    </r>
    <r>
      <rPr>
        <sz val="12"/>
        <rFont val="Times New Roman"/>
        <family val="1"/>
      </rPr>
      <t>)</t>
    </r>
    <r>
      <rPr>
        <sz val="12"/>
        <rFont val="細明體"/>
        <family val="3"/>
        <charset val="136"/>
      </rPr>
      <t>。</t>
    </r>
    <phoneticPr fontId="3" type="noConversion"/>
  </si>
  <si>
    <t>DA00GF930027</t>
  </si>
  <si>
    <t>WHLU0346988</t>
    <phoneticPr fontId="3" type="noConversion"/>
  </si>
  <si>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/1001119</t>
    </r>
  </si>
  <si>
    <r>
      <rPr>
        <sz val="12"/>
        <rFont val="細明體"/>
        <family val="3"/>
        <charset val="136"/>
      </rPr>
      <t>薛建財</t>
    </r>
    <r>
      <rPr>
        <sz val="12"/>
        <rFont val="Times New Roman"/>
        <family val="1"/>
      </rPr>
      <t>(1001125</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</si>
  <si>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p.51</t>
    </r>
    <r>
      <rPr>
        <sz val="12"/>
        <rFont val="新細明體"/>
        <family val="1"/>
        <charset val="136"/>
      </rPr>
      <t>正反）
▲查證產地：依產地證明書及貨櫃</t>
    </r>
    <r>
      <rPr>
        <sz val="12"/>
        <rFont val="Times New Roman"/>
        <family val="1"/>
      </rPr>
      <t>…</t>
    </r>
    <r>
      <rPr>
        <sz val="12"/>
        <rFont val="新細明體"/>
        <family val="1"/>
        <charset val="136"/>
      </rPr>
      <t>及駐越南代表處經濟組</t>
    </r>
    <r>
      <rPr>
        <sz val="12"/>
        <rFont val="Times New Roman"/>
        <family val="1"/>
      </rPr>
      <t>…1010010017</t>
    </r>
    <r>
      <rPr>
        <sz val="12"/>
        <rFont val="新細明體"/>
        <family val="1"/>
        <charset val="136"/>
      </rPr>
      <t>號及第</t>
    </r>
    <r>
      <rPr>
        <sz val="12"/>
        <rFont val="Times New Roman"/>
        <family val="1"/>
      </rPr>
      <t>1010…00190</t>
    </r>
    <r>
      <rPr>
        <sz val="12"/>
        <rFont val="新細明體"/>
        <family val="1"/>
        <charset val="136"/>
      </rPr>
      <t>號函，確認產地</t>
    </r>
    <r>
      <rPr>
        <sz val="12"/>
        <rFont val="Times New Roman"/>
        <family val="1"/>
      </rPr>
      <t>...(</t>
    </r>
    <r>
      <rPr>
        <sz val="12"/>
        <rFont val="新細明體"/>
        <family val="1"/>
        <charset val="136"/>
      </rPr>
      <t>部分內容影印不清</t>
    </r>
    <r>
      <rPr>
        <sz val="12"/>
        <rFont val="Times New Roman"/>
        <family val="1"/>
      </rPr>
      <t xml:space="preserve">)
</t>
    </r>
    <r>
      <rPr>
        <sz val="12"/>
        <rFont val="新細明體"/>
        <family val="1"/>
        <charset val="136"/>
      </rPr>
      <t>▲貨物名稱：同編號</t>
    </r>
    <r>
      <rPr>
        <sz val="12"/>
        <rFont val="Times New Roman"/>
        <family val="1"/>
      </rPr>
      <t>13</t>
    </r>
    <r>
      <rPr>
        <sz val="12"/>
        <rFont val="新細明體"/>
        <family val="1"/>
        <charset val="136"/>
      </rPr>
      <t xml:space="preserve">。
</t>
    </r>
    <r>
      <rPr>
        <sz val="12"/>
        <rFont val="Batang"/>
        <family val="1"/>
        <charset val="129"/>
      </rPr>
      <t>②</t>
    </r>
    <r>
      <rPr>
        <sz val="12"/>
        <rFont val="Times New Roman"/>
        <family val="1"/>
      </rPr>
      <t>.</t>
    </r>
    <r>
      <rPr>
        <sz val="12"/>
        <rFont val="新細明體"/>
        <family val="1"/>
        <charset val="136"/>
      </rPr>
      <t>商春林公司予</t>
    </r>
    <r>
      <rPr>
        <b/>
        <u/>
        <sz val="12"/>
        <rFont val="新細明體"/>
        <family val="1"/>
        <charset val="136"/>
      </rPr>
      <t>信力陳晉茂</t>
    </r>
    <r>
      <rPr>
        <sz val="12"/>
        <rFont val="新細明體"/>
        <family val="1"/>
        <charset val="136"/>
      </rPr>
      <t>之</t>
    </r>
    <r>
      <rPr>
        <sz val="12"/>
        <rFont val="Times New Roman"/>
        <family val="1"/>
      </rPr>
      <t>101/2/2</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(2/2</t>
    </r>
    <r>
      <rPr>
        <sz val="12"/>
        <rFont val="新細明體"/>
        <family val="1"/>
        <charset val="136"/>
      </rPr>
      <t>越南香菇絲，櫃號為</t>
    </r>
    <r>
      <rPr>
        <sz val="12"/>
        <rFont val="Times New Roman"/>
        <family val="1"/>
      </rPr>
      <t>WHLU0346988)(</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p.27)</t>
    </r>
    <r>
      <rPr>
        <sz val="12"/>
        <rFont val="新細明體"/>
        <family val="1"/>
        <charset val="136"/>
      </rPr>
      <t>、商春林公司予信力陳晉茂之</t>
    </r>
    <r>
      <rPr>
        <sz val="12"/>
        <rFont val="Times New Roman"/>
        <family val="1"/>
      </rPr>
      <t>101/4/18</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(4/9</t>
    </r>
    <r>
      <rPr>
        <sz val="12"/>
        <rFont val="新細明體"/>
        <family val="1"/>
        <charset val="136"/>
      </rPr>
      <t>越南香菇絲，櫃號為</t>
    </r>
    <r>
      <rPr>
        <sz val="12"/>
        <rFont val="Times New Roman"/>
        <family val="1"/>
      </rPr>
      <t>WHLU0346988)(</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p.58)</t>
    </r>
    <r>
      <rPr>
        <sz val="12"/>
        <rFont val="新細明體"/>
        <family val="1"/>
        <charset val="136"/>
      </rPr>
      <t>、商春林公司予信力陳晉茂之</t>
    </r>
    <r>
      <rPr>
        <sz val="12"/>
        <rFont val="Times New Roman"/>
        <family val="1"/>
      </rPr>
      <t>101/4/18</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(6/5</t>
    </r>
    <r>
      <rPr>
        <sz val="12"/>
        <rFont val="新細明體"/>
        <family val="1"/>
        <charset val="136"/>
      </rPr>
      <t>越南香菇絲，櫃號為</t>
    </r>
    <r>
      <rPr>
        <sz val="12"/>
        <rFont val="Times New Roman"/>
        <family val="1"/>
      </rPr>
      <t>WHLU0346988)(</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p69)</t>
    </r>
    <r>
      <rPr>
        <sz val="12"/>
        <rFont val="新細明體"/>
        <family val="1"/>
        <charset val="136"/>
      </rPr>
      <t xml:space="preserve">。
</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</si>
  <si>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p.136</t>
    </r>
    <r>
      <rPr>
        <sz val="12"/>
        <rFont val="細明體"/>
        <family val="3"/>
        <charset val="136"/>
      </rPr>
      <t>、</t>
    </r>
    <r>
      <rPr>
        <sz val="12"/>
        <rFont val="Times New Roman"/>
        <family val="1"/>
      </rPr>
      <t>p.151)(2/2~6/25</t>
    </r>
    <r>
      <rPr>
        <sz val="12"/>
        <rFont val="細明體"/>
        <family val="3"/>
        <charset val="136"/>
      </rPr>
      <t>計</t>
    </r>
    <r>
      <rPr>
        <sz val="12"/>
        <rFont val="Times New Roman"/>
        <family val="1"/>
      </rPr>
      <t>13</t>
    </r>
    <r>
      <rPr>
        <sz val="12"/>
        <rFont val="細明體"/>
        <family val="3"/>
        <charset val="136"/>
      </rPr>
      <t>筆，</t>
    </r>
    <r>
      <rPr>
        <b/>
        <u/>
        <sz val="12"/>
        <rFont val="細明體"/>
        <family val="3"/>
        <charset val="136"/>
      </rPr>
      <t>陳晉茂</t>
    </r>
    <r>
      <rPr>
        <sz val="12"/>
        <rFont val="Times New Roman"/>
        <family val="1"/>
      </rPr>
      <t>)</t>
    </r>
    <r>
      <rPr>
        <sz val="12"/>
        <rFont val="細明體"/>
        <family val="3"/>
        <charset val="136"/>
      </rPr>
      <t>。
②</t>
    </r>
    <r>
      <rPr>
        <sz val="12"/>
        <rFont val="Times New Roman"/>
        <family val="1"/>
      </rPr>
      <t>.</t>
    </r>
    <r>
      <rPr>
        <sz val="12"/>
        <rFont val="細明體"/>
        <family val="3"/>
        <charset val="136"/>
      </rPr>
      <t>商春林公司予</t>
    </r>
    <r>
      <rPr>
        <b/>
        <u/>
        <sz val="12"/>
        <rFont val="細明體"/>
        <family val="3"/>
        <charset val="136"/>
      </rPr>
      <t>陳晉茂</t>
    </r>
    <r>
      <rPr>
        <sz val="12"/>
        <rFont val="細明體"/>
        <family val="3"/>
        <charset val="136"/>
      </rPr>
      <t>先生之</t>
    </r>
    <r>
      <rPr>
        <sz val="12"/>
        <rFont val="Times New Roman"/>
        <family val="1"/>
      </rPr>
      <t>101/3/13</t>
    </r>
    <r>
      <rPr>
        <sz val="12"/>
        <rFont val="細明體"/>
        <family val="3"/>
        <charset val="136"/>
      </rPr>
      <t>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p.196-197</t>
    </r>
    <r>
      <rPr>
        <sz val="12"/>
        <rFont val="細明體"/>
        <family val="3"/>
        <charset val="136"/>
      </rPr>
      <t>反</t>
    </r>
    <r>
      <rPr>
        <sz val="12"/>
        <rFont val="Times New Roman"/>
        <family val="1"/>
      </rPr>
      <t>)(2/2~6/2513</t>
    </r>
    <r>
      <rPr>
        <sz val="12"/>
        <rFont val="細明體"/>
        <family val="3"/>
        <charset val="136"/>
      </rPr>
      <t>筆，貨櫃號碼為</t>
    </r>
    <r>
      <rPr>
        <sz val="12"/>
        <rFont val="Times New Roman"/>
        <family val="1"/>
      </rPr>
      <t>WHLU0346988)</t>
    </r>
    <r>
      <rPr>
        <sz val="12"/>
        <rFont val="細明體"/>
        <family val="3"/>
        <charset val="136"/>
      </rPr>
      <t xml:space="preserve">。
</t>
    </r>
    <r>
      <rPr>
        <sz val="12"/>
        <rFont val="Batang"/>
        <family val="1"/>
        <charset val="129"/>
      </rPr>
      <t>③</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p.198-199)(2/2</t>
    </r>
    <r>
      <rPr>
        <sz val="12"/>
        <rFont val="細明體"/>
        <family val="3"/>
        <charset val="136"/>
      </rPr>
      <t>華庫</t>
    </r>
    <r>
      <rPr>
        <sz val="12"/>
        <rFont val="Times New Roman"/>
        <family val="1"/>
      </rPr>
      <t>)</t>
    </r>
    <r>
      <rPr>
        <sz val="12"/>
        <rFont val="細明體"/>
        <family val="3"/>
        <charset val="136"/>
      </rPr>
      <t>。</t>
    </r>
    <phoneticPr fontId="3" type="noConversion"/>
  </si>
  <si>
    <t>DA00GH860011</t>
  </si>
  <si>
    <t>TGHU8974523</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</si>
  <si>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/1001201</t>
    </r>
    <phoneticPr fontId="3" type="noConversion"/>
  </si>
  <si>
    <r>
      <rPr>
        <sz val="12"/>
        <rFont val="細明體"/>
        <family val="3"/>
        <charset val="136"/>
      </rPr>
      <t>薛建財</t>
    </r>
    <r>
      <rPr>
        <sz val="12"/>
        <rFont val="Times New Roman"/>
        <family val="1"/>
      </rPr>
      <t>(1001206</t>
    </r>
    <r>
      <rPr>
        <sz val="12"/>
        <rFont val="細明體"/>
        <family val="3"/>
        <charset val="136"/>
      </rPr>
      <t>取樣</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</si>
  <si>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p.134
</t>
    </r>
    <r>
      <rPr>
        <sz val="12"/>
        <rFont val="細明體"/>
        <family val="3"/>
        <charset val="136"/>
      </rPr>
      <t>、</t>
    </r>
    <r>
      <rPr>
        <sz val="12"/>
        <rFont val="Times New Roman"/>
        <family val="1"/>
      </rPr>
      <t>p.143)(1/4</t>
    </r>
    <r>
      <rPr>
        <sz val="12"/>
        <rFont val="細明體"/>
        <family val="3"/>
        <charset val="136"/>
      </rPr>
      <t>等</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)(1/4</t>
    </r>
    <r>
      <rPr>
        <sz val="12"/>
        <rFont val="細明體"/>
        <family val="3"/>
        <charset val="136"/>
      </rPr>
      <t>華庫</t>
    </r>
    <r>
      <rPr>
        <sz val="12"/>
        <rFont val="Times New Roman"/>
        <family val="1"/>
      </rPr>
      <t>)</t>
    </r>
    <r>
      <rPr>
        <sz val="12"/>
        <rFont val="細明體"/>
        <family val="3"/>
        <charset val="136"/>
      </rPr>
      <t>。</t>
    </r>
    <phoneticPr fontId="3" type="noConversion"/>
  </si>
  <si>
    <r>
      <t>(</t>
    </r>
    <r>
      <rPr>
        <sz val="12"/>
        <rFont val="細明體"/>
        <family val="3"/>
        <charset val="136"/>
      </rPr>
      <t>一</t>
    </r>
    <r>
      <rPr>
        <sz val="12"/>
        <rFont val="Times New Roman"/>
        <family val="1"/>
      </rPr>
      <t>)4</t>
    </r>
    <r>
      <rPr>
        <sz val="12"/>
        <rFont val="新細明體"/>
        <family val="1"/>
        <charset val="136"/>
      </rPr>
      <t/>
    </r>
  </si>
  <si>
    <t>DA00GL910066</t>
  </si>
  <si>
    <t>WHLU5197932</t>
  </si>
  <si>
    <r>
      <rPr>
        <sz val="12"/>
        <rFont val="細明體"/>
        <family val="3"/>
        <charset val="136"/>
      </rPr>
      <t>陳銘煌</t>
    </r>
    <r>
      <rPr>
        <sz val="12"/>
        <rFont val="Times New Roman"/>
        <family val="1"/>
      </rPr>
      <t>(1001229</t>
    </r>
    <r>
      <rPr>
        <sz val="12"/>
        <rFont val="細明體"/>
        <family val="3"/>
        <charset val="136"/>
      </rPr>
      <t>取樣</t>
    </r>
    <r>
      <rPr>
        <sz val="12"/>
        <rFont val="Times New Roman"/>
        <family val="1"/>
      </rPr>
      <t>)</t>
    </r>
    <phoneticPr fontId="3" type="noConversion"/>
  </si>
  <si>
    <r>
      <rPr>
        <sz val="12"/>
        <rFont val="Batang"/>
        <family val="1"/>
        <charset val="129"/>
      </rPr>
      <t>①</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p.135
</t>
    </r>
    <r>
      <rPr>
        <sz val="12"/>
        <rFont val="細明體"/>
        <family val="3"/>
        <charset val="136"/>
      </rPr>
      <t>、</t>
    </r>
    <r>
      <rPr>
        <sz val="12"/>
        <rFont val="Times New Roman"/>
        <family val="1"/>
      </rPr>
      <t>p.149)(1/16</t>
    </r>
    <r>
      <rPr>
        <sz val="12"/>
        <rFont val="細明體"/>
        <family val="3"/>
        <charset val="136"/>
      </rPr>
      <t>等</t>
    </r>
    <r>
      <rPr>
        <b/>
        <u/>
        <sz val="12"/>
        <rFont val="細明體"/>
        <family val="3"/>
        <charset val="136"/>
      </rPr>
      <t>陳晉茂</t>
    </r>
    <r>
      <rPr>
        <sz val="12"/>
        <rFont val="細明體"/>
        <family val="3"/>
        <charset val="136"/>
      </rPr>
      <t>、</t>
    </r>
    <r>
      <rPr>
        <sz val="12"/>
        <rFont val="Times New Roman"/>
        <family val="1"/>
      </rPr>
      <t>1/17</t>
    </r>
    <r>
      <rPr>
        <sz val="12"/>
        <rFont val="細明體"/>
        <family val="3"/>
        <charset val="136"/>
      </rPr>
      <t>等慈元</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)(1/16</t>
    </r>
    <r>
      <rPr>
        <sz val="12"/>
        <rFont val="細明體"/>
        <family val="3"/>
        <charset val="136"/>
      </rPr>
      <t>華庫</t>
    </r>
    <r>
      <rPr>
        <sz val="12"/>
        <rFont val="Times New Roman"/>
        <family val="1"/>
      </rPr>
      <t>)</t>
    </r>
    <r>
      <rPr>
        <sz val="12"/>
        <rFont val="細明體"/>
        <family val="3"/>
        <charset val="136"/>
      </rPr>
      <t>。</t>
    </r>
    <phoneticPr fontId="3" type="noConversion"/>
  </si>
  <si>
    <t>WHLU5542480</t>
  </si>
  <si>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p.135
</t>
    </r>
    <r>
      <rPr>
        <sz val="12"/>
        <rFont val="細明體"/>
        <family val="3"/>
        <charset val="136"/>
      </rPr>
      <t>、</t>
    </r>
    <r>
      <rPr>
        <sz val="12"/>
        <rFont val="Times New Roman"/>
        <family val="1"/>
      </rPr>
      <t>p.149)(1/16</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)(1/16</t>
    </r>
    <r>
      <rPr>
        <b/>
        <u/>
        <sz val="12"/>
        <rFont val="細明體"/>
        <family val="3"/>
        <charset val="136"/>
      </rPr>
      <t>茂</t>
    </r>
    <r>
      <rPr>
        <sz val="12"/>
        <rFont val="Times New Roman"/>
        <family val="1"/>
      </rPr>
      <t>)</t>
    </r>
    <r>
      <rPr>
        <sz val="12"/>
        <rFont val="細明體"/>
        <family val="3"/>
        <charset val="136"/>
      </rPr>
      <t>。</t>
    </r>
    <phoneticPr fontId="3" type="noConversion"/>
  </si>
  <si>
    <t>DA00GL900039</t>
  </si>
  <si>
    <t>GLDU7133109</t>
  </si>
  <si>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/1001224</t>
    </r>
  </si>
  <si>
    <r>
      <rPr>
        <sz val="12"/>
        <rFont val="細明體"/>
        <family val="3"/>
        <charset val="136"/>
      </rPr>
      <t>吳峻名</t>
    </r>
    <r>
      <rPr>
        <sz val="12"/>
        <rFont val="Times New Roman"/>
        <family val="1"/>
      </rPr>
      <t>(1010104</t>
    </r>
    <r>
      <rPr>
        <sz val="12"/>
        <rFont val="細明體"/>
        <family val="3"/>
        <charset val="136"/>
      </rPr>
      <t>取樣</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</si>
  <si>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p.134</t>
    </r>
    <r>
      <rPr>
        <sz val="12"/>
        <rFont val="細明體"/>
        <family val="3"/>
        <charset val="136"/>
      </rPr>
      <t>反、</t>
    </r>
    <r>
      <rPr>
        <sz val="12"/>
        <rFont val="Times New Roman"/>
        <family val="1"/>
      </rPr>
      <t>p.144)(1/9</t>
    </r>
    <r>
      <rPr>
        <b/>
        <u/>
        <sz val="12"/>
        <rFont val="細明體"/>
        <family val="3"/>
        <charset val="136"/>
      </rPr>
      <t>陳晉茂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-199)(1/9</t>
    </r>
    <r>
      <rPr>
        <b/>
        <u/>
        <sz val="12"/>
        <rFont val="細明體"/>
        <family val="3"/>
        <charset val="136"/>
      </rPr>
      <t>茂</t>
    </r>
    <r>
      <rPr>
        <sz val="12"/>
        <rFont val="Times New Roman"/>
        <family val="1"/>
      </rPr>
      <t>)</t>
    </r>
    <r>
      <rPr>
        <sz val="12"/>
        <rFont val="細明體"/>
        <family val="3"/>
        <charset val="136"/>
      </rPr>
      <t>。</t>
    </r>
    <phoneticPr fontId="3" type="noConversion"/>
  </si>
  <si>
    <t>DA01F9310005</t>
  </si>
  <si>
    <t>TSLU0544699</t>
    <phoneticPr fontId="3" type="noConversion"/>
  </si>
  <si>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/1010303</t>
    </r>
    <phoneticPr fontId="3" type="noConversion"/>
  </si>
  <si>
    <r>
      <rPr>
        <sz val="12"/>
        <rFont val="細明體"/>
        <family val="3"/>
        <charset val="136"/>
      </rPr>
      <t>林書偉</t>
    </r>
    <r>
      <rPr>
        <sz val="12"/>
        <rFont val="Times New Roman"/>
        <family val="1"/>
      </rPr>
      <t>(1010306</t>
    </r>
    <r>
      <rPr>
        <sz val="12"/>
        <rFont val="細明體"/>
        <family val="3"/>
        <charset val="136"/>
      </rPr>
      <t>取樣</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</si>
  <si>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p.137
</t>
    </r>
    <r>
      <rPr>
        <sz val="12"/>
        <rFont val="細明體"/>
        <family val="3"/>
        <charset val="136"/>
      </rPr>
      <t>、</t>
    </r>
    <r>
      <rPr>
        <sz val="12"/>
        <rFont val="Times New Roman"/>
        <family val="1"/>
      </rPr>
      <t>p.155)(3/8</t>
    </r>
    <r>
      <rPr>
        <b/>
        <u/>
        <sz val="12"/>
        <rFont val="細明體"/>
        <family val="3"/>
        <charset val="136"/>
      </rPr>
      <t>茂</t>
    </r>
    <r>
      <rPr>
        <sz val="12"/>
        <rFont val="Times New Roman"/>
        <family val="1"/>
      </rPr>
      <t xml:space="preserve">)
</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)(3/8</t>
    </r>
    <r>
      <rPr>
        <b/>
        <u/>
        <sz val="12"/>
        <rFont val="細明體"/>
        <family val="3"/>
        <charset val="136"/>
      </rPr>
      <t xml:space="preserve">茂
</t>
    </r>
    <r>
      <rPr>
        <sz val="12"/>
        <rFont val="Times New Roman"/>
        <family val="1"/>
      </rPr>
      <t>)</t>
    </r>
    <r>
      <rPr>
        <sz val="12"/>
        <rFont val="細明體"/>
        <family val="3"/>
        <charset val="136"/>
      </rPr>
      <t>。</t>
    </r>
    <phoneticPr fontId="3" type="noConversion"/>
  </si>
  <si>
    <t>DA01F9310006</t>
  </si>
  <si>
    <t>FCIU8272371</t>
  </si>
  <si>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p.138
</t>
    </r>
    <r>
      <rPr>
        <sz val="12"/>
        <rFont val="細明體"/>
        <family val="3"/>
        <charset val="136"/>
      </rPr>
      <t>、</t>
    </r>
    <r>
      <rPr>
        <sz val="12"/>
        <rFont val="Times New Roman"/>
        <family val="1"/>
      </rPr>
      <t>p.169)(4/10</t>
    </r>
    <r>
      <rPr>
        <b/>
        <u/>
        <sz val="12"/>
        <rFont val="細明體"/>
        <family val="3"/>
        <charset val="136"/>
      </rPr>
      <t>茂</t>
    </r>
    <r>
      <rPr>
        <sz val="12"/>
        <rFont val="Times New Roman"/>
        <family val="1"/>
      </rPr>
      <t xml:space="preserve">)
</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)(4/10</t>
    </r>
    <r>
      <rPr>
        <b/>
        <u/>
        <sz val="12"/>
        <rFont val="細明體"/>
        <family val="3"/>
        <charset val="136"/>
      </rPr>
      <t>茂</t>
    </r>
    <r>
      <rPr>
        <sz val="12"/>
        <rFont val="Times New Roman"/>
        <family val="1"/>
      </rPr>
      <t>)</t>
    </r>
    <r>
      <rPr>
        <sz val="12"/>
        <rFont val="細明體"/>
        <family val="3"/>
        <charset val="136"/>
      </rPr>
      <t>。</t>
    </r>
    <phoneticPr fontId="3" type="noConversion"/>
  </si>
  <si>
    <t>GESU6115486</t>
  </si>
  <si>
    <r>
      <rPr>
        <sz val="12"/>
        <rFont val="新細明體"/>
        <family val="1"/>
        <charset val="136"/>
      </rPr>
      <t>春林公司</t>
    </r>
  </si>
  <si>
    <t>DA01FA020037</t>
  </si>
  <si>
    <t>CAXU9845888</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</si>
  <si>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/1010308</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</si>
  <si>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p.138
</t>
    </r>
    <r>
      <rPr>
        <sz val="12"/>
        <rFont val="細明體"/>
        <family val="3"/>
        <charset val="136"/>
      </rPr>
      <t>、</t>
    </r>
    <r>
      <rPr>
        <sz val="12"/>
        <rFont val="Times New Roman"/>
        <family val="1"/>
      </rPr>
      <t>p.170)(4/11</t>
    </r>
    <r>
      <rPr>
        <b/>
        <u/>
        <sz val="12"/>
        <rFont val="細明體"/>
        <family val="3"/>
        <charset val="136"/>
      </rPr>
      <t>茂</t>
    </r>
    <r>
      <rPr>
        <sz val="12"/>
        <rFont val="Times New Roman"/>
        <family val="1"/>
      </rPr>
      <t xml:space="preserve">)
</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)(4/11</t>
    </r>
    <r>
      <rPr>
        <b/>
        <u/>
        <sz val="12"/>
        <rFont val="細明體"/>
        <family val="3"/>
        <charset val="136"/>
      </rPr>
      <t>茂</t>
    </r>
    <r>
      <rPr>
        <sz val="12"/>
        <rFont val="Times New Roman"/>
        <family val="1"/>
      </rPr>
      <t>)</t>
    </r>
    <r>
      <rPr>
        <sz val="12"/>
        <rFont val="細明體"/>
        <family val="3"/>
        <charset val="136"/>
      </rPr>
      <t>。</t>
    </r>
    <phoneticPr fontId="3" type="noConversion"/>
  </si>
  <si>
    <t>TCLU8781332</t>
  </si>
  <si>
    <r>
      <t>(</t>
    </r>
    <r>
      <rPr>
        <sz val="12"/>
        <rFont val="細明體"/>
        <family val="3"/>
        <charset val="136"/>
      </rPr>
      <t>一</t>
    </r>
    <r>
      <rPr>
        <sz val="12"/>
        <rFont val="Times New Roman"/>
        <family val="1"/>
      </rPr>
      <t>)5</t>
    </r>
    <r>
      <rPr>
        <sz val="12"/>
        <rFont val="新細明體"/>
        <family val="1"/>
        <charset val="136"/>
      </rPr>
      <t/>
    </r>
  </si>
  <si>
    <t>DA01FB350010</t>
  </si>
  <si>
    <t>DFSU6269881</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</si>
  <si>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/1010312</t>
    </r>
    <phoneticPr fontId="3" type="noConversion"/>
  </si>
  <si>
    <r>
      <rPr>
        <sz val="12"/>
        <rFont val="細明體"/>
        <family val="3"/>
        <charset val="136"/>
      </rPr>
      <t>林書偉</t>
    </r>
    <r>
      <rPr>
        <sz val="12"/>
        <rFont val="Times New Roman"/>
        <family val="1"/>
      </rPr>
      <t>(1010322</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</si>
  <si>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p.58</t>
    </r>
    <r>
      <rPr>
        <sz val="12"/>
        <rFont val="新細明體"/>
        <family val="1"/>
        <charset val="136"/>
      </rPr>
      <t>正反）
▲查證產地：</t>
    </r>
    <r>
      <rPr>
        <sz val="12"/>
        <rFont val="Times New Roman"/>
        <family val="1"/>
      </rPr>
      <t>(1)p.58</t>
    </r>
    <r>
      <rPr>
        <sz val="12"/>
        <rFont val="新細明體"/>
        <family val="1"/>
        <charset val="136"/>
      </rPr>
      <t>正面，產地維持原申報</t>
    </r>
    <r>
      <rPr>
        <sz val="12"/>
        <rFont val="Times New Roman"/>
        <family val="1"/>
      </rPr>
      <t>(</t>
    </r>
    <r>
      <rPr>
        <sz val="12"/>
        <rFont val="新細明體"/>
        <family val="1"/>
        <charset val="136"/>
      </rPr>
      <t>詳如背載</t>
    </r>
    <r>
      <rPr>
        <sz val="12"/>
        <rFont val="Times New Roman"/>
        <family val="1"/>
      </rPr>
      <t>)</t>
    </r>
    <r>
      <rPr>
        <sz val="12"/>
        <rFont val="新細明體"/>
        <family val="1"/>
        <charset val="136"/>
      </rPr>
      <t>。</t>
    </r>
    <r>
      <rPr>
        <sz val="12"/>
        <rFont val="Times New Roman"/>
        <family val="1"/>
      </rPr>
      <t>(</t>
    </r>
    <r>
      <rPr>
        <sz val="12"/>
        <rFont val="新細明體"/>
        <family val="1"/>
        <charset val="136"/>
      </rPr>
      <t>林</t>
    </r>
    <r>
      <rPr>
        <sz val="12"/>
        <rFont val="Times New Roman"/>
        <family val="1"/>
      </rPr>
      <t>5/3</t>
    </r>
    <r>
      <rPr>
        <sz val="12"/>
        <rFont val="新細明體"/>
        <family val="1"/>
        <charset val="136"/>
      </rPr>
      <t>簽字</t>
    </r>
    <r>
      <rPr>
        <sz val="12"/>
        <rFont val="Times New Roman"/>
        <family val="1"/>
      </rPr>
      <t>)</t>
    </r>
    <r>
      <rPr>
        <sz val="12"/>
        <rFont val="新細明體"/>
        <family val="1"/>
        <charset val="136"/>
      </rPr>
      <t>、</t>
    </r>
    <r>
      <rPr>
        <sz val="12"/>
        <rFont val="Times New Roman"/>
        <family val="1"/>
      </rPr>
      <t>(2)P.58</t>
    </r>
    <r>
      <rPr>
        <sz val="12"/>
        <rFont val="新細明體"/>
        <family val="1"/>
        <charset val="136"/>
      </rPr>
      <t>反面，依農糧署農糧生字第</t>
    </r>
    <r>
      <rPr>
        <sz val="12"/>
        <rFont val="Times New Roman"/>
        <family val="1"/>
      </rPr>
      <t>1011048906</t>
    </r>
    <r>
      <rPr>
        <sz val="12"/>
        <rFont val="新細明體"/>
        <family val="1"/>
        <charset val="136"/>
      </rPr>
      <t>號及駐韓代表處經濟組韓經字第</t>
    </r>
    <r>
      <rPr>
        <sz val="12"/>
        <rFont val="Times New Roman"/>
        <family val="1"/>
      </rPr>
      <t>10100406511</t>
    </r>
    <r>
      <rPr>
        <sz val="12"/>
        <rFont val="新細明體"/>
        <family val="1"/>
        <charset val="136"/>
      </rPr>
      <t>號函以及總局查緝處緝三傳字第</t>
    </r>
    <r>
      <rPr>
        <sz val="12"/>
        <rFont val="Times New Roman"/>
        <family val="1"/>
      </rPr>
      <t>100550044</t>
    </r>
    <r>
      <rPr>
        <sz val="12"/>
        <rFont val="新細明體"/>
        <family val="1"/>
        <charset val="136"/>
      </rPr>
      <t>號傳真電文，產地維持原申報。</t>
    </r>
    <r>
      <rPr>
        <sz val="12"/>
        <rFont val="Times New Roman"/>
        <family val="1"/>
      </rPr>
      <t>(101.5.3</t>
    </r>
    <r>
      <rPr>
        <sz val="12"/>
        <rFont val="新細明體"/>
        <family val="1"/>
        <charset val="136"/>
      </rPr>
      <t>林書瑋核章</t>
    </r>
    <r>
      <rPr>
        <sz val="12"/>
        <rFont val="Times New Roman"/>
        <family val="1"/>
      </rPr>
      <t xml:space="preserve">)
</t>
    </r>
    <r>
      <rPr>
        <sz val="12"/>
        <rFont val="新細明體"/>
        <family val="1"/>
        <charset val="136"/>
      </rPr>
      <t>▲貨物名稱註記「使用大陸香菇菌種包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b/>
        <u/>
        <sz val="12"/>
        <rFont val="新細明體"/>
        <family val="1"/>
        <charset val="136"/>
      </rPr>
      <t>信力商行</t>
    </r>
    <r>
      <rPr>
        <sz val="12"/>
        <rFont val="新細明體"/>
        <family val="1"/>
        <charset val="136"/>
      </rPr>
      <t>入庫明細</t>
    </r>
    <r>
      <rPr>
        <sz val="12"/>
        <rFont val="Times New Roman"/>
        <family val="1"/>
      </rPr>
      <t>1</t>
    </r>
    <r>
      <rPr>
        <sz val="12"/>
        <rFont val="新細明體"/>
        <family val="1"/>
        <charset val="136"/>
      </rPr>
      <t>份</t>
    </r>
    <r>
      <rPr>
        <sz val="12"/>
        <rFont val="Times New Roman"/>
        <family val="1"/>
      </rPr>
      <t>(</t>
    </r>
    <r>
      <rPr>
        <sz val="12"/>
        <rFont val="新細明體"/>
        <family val="1"/>
        <charset val="136"/>
      </rPr>
      <t>證</t>
    </r>
    <r>
      <rPr>
        <sz val="12"/>
        <rFont val="Times New Roman"/>
        <family val="1"/>
      </rPr>
      <t>15)(</t>
    </r>
    <r>
      <rPr>
        <sz val="12"/>
        <rFont val="新細明體"/>
        <family val="1"/>
        <charset val="136"/>
      </rPr>
      <t>即香菇裝箱明細表</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p.98</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③</t>
    </r>
    <r>
      <rPr>
        <sz val="12"/>
        <rFont val="Times New Roman"/>
        <family val="1"/>
      </rPr>
      <t>.101</t>
    </r>
    <r>
      <rPr>
        <sz val="12"/>
        <rFont val="新細明體"/>
        <family val="1"/>
        <charset val="136"/>
      </rPr>
      <t>年</t>
    </r>
    <r>
      <rPr>
        <sz val="12"/>
        <rFont val="Times New Roman"/>
        <family val="1"/>
      </rPr>
      <t>3</t>
    </r>
    <r>
      <rPr>
        <sz val="12"/>
        <rFont val="新細明體"/>
        <family val="1"/>
        <charset val="136"/>
      </rPr>
      <t>月</t>
    </r>
    <r>
      <rPr>
        <sz val="12"/>
        <rFont val="Times New Roman"/>
        <family val="1"/>
      </rPr>
      <t>14</t>
    </r>
    <r>
      <rPr>
        <sz val="12"/>
        <rFont val="新細明體"/>
        <family val="1"/>
        <charset val="136"/>
      </rPr>
      <t>日吳姐核對進口大陸香菇明細之傳真資料</t>
    </r>
    <r>
      <rPr>
        <sz val="12"/>
        <rFont val="Times New Roman"/>
        <family val="1"/>
      </rPr>
      <t>1</t>
    </r>
    <r>
      <rPr>
        <sz val="12"/>
        <rFont val="新細明體"/>
        <family val="1"/>
        <charset val="136"/>
      </rPr>
      <t>份</t>
    </r>
    <r>
      <rPr>
        <sz val="12"/>
        <rFont val="Times New Roman"/>
        <family val="1"/>
      </rPr>
      <t>(</t>
    </r>
    <r>
      <rPr>
        <sz val="12"/>
        <rFont val="新細明體"/>
        <family val="1"/>
        <charset val="136"/>
      </rPr>
      <t>內容同前</t>
    </r>
    <r>
      <rPr>
        <sz val="12"/>
        <rFont val="Times New Roman"/>
        <family val="1"/>
      </rPr>
      <t>)(</t>
    </r>
    <r>
      <rPr>
        <sz val="12"/>
        <rFont val="新細明體"/>
        <family val="1"/>
        <charset val="136"/>
      </rPr>
      <t>見</t>
    </r>
    <r>
      <rPr>
        <sz val="12"/>
        <rFont val="Times New Roman"/>
        <family val="1"/>
      </rPr>
      <t>5-2</t>
    </r>
    <r>
      <rPr>
        <sz val="12"/>
        <rFont val="新細明體"/>
        <family val="1"/>
        <charset val="136"/>
      </rPr>
      <t>卷</t>
    </r>
    <r>
      <rPr>
        <sz val="12"/>
        <rFont val="Times New Roman"/>
        <family val="1"/>
      </rPr>
      <t>p.132)</t>
    </r>
    <r>
      <rPr>
        <sz val="12"/>
        <rFont val="新細明體"/>
        <family val="1"/>
        <charset val="136"/>
      </rPr>
      <t>。
④</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p.94</t>
    </r>
    <r>
      <rPr>
        <sz val="12"/>
        <rFont val="新細明體"/>
        <family val="1"/>
        <charset val="136"/>
      </rPr>
      <t>反</t>
    </r>
    <r>
      <rPr>
        <sz val="12"/>
        <rFont val="Times New Roman"/>
        <family val="1"/>
      </rPr>
      <t>)(3/23</t>
    </r>
    <r>
      <rPr>
        <sz val="12"/>
        <rFont val="新細明體"/>
        <family val="1"/>
        <charset val="136"/>
      </rPr>
      <t>拖茂</t>
    </r>
    <r>
      <rPr>
        <sz val="12"/>
        <rFont val="Times New Roman"/>
        <family val="1"/>
      </rPr>
      <t>)</t>
    </r>
    <r>
      <rPr>
        <sz val="12"/>
        <rFont val="新細明體"/>
        <family val="1"/>
        <charset val="136"/>
      </rPr>
      <t xml:space="preserve">。
</t>
    </r>
    <r>
      <rPr>
        <sz val="12"/>
        <rFont val="Batang"/>
        <family val="1"/>
        <charset val="129"/>
      </rPr>
      <t>⑤</t>
    </r>
    <r>
      <rPr>
        <sz val="12"/>
        <rFont val="Times New Roman"/>
        <family val="1"/>
      </rPr>
      <t>.</t>
    </r>
    <r>
      <rPr>
        <sz val="12"/>
        <rFont val="新細明體"/>
        <family val="1"/>
        <charset val="136"/>
      </rPr>
      <t>商春林公司予信力陳晉茂之</t>
    </r>
    <r>
      <rPr>
        <sz val="12"/>
        <rFont val="Times New Roman"/>
        <family val="1"/>
      </rPr>
      <t>101/3/8</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(3/23</t>
    </r>
    <r>
      <rPr>
        <sz val="12"/>
        <rFont val="新細明體"/>
        <family val="1"/>
        <charset val="136"/>
      </rPr>
      <t>韓國香菇，櫃號為</t>
    </r>
    <r>
      <rPr>
        <sz val="12"/>
        <rFont val="Times New Roman"/>
        <family val="1"/>
      </rPr>
      <t>DFSU6269881)(</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p.29)</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</si>
  <si>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p.137
</t>
    </r>
    <r>
      <rPr>
        <sz val="12"/>
        <rFont val="細明體"/>
        <family val="3"/>
        <charset val="136"/>
      </rPr>
      <t>、</t>
    </r>
    <r>
      <rPr>
        <sz val="12"/>
        <rFont val="Times New Roman"/>
        <family val="1"/>
      </rPr>
      <t>p.161)(3/23</t>
    </r>
    <r>
      <rPr>
        <b/>
        <u/>
        <sz val="12"/>
        <rFont val="細明體"/>
        <family val="3"/>
        <charset val="136"/>
      </rPr>
      <t xml:space="preserve">茂
</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)(3/23</t>
    </r>
    <r>
      <rPr>
        <b/>
        <u/>
        <sz val="12"/>
        <rFont val="細明體"/>
        <family val="3"/>
        <charset val="136"/>
      </rPr>
      <t>茂</t>
    </r>
    <r>
      <rPr>
        <sz val="12"/>
        <rFont val="Times New Roman"/>
        <family val="1"/>
      </rPr>
      <t>)</t>
    </r>
    <r>
      <rPr>
        <sz val="12"/>
        <rFont val="細明體"/>
        <family val="3"/>
        <charset val="136"/>
      </rPr>
      <t>。</t>
    </r>
    <phoneticPr fontId="3" type="noConversion"/>
  </si>
  <si>
    <t>DA01FB350011</t>
  </si>
  <si>
    <t>DFSU6239486</t>
  </si>
  <si>
    <r>
      <t>??(</t>
    </r>
    <r>
      <rPr>
        <sz val="12"/>
        <rFont val="細明體"/>
        <family val="3"/>
        <charset val="136"/>
      </rPr>
      <t>未影印報單反面</t>
    </r>
    <r>
      <rPr>
        <sz val="12"/>
        <rFont val="Times New Roman"/>
        <family val="1"/>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</si>
  <si>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p.138
</t>
    </r>
    <r>
      <rPr>
        <sz val="12"/>
        <rFont val="細明體"/>
        <family val="3"/>
        <charset val="136"/>
      </rPr>
      <t>、</t>
    </r>
    <r>
      <rPr>
        <sz val="12"/>
        <rFont val="Times New Roman"/>
        <family val="1"/>
      </rPr>
      <t>p.174)(4/17</t>
    </r>
    <r>
      <rPr>
        <b/>
        <u/>
        <sz val="12"/>
        <rFont val="細明體"/>
        <family val="3"/>
        <charset val="136"/>
      </rPr>
      <t>茂</t>
    </r>
    <r>
      <rPr>
        <sz val="12"/>
        <rFont val="Times New Roman"/>
        <family val="1"/>
      </rPr>
      <t xml:space="preserve">)
</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)(4/17</t>
    </r>
    <r>
      <rPr>
        <b/>
        <u/>
        <sz val="12"/>
        <rFont val="細明體"/>
        <family val="3"/>
        <charset val="136"/>
      </rPr>
      <t>茂</t>
    </r>
    <r>
      <rPr>
        <sz val="12"/>
        <rFont val="Times New Roman"/>
        <family val="1"/>
      </rPr>
      <t>)</t>
    </r>
    <r>
      <rPr>
        <sz val="12"/>
        <rFont val="細明體"/>
        <family val="3"/>
        <charset val="136"/>
      </rPr>
      <t>。</t>
    </r>
    <phoneticPr fontId="3" type="noConversion"/>
  </si>
  <si>
    <t>GESU6565035</t>
  </si>
  <si>
    <t>DA01FC670019</t>
  </si>
  <si>
    <t>GESU5907600</t>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</si>
  <si>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p.60</t>
    </r>
    <r>
      <rPr>
        <sz val="12"/>
        <rFont val="新細明體"/>
        <family val="1"/>
        <charset val="136"/>
      </rPr>
      <t>正反）
▲查證產地：來貨產地依貨上標示起運口岸產證</t>
    </r>
    <r>
      <rPr>
        <sz val="12"/>
        <rFont val="Times New Roman"/>
        <family val="1"/>
      </rPr>
      <t>(040120191670)</t>
    </r>
    <r>
      <rPr>
        <sz val="12"/>
        <rFont val="新細明體"/>
        <family val="1"/>
        <charset val="136"/>
      </rPr>
      <t>，駐外單位協查結果，韓經字第</t>
    </r>
    <r>
      <rPr>
        <sz val="12"/>
        <rFont val="Times New Roman"/>
        <family val="1"/>
      </rPr>
      <t>10100426511</t>
    </r>
    <r>
      <rPr>
        <sz val="12"/>
        <rFont val="新細明體"/>
        <family val="1"/>
        <charset val="136"/>
      </rPr>
      <t>號、韓經字第</t>
    </r>
    <r>
      <rPr>
        <sz val="12"/>
        <rFont val="Times New Roman"/>
        <family val="1"/>
      </rPr>
      <t>101007011</t>
    </r>
    <r>
      <rPr>
        <sz val="12"/>
        <rFont val="新細明體"/>
        <family val="1"/>
        <charset val="136"/>
      </rPr>
      <t>號函認定韓國。檢附上述函文影本</t>
    </r>
    <r>
      <rPr>
        <sz val="12"/>
        <rFont val="Times New Roman"/>
        <family val="1"/>
      </rPr>
      <t>…</t>
    </r>
    <r>
      <rPr>
        <sz val="12"/>
        <rFont val="新細明體"/>
        <family val="1"/>
        <charset val="136"/>
      </rPr>
      <t>。</t>
    </r>
    <r>
      <rPr>
        <sz val="12"/>
        <rFont val="Times New Roman"/>
        <family val="1"/>
      </rPr>
      <t xml:space="preserve">
</t>
    </r>
    <r>
      <rPr>
        <sz val="12"/>
        <rFont val="新細明體"/>
        <family val="1"/>
        <charset val="136"/>
      </rPr>
      <t>▲貨物名稱註記「使用大陸香菇菌種包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b/>
        <u/>
        <sz val="12"/>
        <rFont val="新細明體"/>
        <family val="1"/>
        <charset val="136"/>
      </rPr>
      <t>信力商行</t>
    </r>
    <r>
      <rPr>
        <sz val="12"/>
        <rFont val="新細明體"/>
        <family val="1"/>
        <charset val="136"/>
      </rPr>
      <t>入庫明細</t>
    </r>
    <r>
      <rPr>
        <sz val="12"/>
        <rFont val="Times New Roman"/>
        <family val="1"/>
      </rPr>
      <t>1</t>
    </r>
    <r>
      <rPr>
        <sz val="12"/>
        <rFont val="新細明體"/>
        <family val="1"/>
        <charset val="136"/>
      </rPr>
      <t>份</t>
    </r>
    <r>
      <rPr>
        <sz val="12"/>
        <rFont val="Times New Roman"/>
        <family val="1"/>
      </rPr>
      <t>(</t>
    </r>
    <r>
      <rPr>
        <sz val="12"/>
        <rFont val="新細明體"/>
        <family val="1"/>
        <charset val="136"/>
      </rPr>
      <t>證</t>
    </r>
    <r>
      <rPr>
        <sz val="12"/>
        <rFont val="Times New Roman"/>
        <family val="1"/>
      </rPr>
      <t>15)(</t>
    </r>
    <r>
      <rPr>
        <sz val="12"/>
        <rFont val="新細明體"/>
        <family val="1"/>
        <charset val="136"/>
      </rPr>
      <t>即香菇裝箱明細表</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p.98</t>
    </r>
    <r>
      <rPr>
        <sz val="12"/>
        <rFont val="新細明體"/>
        <family val="1"/>
        <charset val="136"/>
      </rPr>
      <t>及</t>
    </r>
    <r>
      <rPr>
        <sz val="12"/>
        <rFont val="Times New Roman"/>
        <family val="1"/>
      </rPr>
      <t>p.97</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③</t>
    </r>
    <r>
      <rPr>
        <sz val="12"/>
        <rFont val="Times New Roman"/>
        <family val="1"/>
      </rPr>
      <t>.101</t>
    </r>
    <r>
      <rPr>
        <sz val="12"/>
        <rFont val="新細明體"/>
        <family val="1"/>
        <charset val="136"/>
      </rPr>
      <t>年</t>
    </r>
    <r>
      <rPr>
        <sz val="12"/>
        <rFont val="Times New Roman"/>
        <family val="1"/>
      </rPr>
      <t>3</t>
    </r>
    <r>
      <rPr>
        <sz val="12"/>
        <rFont val="新細明體"/>
        <family val="1"/>
        <charset val="136"/>
      </rPr>
      <t>月</t>
    </r>
    <r>
      <rPr>
        <sz val="12"/>
        <rFont val="Times New Roman"/>
        <family val="1"/>
      </rPr>
      <t>14</t>
    </r>
    <r>
      <rPr>
        <sz val="12"/>
        <rFont val="新細明體"/>
        <family val="1"/>
        <charset val="136"/>
      </rPr>
      <t>日吳姐核對進口大陸香菇明細之傳真資料</t>
    </r>
    <r>
      <rPr>
        <sz val="12"/>
        <rFont val="Times New Roman"/>
        <family val="1"/>
      </rPr>
      <t>1</t>
    </r>
    <r>
      <rPr>
        <sz val="12"/>
        <rFont val="新細明體"/>
        <family val="1"/>
        <charset val="136"/>
      </rPr>
      <t>份</t>
    </r>
    <r>
      <rPr>
        <sz val="12"/>
        <rFont val="Times New Roman"/>
        <family val="1"/>
      </rPr>
      <t>(</t>
    </r>
    <r>
      <rPr>
        <sz val="12"/>
        <rFont val="新細明體"/>
        <family val="1"/>
        <charset val="136"/>
      </rPr>
      <t>內容同前</t>
    </r>
    <r>
      <rPr>
        <sz val="12"/>
        <rFont val="Times New Roman"/>
        <family val="1"/>
      </rPr>
      <t>)(</t>
    </r>
    <r>
      <rPr>
        <sz val="12"/>
        <rFont val="新細明體"/>
        <family val="1"/>
        <charset val="136"/>
      </rPr>
      <t>見</t>
    </r>
    <r>
      <rPr>
        <sz val="12"/>
        <rFont val="Times New Roman"/>
        <family val="1"/>
      </rPr>
      <t>5-2</t>
    </r>
    <r>
      <rPr>
        <sz val="12"/>
        <rFont val="新細明體"/>
        <family val="1"/>
        <charset val="136"/>
      </rPr>
      <t>卷</t>
    </r>
    <r>
      <rPr>
        <sz val="12"/>
        <rFont val="Times New Roman"/>
        <family val="1"/>
      </rPr>
      <t>p.133</t>
    </r>
    <r>
      <rPr>
        <sz val="12"/>
        <rFont val="新細明體"/>
        <family val="1"/>
        <charset val="136"/>
      </rPr>
      <t>正反</t>
    </r>
    <r>
      <rPr>
        <sz val="12"/>
        <rFont val="Times New Roman"/>
        <family val="1"/>
      </rPr>
      <t>)</t>
    </r>
    <r>
      <rPr>
        <sz val="12"/>
        <rFont val="新細明體"/>
        <family val="1"/>
        <charset val="136"/>
      </rPr>
      <t>。
④</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p.93</t>
    </r>
    <r>
      <rPr>
        <sz val="12"/>
        <rFont val="新細明體"/>
        <family val="1"/>
        <charset val="136"/>
      </rPr>
      <t>反</t>
    </r>
    <r>
      <rPr>
        <sz val="12"/>
        <rFont val="Times New Roman"/>
        <family val="1"/>
      </rPr>
      <t>)(5/8</t>
    </r>
    <r>
      <rPr>
        <sz val="12"/>
        <rFont val="新細明體"/>
        <family val="1"/>
        <charset val="136"/>
      </rPr>
      <t>拖</t>
    </r>
    <r>
      <rPr>
        <sz val="12"/>
        <rFont val="Times New Roman"/>
        <family val="1"/>
      </rPr>
      <t>2</t>
    </r>
    <r>
      <rPr>
        <sz val="12"/>
        <rFont val="新細明體"/>
        <family val="1"/>
        <charset val="136"/>
      </rPr>
      <t>櫃茂</t>
    </r>
    <r>
      <rPr>
        <sz val="12"/>
        <rFont val="Times New Roman"/>
        <family val="1"/>
      </rPr>
      <t>)</t>
    </r>
    <r>
      <rPr>
        <sz val="12"/>
        <rFont val="新細明體"/>
        <family val="1"/>
        <charset val="136"/>
      </rPr>
      <t>。
⑤</t>
    </r>
    <r>
      <rPr>
        <sz val="12"/>
        <rFont val="Times New Roman"/>
        <family val="1"/>
      </rPr>
      <t>.</t>
    </r>
    <r>
      <rPr>
        <sz val="12"/>
        <rFont val="新細明體"/>
        <family val="1"/>
        <charset val="136"/>
      </rPr>
      <t>信力公司予允富冷凍李小姐之貨品明細</t>
    </r>
    <r>
      <rPr>
        <sz val="12"/>
        <rFont val="Times New Roman"/>
        <family val="1"/>
      </rPr>
      <t>1</t>
    </r>
    <r>
      <rPr>
        <sz val="12"/>
        <rFont val="新細明體"/>
        <family val="1"/>
        <charset val="136"/>
      </rPr>
      <t>紙</t>
    </r>
    <r>
      <rPr>
        <sz val="12"/>
        <rFont val="Times New Roman"/>
        <family val="1"/>
      </rPr>
      <t>(</t>
    </r>
    <r>
      <rPr>
        <sz val="12"/>
        <rFont val="新細明體"/>
        <family val="1"/>
        <charset val="136"/>
      </rPr>
      <t>櫃號末</t>
    </r>
    <r>
      <rPr>
        <sz val="12"/>
        <rFont val="Times New Roman"/>
        <family val="1"/>
      </rPr>
      <t>4</t>
    </r>
    <r>
      <rPr>
        <sz val="12"/>
        <rFont val="新細明體"/>
        <family val="1"/>
        <charset val="136"/>
      </rPr>
      <t>號</t>
    </r>
    <r>
      <rPr>
        <sz val="12"/>
        <rFont val="Times New Roman"/>
        <family val="1"/>
      </rPr>
      <t>7600</t>
    </r>
    <r>
      <rPr>
        <sz val="12"/>
        <rFont val="新細明體"/>
        <family val="1"/>
        <charset val="136"/>
      </rPr>
      <t>、</t>
    </r>
    <r>
      <rPr>
        <sz val="12"/>
        <rFont val="Times New Roman"/>
        <family val="1"/>
      </rPr>
      <t>9801)(</t>
    </r>
    <r>
      <rPr>
        <sz val="12"/>
        <rFont val="新細明體"/>
        <family val="1"/>
        <charset val="136"/>
      </rPr>
      <t>見扣押物編號</t>
    </r>
    <r>
      <rPr>
        <sz val="12"/>
        <rFont val="Times New Roman"/>
        <family val="1"/>
      </rPr>
      <t>9-3-1</t>
    </r>
    <r>
      <rPr>
        <sz val="12"/>
        <rFont val="新細明體"/>
        <family val="1"/>
        <charset val="136"/>
      </rPr>
      <t>，</t>
    </r>
    <r>
      <rPr>
        <sz val="12"/>
        <rFont val="Times New Roman"/>
        <family val="1"/>
      </rPr>
      <t>p.6)</t>
    </r>
    <r>
      <rPr>
        <sz val="12"/>
        <rFont val="新細明體"/>
        <family val="1"/>
        <charset val="136"/>
      </rPr>
      <t>。
⑥</t>
    </r>
    <r>
      <rPr>
        <sz val="12"/>
        <rFont val="Times New Roman"/>
        <family val="1"/>
      </rPr>
      <t>.(</t>
    </r>
    <r>
      <rPr>
        <sz val="12"/>
        <rFont val="新細明體"/>
        <family val="1"/>
        <charset val="136"/>
      </rPr>
      <t>陳晉茂所有之進貨資料筆記本</t>
    </r>
    <r>
      <rPr>
        <sz val="12"/>
        <rFont val="Times New Roman"/>
        <family val="1"/>
      </rPr>
      <t>)</t>
    </r>
    <r>
      <rPr>
        <sz val="12"/>
        <rFont val="新細明體"/>
        <family val="1"/>
        <charset val="136"/>
      </rPr>
      <t>「</t>
    </r>
    <r>
      <rPr>
        <sz val="12"/>
        <rFont val="Times New Roman"/>
        <family val="1"/>
      </rPr>
      <t>2012.5.8</t>
    </r>
    <r>
      <rPr>
        <sz val="12"/>
        <rFont val="新細明體"/>
        <family val="1"/>
        <charset val="136"/>
      </rPr>
      <t>櫃號</t>
    </r>
    <r>
      <rPr>
        <sz val="12"/>
        <rFont val="Times New Roman"/>
        <family val="1"/>
      </rPr>
      <t>5907600</t>
    </r>
    <r>
      <rPr>
        <sz val="12"/>
        <rFont val="新細明體"/>
        <family val="1"/>
        <charset val="136"/>
      </rPr>
      <t>」及「</t>
    </r>
    <r>
      <rPr>
        <sz val="12"/>
        <rFont val="Times New Roman"/>
        <family val="1"/>
      </rPr>
      <t>2012.5.8</t>
    </r>
    <r>
      <rPr>
        <sz val="12"/>
        <rFont val="新細明體"/>
        <family val="1"/>
        <charset val="136"/>
      </rPr>
      <t>櫃號</t>
    </r>
    <r>
      <rPr>
        <sz val="12"/>
        <rFont val="Times New Roman"/>
        <family val="1"/>
      </rPr>
      <t>5949801</t>
    </r>
    <r>
      <rPr>
        <sz val="12"/>
        <rFont val="新細明體"/>
        <family val="1"/>
        <charset val="136"/>
      </rPr>
      <t>」手寫明細各</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9-4-1</t>
    </r>
    <r>
      <rPr>
        <sz val="12"/>
        <rFont val="新細明體"/>
        <family val="1"/>
        <charset val="136"/>
      </rPr>
      <t>，</t>
    </r>
    <r>
      <rPr>
        <sz val="12"/>
        <rFont val="Times New Roman"/>
        <family val="1"/>
      </rPr>
      <t>p.25-26)</t>
    </r>
    <r>
      <rPr>
        <sz val="12"/>
        <rFont val="新細明體"/>
        <family val="1"/>
        <charset val="136"/>
      </rPr>
      <t xml:space="preserve">。
</t>
    </r>
    <r>
      <rPr>
        <sz val="12"/>
        <rFont val="Batang"/>
        <family val="1"/>
        <charset val="129"/>
      </rPr>
      <t>⑦</t>
    </r>
    <r>
      <rPr>
        <sz val="12"/>
        <rFont val="Times New Roman"/>
        <family val="1"/>
      </rPr>
      <t>.</t>
    </r>
    <r>
      <rPr>
        <sz val="12"/>
        <rFont val="新細明體"/>
        <family val="1"/>
        <charset val="136"/>
      </rPr>
      <t>商春林公司予</t>
    </r>
    <r>
      <rPr>
        <b/>
        <u/>
        <sz val="12"/>
        <rFont val="新細明體"/>
        <family val="1"/>
        <charset val="136"/>
      </rPr>
      <t>信力陳晉茂</t>
    </r>
    <r>
      <rPr>
        <sz val="12"/>
        <rFont val="新細明體"/>
        <family val="1"/>
        <charset val="136"/>
      </rPr>
      <t>之</t>
    </r>
    <r>
      <rPr>
        <sz val="12"/>
        <rFont val="Times New Roman"/>
        <family val="1"/>
      </rPr>
      <t>101/5/8</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(5/8</t>
    </r>
    <r>
      <rPr>
        <sz val="12"/>
        <rFont val="新細明體"/>
        <family val="1"/>
        <charset val="136"/>
      </rPr>
      <t>韓國香菇，櫃號為</t>
    </r>
    <r>
      <rPr>
        <sz val="12"/>
        <rFont val="Times New Roman"/>
        <family val="1"/>
      </rPr>
      <t>GESU5907600)(</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p.60)</t>
    </r>
    <r>
      <rPr>
        <sz val="12"/>
        <rFont val="新細明體"/>
        <family val="1"/>
        <charset val="136"/>
      </rPr>
      <t>、商春林公司予</t>
    </r>
    <r>
      <rPr>
        <b/>
        <u/>
        <sz val="12"/>
        <rFont val="新細明體"/>
        <family val="1"/>
        <charset val="136"/>
      </rPr>
      <t>信力陳晉茂</t>
    </r>
    <r>
      <rPr>
        <sz val="12"/>
        <rFont val="新細明體"/>
        <family val="1"/>
        <charset val="136"/>
      </rPr>
      <t>之</t>
    </r>
    <r>
      <rPr>
        <sz val="12"/>
        <rFont val="Times New Roman"/>
        <family val="1"/>
      </rPr>
      <t>101/5/8</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(5/8</t>
    </r>
    <r>
      <rPr>
        <sz val="12"/>
        <rFont val="新細明體"/>
        <family val="1"/>
        <charset val="136"/>
      </rPr>
      <t>韓國香菇，櫃號為</t>
    </r>
    <r>
      <rPr>
        <sz val="12"/>
        <rFont val="Times New Roman"/>
        <family val="1"/>
      </rPr>
      <t>GESU5949801)(</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p.61)</t>
    </r>
    <r>
      <rPr>
        <sz val="12"/>
        <rFont val="新細明體"/>
        <family val="1"/>
        <charset val="136"/>
      </rPr>
      <t>。</t>
    </r>
    <phoneticPr fontId="3" type="noConversion"/>
  </si>
  <si>
    <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p.139</t>
    </r>
    <r>
      <rPr>
        <sz val="12"/>
        <rFont val="細明體"/>
        <family val="3"/>
        <charset val="136"/>
      </rPr>
      <t>、</t>
    </r>
    <r>
      <rPr>
        <sz val="12"/>
        <rFont val="Times New Roman"/>
        <family val="1"/>
      </rPr>
      <t>p.17
6)(5/8</t>
    </r>
    <r>
      <rPr>
        <b/>
        <u/>
        <sz val="12"/>
        <rFont val="細明體"/>
        <family val="3"/>
        <charset val="136"/>
      </rPr>
      <t>茂</t>
    </r>
    <r>
      <rPr>
        <sz val="12"/>
        <rFont val="Times New Roman"/>
        <family val="1"/>
      </rPr>
      <t>)</t>
    </r>
    <r>
      <rPr>
        <sz val="12"/>
        <rFont val="細明體"/>
        <family val="3"/>
        <charset val="136"/>
      </rPr>
      <t>。</t>
    </r>
    <phoneticPr fontId="3" type="noConversion"/>
  </si>
  <si>
    <r>
      <t>51(</t>
    </r>
    <r>
      <rPr>
        <sz val="12"/>
        <rFont val="細明體"/>
        <family val="3"/>
        <charset val="136"/>
      </rPr>
      <t>增</t>
    </r>
    <r>
      <rPr>
        <sz val="12"/>
        <rFont val="Times New Roman"/>
        <family val="1"/>
      </rPr>
      <t>)</t>
    </r>
    <phoneticPr fontId="3" type="noConversion"/>
  </si>
  <si>
    <t>DA01FC670019</t>
    <phoneticPr fontId="3" type="noConversion"/>
  </si>
  <si>
    <t>GESU5949801</t>
    <phoneticPr fontId="3" type="noConversion"/>
  </si>
  <si>
    <r>
      <rPr>
        <sz val="12"/>
        <rFont val="新細明體"/>
        <family val="1"/>
        <charset val="136"/>
      </rPr>
      <t>乾香菇</t>
    </r>
    <phoneticPr fontId="3" type="noConversion"/>
  </si>
  <si>
    <t>DA01FD200029</t>
  </si>
  <si>
    <t>FCIU8202311</t>
  </si>
  <si>
    <r>
      <rPr>
        <sz val="12"/>
        <rFont val="細明體"/>
        <family val="3"/>
        <charset val="136"/>
      </rPr>
      <t>三旺公司</t>
    </r>
    <r>
      <rPr>
        <sz val="12"/>
        <rFont val="Times New Roman"/>
        <family val="1"/>
      </rPr>
      <t>/</t>
    </r>
    <r>
      <rPr>
        <sz val="12"/>
        <rFont val="細明體"/>
        <family val="3"/>
        <charset val="136"/>
      </rPr>
      <t>釜山港</t>
    </r>
    <r>
      <rPr>
        <sz val="12"/>
        <rFont val="Times New Roman"/>
        <family val="1"/>
      </rPr>
      <t>/1010320</t>
    </r>
    <phoneticPr fontId="3" type="noConversion"/>
  </si>
  <si>
    <r>
      <rPr>
        <sz val="12"/>
        <rFont val="細明體"/>
        <family val="3"/>
        <charset val="136"/>
      </rPr>
      <t>陳君晴</t>
    </r>
    <r>
      <rPr>
        <sz val="12"/>
        <rFont val="Times New Roman"/>
        <family val="1"/>
      </rPr>
      <t>(1010328</t>
    </r>
    <r>
      <rPr>
        <sz val="12"/>
        <rFont val="細明體"/>
        <family val="3"/>
        <charset val="136"/>
      </rPr>
      <t>取樣</t>
    </r>
    <r>
      <rPr>
        <sz val="12"/>
        <rFont val="Times New Roman"/>
        <family val="1"/>
      </rPr>
      <t>)</t>
    </r>
    <phoneticPr fontId="3" type="noConversion"/>
  </si>
  <si>
    <t>GESU6775978</t>
  </si>
  <si>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p.139</t>
    </r>
    <r>
      <rPr>
        <sz val="12"/>
        <rFont val="細明體"/>
        <family val="3"/>
        <charset val="136"/>
      </rPr>
      <t>反、</t>
    </r>
    <r>
      <rPr>
        <sz val="12"/>
        <rFont val="Times New Roman"/>
        <family val="1"/>
      </rPr>
      <t>p.180)(5/19</t>
    </r>
    <r>
      <rPr>
        <b/>
        <u/>
        <sz val="12"/>
        <rFont val="細明體"/>
        <family val="3"/>
        <charset val="136"/>
      </rPr>
      <t>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)(5/19</t>
    </r>
    <r>
      <rPr>
        <b/>
        <sz val="12"/>
        <rFont val="細明體"/>
        <family val="3"/>
        <charset val="136"/>
      </rPr>
      <t>茂</t>
    </r>
    <r>
      <rPr>
        <sz val="12"/>
        <rFont val="Times New Roman"/>
        <family val="1"/>
      </rPr>
      <t>)</t>
    </r>
    <r>
      <rPr>
        <sz val="12"/>
        <rFont val="細明體"/>
        <family val="3"/>
        <charset val="136"/>
      </rPr>
      <t>。</t>
    </r>
    <phoneticPr fontId="3" type="noConversion"/>
  </si>
  <si>
    <r>
      <rPr>
        <sz val="12"/>
        <rFont val="新細明體"/>
        <family val="1"/>
        <charset val="136"/>
      </rPr>
      <t>威保公司</t>
    </r>
  </si>
  <si>
    <t>AA0145990023</t>
  </si>
  <si>
    <t>WHLU5486560</t>
  </si>
  <si>
    <r>
      <rPr>
        <sz val="12"/>
        <rFont val="新細明體"/>
        <family val="1"/>
        <charset val="136"/>
      </rPr>
      <t>和益</t>
    </r>
  </si>
  <si>
    <r>
      <rPr>
        <sz val="12"/>
        <rFont val="細明體"/>
        <family val="3"/>
        <charset val="136"/>
      </rPr>
      <t xml:space="preserve">扣押
</t>
    </r>
    <r>
      <rPr>
        <sz val="12"/>
        <rFont val="Times New Roman"/>
        <family val="1"/>
      </rPr>
      <t>(102.1.11</t>
    </r>
    <r>
      <rPr>
        <sz val="12"/>
        <rFont val="細明體"/>
        <family val="3"/>
        <charset val="136"/>
      </rPr>
      <t>海巡署金門機動查緝隊持新北地檢署檢察官扣押命令查扣，見</t>
    </r>
    <r>
      <rPr>
        <sz val="12"/>
        <rFont val="Times New Roman"/>
        <family val="1"/>
      </rPr>
      <t>2-21</t>
    </r>
    <r>
      <rPr>
        <sz val="12"/>
        <rFont val="細明體"/>
        <family val="3"/>
        <charset val="136"/>
      </rPr>
      <t>卷</t>
    </r>
    <r>
      <rPr>
        <sz val="12"/>
        <rFont val="Times New Roman"/>
        <family val="1"/>
      </rPr>
      <t>)</t>
    </r>
    <phoneticPr fontId="3" type="noConversion"/>
  </si>
  <si>
    <t>A CHAU TRADE AND PROCESSING OF AGRICULTURE-FOOD COMPANY LIMITED/卡萊港/1011215</t>
  </si>
  <si>
    <r>
      <rPr>
        <sz val="12"/>
        <rFont val="細明體"/>
        <family val="3"/>
        <charset val="136"/>
      </rPr>
      <t>林書瑋</t>
    </r>
    <r>
      <rPr>
        <sz val="12"/>
        <rFont val="Times New Roman"/>
        <family val="1"/>
      </rPr>
      <t>(1011221</t>
    </r>
    <r>
      <rPr>
        <sz val="12"/>
        <rFont val="細明體"/>
        <family val="3"/>
        <charset val="136"/>
      </rPr>
      <t>取樣</t>
    </r>
    <r>
      <rPr>
        <sz val="12"/>
        <rFont val="Times New Roman"/>
        <family val="1"/>
      </rPr>
      <t>)</t>
    </r>
    <phoneticPr fontId="3" type="noConversion"/>
  </si>
  <si>
    <r>
      <rPr>
        <sz val="11"/>
        <rFont val="新細明體"/>
        <family val="1"/>
        <charset val="136"/>
      </rPr>
      <t>①</t>
    </r>
    <r>
      <rPr>
        <sz val="11"/>
        <rFont val="Times New Roman"/>
        <family val="1"/>
      </rPr>
      <t>.</t>
    </r>
    <r>
      <rPr>
        <sz val="11"/>
        <rFont val="新細明體"/>
        <family val="1"/>
        <charset val="136"/>
      </rPr>
      <t>進口報單</t>
    </r>
    <r>
      <rPr>
        <sz val="11"/>
        <rFont val="Times New Roman"/>
        <family val="1"/>
      </rPr>
      <t>1</t>
    </r>
    <r>
      <rPr>
        <sz val="11"/>
        <rFont val="新細明體"/>
        <family val="1"/>
        <charset val="136"/>
      </rPr>
      <t>紙（見</t>
    </r>
    <r>
      <rPr>
        <sz val="11"/>
        <rFont val="Times New Roman"/>
        <family val="1"/>
      </rPr>
      <t>5-1</t>
    </r>
    <r>
      <rPr>
        <sz val="11"/>
        <rFont val="新細明體"/>
        <family val="1"/>
        <charset val="136"/>
      </rPr>
      <t>卷</t>
    </r>
    <r>
      <rPr>
        <sz val="11"/>
        <rFont val="Times New Roman"/>
        <family val="1"/>
      </rPr>
      <t>p.62</t>
    </r>
    <r>
      <rPr>
        <sz val="11"/>
        <rFont val="新細明體"/>
        <family val="1"/>
        <charset val="136"/>
      </rPr>
      <t>正反）
▲查證產地：產地待查</t>
    </r>
    <r>
      <rPr>
        <sz val="11"/>
        <rFont val="Times New Roman"/>
        <family val="1"/>
      </rPr>
      <t>(102.1.1X</t>
    </r>
    <r>
      <rPr>
        <sz val="11"/>
        <rFont val="新細明體"/>
        <family val="1"/>
        <charset val="136"/>
      </rPr>
      <t>林書瑋核章</t>
    </r>
    <r>
      <rPr>
        <sz val="11"/>
        <rFont val="Times New Roman"/>
        <family val="1"/>
      </rPr>
      <t>)</t>
    </r>
    <r>
      <rPr>
        <sz val="11"/>
        <rFont val="新細明體"/>
        <family val="1"/>
        <charset val="136"/>
      </rPr>
      <t>。
▲貨物名稱：同編號</t>
    </r>
    <r>
      <rPr>
        <sz val="11"/>
        <rFont val="Times New Roman"/>
        <family val="1"/>
      </rPr>
      <t>13</t>
    </r>
    <r>
      <rPr>
        <sz val="11"/>
        <rFont val="新細明體"/>
        <family val="1"/>
        <charset val="136"/>
      </rPr>
      <t xml:space="preserve">。
</t>
    </r>
    <r>
      <rPr>
        <sz val="11"/>
        <rFont val="Batang"/>
        <family val="1"/>
        <charset val="129"/>
      </rPr>
      <t>②</t>
    </r>
    <r>
      <rPr>
        <sz val="11"/>
        <rFont val="Times New Roman"/>
        <family val="1"/>
      </rPr>
      <t>.</t>
    </r>
    <r>
      <rPr>
        <sz val="11"/>
        <rFont val="新細明體"/>
        <family val="1"/>
        <charset val="136"/>
      </rPr>
      <t>財政部關務署基隆關</t>
    </r>
    <r>
      <rPr>
        <sz val="11"/>
        <rFont val="Times New Roman"/>
        <family val="1"/>
      </rPr>
      <t>102.4.29</t>
    </r>
    <r>
      <rPr>
        <sz val="11"/>
        <rFont val="新細明體"/>
        <family val="1"/>
        <charset val="136"/>
      </rPr>
      <t>基普業一字第</t>
    </r>
    <r>
      <rPr>
        <sz val="11"/>
        <rFont val="Times New Roman"/>
        <family val="1"/>
      </rPr>
      <t>1021012516</t>
    </r>
    <r>
      <rPr>
        <sz val="11"/>
        <rFont val="新細明體"/>
        <family val="1"/>
        <charset val="136"/>
      </rPr>
      <t>號函暨附件</t>
    </r>
    <r>
      <rPr>
        <sz val="11"/>
        <rFont val="Times New Roman"/>
        <family val="1"/>
      </rPr>
      <t>1</t>
    </r>
    <r>
      <rPr>
        <sz val="11"/>
        <rFont val="新細明體"/>
        <family val="1"/>
        <charset val="136"/>
      </rPr>
      <t>份（承辦人林書瑋，見</t>
    </r>
    <r>
      <rPr>
        <sz val="11"/>
        <rFont val="Times New Roman"/>
        <family val="1"/>
      </rPr>
      <t>1-4</t>
    </r>
    <r>
      <rPr>
        <sz val="11"/>
        <rFont val="新細明體"/>
        <family val="1"/>
        <charset val="136"/>
      </rPr>
      <t>卷</t>
    </r>
    <r>
      <rPr>
        <sz val="11"/>
        <rFont val="Times New Roman"/>
        <family val="1"/>
      </rPr>
      <t>p.199-213</t>
    </r>
    <r>
      <rPr>
        <sz val="11"/>
        <rFont val="新細明體"/>
        <family val="1"/>
        <charset val="136"/>
      </rPr>
      <t>）
▲函文摘要</t>
    </r>
    <r>
      <rPr>
        <sz val="11"/>
        <rFont val="Times New Roman"/>
        <family val="1"/>
      </rPr>
      <t>(</t>
    </r>
    <r>
      <rPr>
        <sz val="11"/>
        <rFont val="新細明體"/>
        <family val="1"/>
        <charset val="136"/>
      </rPr>
      <t>即查證產地結果</t>
    </r>
    <r>
      <rPr>
        <sz val="11"/>
        <rFont val="Times New Roman"/>
        <family val="1"/>
      </rPr>
      <t>)</t>
    </r>
    <r>
      <rPr>
        <sz val="11"/>
        <rFont val="新細明體"/>
        <family val="1"/>
        <charset val="136"/>
      </rPr>
      <t>：經農糧署鑑定為與中國樣本相符後，移請駐越南代表處經濟組</t>
    </r>
    <r>
      <rPr>
        <u/>
        <sz val="11"/>
        <rFont val="新細明體"/>
        <family val="1"/>
        <charset val="136"/>
      </rPr>
      <t>協助實地查證</t>
    </r>
    <r>
      <rPr>
        <sz val="11"/>
        <rFont val="新細明體"/>
        <family val="1"/>
        <charset val="136"/>
      </rPr>
      <t>，參該組</t>
    </r>
    <r>
      <rPr>
        <sz val="11"/>
        <rFont val="Times New Roman"/>
        <family val="1"/>
      </rPr>
      <t>102.4.9</t>
    </r>
    <r>
      <rPr>
        <sz val="11"/>
        <rFont val="新細明體"/>
        <family val="1"/>
        <charset val="136"/>
      </rPr>
      <t>河內字第</t>
    </r>
    <r>
      <rPr>
        <sz val="11"/>
        <rFont val="Times New Roman"/>
        <family val="1"/>
      </rPr>
      <t>10200400880</t>
    </r>
    <r>
      <rPr>
        <sz val="11"/>
        <rFont val="新細明體"/>
        <family val="1"/>
        <charset val="136"/>
      </rPr>
      <t>號函暨附件（見</t>
    </r>
    <r>
      <rPr>
        <sz val="11"/>
        <rFont val="Times New Roman"/>
        <family val="1"/>
      </rPr>
      <t>1-4</t>
    </r>
    <r>
      <rPr>
        <sz val="11"/>
        <rFont val="新細明體"/>
        <family val="1"/>
        <charset val="136"/>
      </rPr>
      <t>卷</t>
    </r>
    <r>
      <rPr>
        <sz val="11"/>
        <rFont val="Times New Roman"/>
        <family val="1"/>
      </rPr>
      <t>p.200-213</t>
    </r>
    <r>
      <rPr>
        <sz val="11"/>
        <rFont val="新細明體"/>
        <family val="1"/>
        <charset val="136"/>
      </rPr>
      <t>），</t>
    </r>
    <r>
      <rPr>
        <u/>
        <sz val="11"/>
        <rFont val="新細明體"/>
        <family val="1"/>
        <charset val="136"/>
      </rPr>
      <t>查證結果進口人檢附之越南出口報單與原產地證明皆屬實，且當地確有種植中國種香菇</t>
    </r>
    <r>
      <rPr>
        <sz val="11"/>
        <rFont val="新細明體"/>
        <family val="1"/>
        <charset val="136"/>
      </rPr>
      <t>，本關將依海關認定進口貨物原產地作業要點第</t>
    </r>
    <r>
      <rPr>
        <sz val="11"/>
        <rFont val="Times New Roman"/>
        <family val="1"/>
      </rPr>
      <t>11</t>
    </r>
    <r>
      <rPr>
        <sz val="11"/>
        <rFont val="新細明體"/>
        <family val="1"/>
        <charset val="136"/>
      </rPr>
      <t>點規定認定其產地。（經新北地檢署</t>
    </r>
    <r>
      <rPr>
        <sz val="11"/>
        <rFont val="Times New Roman"/>
        <family val="1"/>
      </rPr>
      <t>101</t>
    </r>
    <r>
      <rPr>
        <sz val="11"/>
        <rFont val="新細明體"/>
        <family val="1"/>
        <charset val="136"/>
      </rPr>
      <t>偵</t>
    </r>
    <r>
      <rPr>
        <sz val="11"/>
        <rFont val="Times New Roman"/>
        <family val="1"/>
      </rPr>
      <t>31232</t>
    </r>
    <r>
      <rPr>
        <sz val="11"/>
        <rFont val="新細明體"/>
        <family val="1"/>
        <charset val="136"/>
      </rPr>
      <t>扣押命令扣押於基隆關西</t>
    </r>
    <r>
      <rPr>
        <sz val="11"/>
        <rFont val="Times New Roman"/>
        <family val="1"/>
      </rPr>
      <t>16</t>
    </r>
    <r>
      <rPr>
        <sz val="11"/>
        <rFont val="新細明體"/>
        <family val="1"/>
        <charset val="136"/>
      </rPr>
      <t>私貨倉庫）</t>
    </r>
    <r>
      <rPr>
        <sz val="11"/>
        <rFont val="Times New Roman"/>
        <family val="1"/>
      </rPr>
      <t xml:space="preserve">
</t>
    </r>
    <r>
      <rPr>
        <sz val="11"/>
        <rFont val="Batang"/>
        <family val="1"/>
        <charset val="129"/>
      </rPr>
      <t>③</t>
    </r>
    <r>
      <rPr>
        <sz val="11"/>
        <rFont val="Times New Roman"/>
        <family val="1"/>
      </rPr>
      <t>.</t>
    </r>
    <r>
      <rPr>
        <sz val="11"/>
        <rFont val="新細明體"/>
        <family val="1"/>
        <charset val="136"/>
      </rPr>
      <t>進口報單</t>
    </r>
    <r>
      <rPr>
        <sz val="11"/>
        <rFont val="Times New Roman"/>
        <family val="1"/>
      </rPr>
      <t>1</t>
    </r>
    <r>
      <rPr>
        <sz val="11"/>
        <rFont val="新細明體"/>
        <family val="1"/>
        <charset val="136"/>
      </rPr>
      <t>紙、傳真資料</t>
    </r>
    <r>
      <rPr>
        <sz val="11"/>
        <rFont val="Times New Roman"/>
        <family val="1"/>
      </rPr>
      <t>2</t>
    </r>
    <r>
      <rPr>
        <sz val="11"/>
        <rFont val="新細明體"/>
        <family val="1"/>
        <charset val="136"/>
      </rPr>
      <t>紙及與越南何富榮往來之電子郵件</t>
    </r>
    <r>
      <rPr>
        <sz val="11"/>
        <rFont val="Times New Roman"/>
        <family val="1"/>
      </rPr>
      <t>1</t>
    </r>
    <r>
      <rPr>
        <sz val="11"/>
        <rFont val="新細明體"/>
        <family val="1"/>
        <charset val="136"/>
      </rPr>
      <t>份</t>
    </r>
    <r>
      <rPr>
        <sz val="11"/>
        <rFont val="Times New Roman"/>
        <family val="1"/>
      </rPr>
      <t>(</t>
    </r>
    <r>
      <rPr>
        <sz val="11"/>
        <rFont val="新細明體"/>
        <family val="1"/>
        <charset val="136"/>
      </rPr>
      <t>證</t>
    </r>
    <r>
      <rPr>
        <sz val="11"/>
        <rFont val="Times New Roman"/>
        <family val="1"/>
      </rPr>
      <t>11)(</t>
    </r>
    <r>
      <rPr>
        <sz val="11"/>
        <rFont val="新細明體"/>
        <family val="1"/>
        <charset val="136"/>
      </rPr>
      <t>見</t>
    </r>
    <r>
      <rPr>
        <sz val="11"/>
        <rFont val="Times New Roman"/>
        <family val="1"/>
      </rPr>
      <t>5-7</t>
    </r>
    <r>
      <rPr>
        <sz val="11"/>
        <rFont val="新細明體"/>
        <family val="1"/>
        <charset val="136"/>
      </rPr>
      <t>卷</t>
    </r>
    <r>
      <rPr>
        <sz val="11"/>
        <rFont val="Times New Roman"/>
        <family val="1"/>
      </rPr>
      <t>p.72-77</t>
    </r>
    <r>
      <rPr>
        <sz val="11"/>
        <rFont val="新細明體"/>
        <family val="1"/>
        <charset val="136"/>
      </rPr>
      <t>反</t>
    </r>
    <r>
      <rPr>
        <sz val="11"/>
        <rFont val="Times New Roman"/>
        <family val="1"/>
      </rPr>
      <t xml:space="preserve">)
</t>
    </r>
    <r>
      <rPr>
        <sz val="11"/>
        <rFont val="Batang"/>
        <family val="1"/>
        <charset val="129"/>
      </rPr>
      <t>④</t>
    </r>
    <r>
      <rPr>
        <sz val="11"/>
        <rFont val="Times New Roman"/>
        <family val="1"/>
      </rPr>
      <t>.</t>
    </r>
    <r>
      <rPr>
        <sz val="11"/>
        <rFont val="新細明體"/>
        <family val="1"/>
        <charset val="136"/>
      </rPr>
      <t>新北地檢署扣押命令</t>
    </r>
    <r>
      <rPr>
        <sz val="11"/>
        <rFont val="Times New Roman"/>
        <family val="1"/>
      </rPr>
      <t>1</t>
    </r>
    <r>
      <rPr>
        <sz val="11"/>
        <rFont val="新細明體"/>
        <family val="1"/>
        <charset val="136"/>
      </rPr>
      <t>紙</t>
    </r>
    <r>
      <rPr>
        <sz val="11"/>
        <rFont val="Times New Roman"/>
        <family val="1"/>
      </rPr>
      <t>(</t>
    </r>
    <r>
      <rPr>
        <sz val="11"/>
        <rFont val="新細明體"/>
        <family val="1"/>
        <charset val="136"/>
      </rPr>
      <t>見</t>
    </r>
    <r>
      <rPr>
        <sz val="11"/>
        <rFont val="Times New Roman"/>
        <family val="1"/>
      </rPr>
      <t>2-1</t>
    </r>
    <r>
      <rPr>
        <sz val="11"/>
        <rFont val="新細明體"/>
        <family val="1"/>
        <charset val="136"/>
      </rPr>
      <t>卷</t>
    </r>
    <r>
      <rPr>
        <sz val="11"/>
        <rFont val="Times New Roman"/>
        <family val="1"/>
      </rPr>
      <t>p.18</t>
    </r>
    <r>
      <rPr>
        <sz val="11"/>
        <rFont val="新細明體"/>
        <family val="1"/>
        <charset val="136"/>
      </rPr>
      <t>，同</t>
    </r>
    <r>
      <rPr>
        <sz val="11"/>
        <rFont val="Times New Roman"/>
        <family val="1"/>
      </rPr>
      <t>2-21</t>
    </r>
    <r>
      <rPr>
        <sz val="11"/>
        <rFont val="新細明體"/>
        <family val="1"/>
        <charset val="136"/>
      </rPr>
      <t>卷</t>
    </r>
    <r>
      <rPr>
        <sz val="11"/>
        <rFont val="Times New Roman"/>
        <family val="1"/>
      </rPr>
      <t>p.47)</t>
    </r>
    <r>
      <rPr>
        <sz val="11"/>
        <rFont val="新細明體"/>
        <family val="1"/>
        <charset val="136"/>
      </rPr>
      <t>、新北地檢署</t>
    </r>
    <r>
      <rPr>
        <sz val="11"/>
        <rFont val="Times New Roman"/>
        <family val="1"/>
      </rPr>
      <t>102.2.19</t>
    </r>
    <r>
      <rPr>
        <sz val="11"/>
        <rFont val="新細明體"/>
        <family val="1"/>
        <charset val="136"/>
      </rPr>
      <t>勘驗筆錄</t>
    </r>
    <r>
      <rPr>
        <sz val="11"/>
        <rFont val="Times New Roman"/>
        <family val="1"/>
      </rPr>
      <t>1</t>
    </r>
    <r>
      <rPr>
        <sz val="11"/>
        <rFont val="新細明體"/>
        <family val="1"/>
        <charset val="136"/>
      </rPr>
      <t>紙</t>
    </r>
    <r>
      <rPr>
        <sz val="11"/>
        <rFont val="Times New Roman"/>
        <family val="1"/>
      </rPr>
      <t>(</t>
    </r>
    <r>
      <rPr>
        <sz val="11"/>
        <rFont val="新細明體"/>
        <family val="1"/>
        <charset val="136"/>
      </rPr>
      <t>見</t>
    </r>
    <r>
      <rPr>
        <sz val="11"/>
        <rFont val="Times New Roman"/>
        <family val="1"/>
      </rPr>
      <t>1-4</t>
    </r>
    <r>
      <rPr>
        <sz val="11"/>
        <rFont val="新細明體"/>
        <family val="1"/>
        <charset val="136"/>
      </rPr>
      <t>卷</t>
    </r>
    <r>
      <rPr>
        <sz val="11"/>
        <rFont val="Times New Roman"/>
        <family val="1"/>
      </rPr>
      <t xml:space="preserve">p.55)
</t>
    </r>
    <r>
      <rPr>
        <sz val="11"/>
        <rFont val="Batang"/>
        <family val="1"/>
        <charset val="129"/>
      </rPr>
      <t>⑤</t>
    </r>
    <r>
      <rPr>
        <sz val="11"/>
        <rFont val="Times New Roman"/>
        <family val="1"/>
      </rPr>
      <t>.</t>
    </r>
    <r>
      <rPr>
        <sz val="11"/>
        <rFont val="新細明體"/>
        <family val="1"/>
        <charset val="136"/>
      </rPr>
      <t>進口報單</t>
    </r>
    <r>
      <rPr>
        <sz val="11"/>
        <rFont val="Times New Roman"/>
        <family val="1"/>
      </rPr>
      <t>1</t>
    </r>
    <r>
      <rPr>
        <sz val="11"/>
        <rFont val="新細明體"/>
        <family val="1"/>
        <charset val="136"/>
      </rPr>
      <t>紙</t>
    </r>
    <r>
      <rPr>
        <sz val="11"/>
        <rFont val="Times New Roman"/>
        <family val="1"/>
      </rPr>
      <t>(</t>
    </r>
    <r>
      <rPr>
        <sz val="11"/>
        <rFont val="新細明體"/>
        <family val="1"/>
        <charset val="136"/>
      </rPr>
      <t>下方註記：</t>
    </r>
    <r>
      <rPr>
        <b/>
        <u/>
        <sz val="11"/>
        <rFont val="新細明體"/>
        <family val="1"/>
        <charset val="136"/>
      </rPr>
      <t>信力公司陳晉茂</t>
    </r>
    <r>
      <rPr>
        <sz val="11"/>
        <rFont val="Times New Roman"/>
        <family val="1"/>
      </rPr>
      <t>)(</t>
    </r>
    <r>
      <rPr>
        <sz val="11"/>
        <rFont val="新細明體"/>
        <family val="1"/>
        <charset val="136"/>
      </rPr>
      <t>見</t>
    </r>
    <r>
      <rPr>
        <sz val="11"/>
        <rFont val="Times New Roman"/>
        <family val="1"/>
      </rPr>
      <t>5-8</t>
    </r>
    <r>
      <rPr>
        <sz val="11"/>
        <rFont val="新細明體"/>
        <family val="1"/>
        <charset val="136"/>
      </rPr>
      <t>卷</t>
    </r>
    <r>
      <rPr>
        <sz val="11"/>
        <rFont val="Times New Roman"/>
        <family val="1"/>
      </rPr>
      <t>p.180</t>
    </r>
    <r>
      <rPr>
        <sz val="11"/>
        <rFont val="新細明體"/>
        <family val="1"/>
        <charset val="136"/>
      </rPr>
      <t>正反</t>
    </r>
    <r>
      <rPr>
        <sz val="11"/>
        <rFont val="Times New Roman"/>
        <family val="1"/>
      </rPr>
      <t xml:space="preserve">)
</t>
    </r>
    <r>
      <rPr>
        <sz val="11"/>
        <rFont val="Batang"/>
        <family val="1"/>
        <charset val="129"/>
      </rPr>
      <t>⑥</t>
    </r>
    <r>
      <rPr>
        <sz val="11"/>
        <rFont val="Times New Roman"/>
        <family val="1"/>
      </rPr>
      <t>.</t>
    </r>
    <r>
      <rPr>
        <sz val="11"/>
        <rFont val="新細明體"/>
        <family val="1"/>
        <charset val="136"/>
      </rPr>
      <t>新北地檢署委託行政院農委會農糧署進行「元素分析與穩定同位素分析」檢驗結果等</t>
    </r>
    <r>
      <rPr>
        <sz val="11"/>
        <rFont val="Times New Roman"/>
        <family val="1"/>
      </rPr>
      <t>(</t>
    </r>
    <r>
      <rPr>
        <sz val="11"/>
        <rFont val="新細明體"/>
        <family val="1"/>
        <charset val="136"/>
      </rPr>
      <t>見</t>
    </r>
    <r>
      <rPr>
        <sz val="11"/>
        <rFont val="Times New Roman"/>
        <family val="1"/>
      </rPr>
      <t>5-8</t>
    </r>
    <r>
      <rPr>
        <sz val="11"/>
        <rFont val="新細明體"/>
        <family val="1"/>
        <charset val="136"/>
      </rPr>
      <t>卷</t>
    </r>
    <r>
      <rPr>
        <sz val="11"/>
        <rFont val="Times New Roman"/>
        <family val="1"/>
      </rPr>
      <t>p.176-180</t>
    </r>
    <r>
      <rPr>
        <sz val="11"/>
        <rFont val="新細明體"/>
        <family val="1"/>
        <charset val="136"/>
      </rPr>
      <t>，即證</t>
    </r>
    <r>
      <rPr>
        <sz val="11"/>
        <rFont val="Times New Roman"/>
        <family val="1"/>
      </rPr>
      <t>56</t>
    </r>
    <r>
      <rPr>
        <sz val="11"/>
        <rFont val="新細明體"/>
        <family val="1"/>
        <charset val="136"/>
      </rPr>
      <t>，</t>
    </r>
    <r>
      <rPr>
        <sz val="11"/>
        <rFont val="Times New Roman"/>
        <family val="1"/>
      </rPr>
      <t>1-4</t>
    </r>
    <r>
      <rPr>
        <sz val="11"/>
        <rFont val="新細明體"/>
        <family val="1"/>
        <charset val="136"/>
      </rPr>
      <t>卷</t>
    </r>
    <r>
      <rPr>
        <sz val="11"/>
        <rFont val="Times New Roman"/>
        <family val="1"/>
      </rPr>
      <t>p.58-59</t>
    </r>
    <r>
      <rPr>
        <sz val="11"/>
        <rFont val="新細明體"/>
        <family val="1"/>
        <charset val="136"/>
      </rPr>
      <t>及</t>
    </r>
    <r>
      <rPr>
        <sz val="11"/>
        <rFont val="Times New Roman"/>
        <family val="1"/>
      </rPr>
      <t>p.62-63)</t>
    </r>
    <r>
      <rPr>
        <sz val="11"/>
        <rFont val="新細明體"/>
        <family val="1"/>
        <charset val="136"/>
      </rPr>
      <t xml:space="preserve">。
</t>
    </r>
    <r>
      <rPr>
        <sz val="11"/>
        <rFont val="Batang"/>
        <family val="1"/>
        <charset val="129"/>
      </rPr>
      <t>⑦</t>
    </r>
    <r>
      <rPr>
        <sz val="11"/>
        <rFont val="Times New Roman"/>
        <family val="1"/>
      </rPr>
      <t>.</t>
    </r>
    <r>
      <rPr>
        <sz val="11"/>
        <rFont val="新細明體"/>
        <family val="1"/>
        <charset val="136"/>
      </rPr>
      <t>新北地檢署委託行政院農委會農業物毒物試驗所檢驗報告</t>
    </r>
    <r>
      <rPr>
        <sz val="11"/>
        <rFont val="Times New Roman"/>
        <family val="1"/>
      </rPr>
      <t>1</t>
    </r>
    <r>
      <rPr>
        <sz val="11"/>
        <rFont val="新細明體"/>
        <family val="1"/>
        <charset val="136"/>
      </rPr>
      <t>份</t>
    </r>
    <r>
      <rPr>
        <sz val="11"/>
        <rFont val="Times New Roman"/>
        <family val="1"/>
      </rPr>
      <t>(</t>
    </r>
    <r>
      <rPr>
        <sz val="11"/>
        <rFont val="新細明體"/>
        <family val="1"/>
        <charset val="136"/>
      </rPr>
      <t>見</t>
    </r>
    <r>
      <rPr>
        <sz val="11"/>
        <rFont val="Times New Roman"/>
        <family val="1"/>
      </rPr>
      <t>5-8</t>
    </r>
    <r>
      <rPr>
        <sz val="11"/>
        <rFont val="新細明體"/>
        <family val="1"/>
        <charset val="136"/>
      </rPr>
      <t>卷</t>
    </r>
    <r>
      <rPr>
        <sz val="11"/>
        <rFont val="Times New Roman"/>
        <family val="1"/>
      </rPr>
      <t>p.182-190</t>
    </r>
    <r>
      <rPr>
        <sz val="11"/>
        <rFont val="新細明體"/>
        <family val="1"/>
        <charset val="136"/>
      </rPr>
      <t>，即證</t>
    </r>
    <r>
      <rPr>
        <sz val="11"/>
        <rFont val="Times New Roman"/>
        <family val="1"/>
      </rPr>
      <t>57</t>
    </r>
    <r>
      <rPr>
        <sz val="11"/>
        <rFont val="新細明體"/>
        <family val="1"/>
        <charset val="136"/>
      </rPr>
      <t>，</t>
    </r>
    <r>
      <rPr>
        <sz val="11"/>
        <rFont val="Times New Roman"/>
        <family val="1"/>
      </rPr>
      <t>1-4</t>
    </r>
    <r>
      <rPr>
        <sz val="11"/>
        <rFont val="新細明體"/>
        <family val="1"/>
        <charset val="136"/>
      </rPr>
      <t>卷</t>
    </r>
    <r>
      <rPr>
        <sz val="11"/>
        <rFont val="Times New Roman"/>
        <family val="1"/>
      </rPr>
      <t>p.89-96)</t>
    </r>
    <r>
      <rPr>
        <sz val="11"/>
        <rFont val="新細明體"/>
        <family val="1"/>
        <charset val="136"/>
      </rPr>
      <t xml:space="preserve">。
</t>
    </r>
    <r>
      <rPr>
        <sz val="11"/>
        <rFont val="Batang"/>
        <family val="1"/>
        <charset val="129"/>
      </rPr>
      <t>⑧</t>
    </r>
    <r>
      <rPr>
        <sz val="11"/>
        <rFont val="Times New Roman"/>
        <family val="1"/>
      </rPr>
      <t>.</t>
    </r>
    <r>
      <rPr>
        <sz val="11"/>
        <rFont val="新細明體"/>
        <family val="1"/>
        <charset val="136"/>
      </rPr>
      <t>海岸巡防署海岸巡防總局中部地區巡防局刑事案件移送書暨相關證據</t>
    </r>
    <r>
      <rPr>
        <sz val="11"/>
        <rFont val="Times New Roman"/>
        <family val="1"/>
      </rPr>
      <t>1</t>
    </r>
    <r>
      <rPr>
        <sz val="11"/>
        <rFont val="新細明體"/>
        <family val="1"/>
        <charset val="136"/>
      </rPr>
      <t>份</t>
    </r>
    <r>
      <rPr>
        <sz val="11"/>
        <rFont val="Times New Roman"/>
        <family val="1"/>
      </rPr>
      <t>(</t>
    </r>
    <r>
      <rPr>
        <sz val="11"/>
        <rFont val="新細明體"/>
        <family val="1"/>
        <charset val="136"/>
      </rPr>
      <t>見</t>
    </r>
    <r>
      <rPr>
        <sz val="11"/>
        <rFont val="Times New Roman"/>
        <family val="1"/>
      </rPr>
      <t>2-20</t>
    </r>
    <r>
      <rPr>
        <sz val="11"/>
        <rFont val="新細明體"/>
        <family val="1"/>
        <charset val="136"/>
      </rPr>
      <t>卷</t>
    </r>
    <r>
      <rPr>
        <sz val="11"/>
        <rFont val="Times New Roman"/>
        <family val="1"/>
      </rPr>
      <t>p.1-67)(</t>
    </r>
    <r>
      <rPr>
        <sz val="11"/>
        <rFont val="新細明體"/>
        <family val="1"/>
        <charset val="136"/>
      </rPr>
      <t>關係人</t>
    </r>
    <r>
      <rPr>
        <sz val="11"/>
        <rFont val="Times New Roman"/>
        <family val="1"/>
      </rPr>
      <t>:</t>
    </r>
    <r>
      <rPr>
        <sz val="11"/>
        <rFont val="新細明體"/>
        <family val="1"/>
        <charset val="136"/>
      </rPr>
      <t>陳晉茂</t>
    </r>
    <r>
      <rPr>
        <sz val="11"/>
        <rFont val="Times New Roman"/>
        <family val="1"/>
      </rPr>
      <t>)</t>
    </r>
    <r>
      <rPr>
        <sz val="11"/>
        <rFont val="新細明體"/>
        <family val="1"/>
        <charset val="136"/>
      </rPr>
      <t>。</t>
    </r>
    <phoneticPr fontId="3" type="noConversion"/>
  </si>
  <si>
    <r>
      <t>0</t>
    </r>
    <r>
      <rPr>
        <sz val="12"/>
        <rFont val="新細明體"/>
        <family val="1"/>
        <charset val="136"/>
      </rPr>
      <t>（此部分因遭扣押故認定為</t>
    </r>
    <r>
      <rPr>
        <sz val="12"/>
        <rFont val="Times New Roman"/>
        <family val="1"/>
      </rPr>
      <t>0</t>
    </r>
    <r>
      <rPr>
        <sz val="12"/>
        <rFont val="新細明體"/>
        <family val="1"/>
        <charset val="136"/>
      </rPr>
      <t>）</t>
    </r>
    <phoneticPr fontId="3" type="noConversion"/>
  </si>
  <si>
    <r>
      <t>(</t>
    </r>
    <r>
      <rPr>
        <sz val="12"/>
        <rFont val="細明體"/>
        <family val="3"/>
        <charset val="136"/>
      </rPr>
      <t>一</t>
    </r>
    <r>
      <rPr>
        <sz val="12"/>
        <rFont val="Times New Roman"/>
        <family val="1"/>
      </rPr>
      <t>)6(</t>
    </r>
    <r>
      <rPr>
        <sz val="12"/>
        <rFont val="細明體"/>
        <family val="3"/>
        <charset val="136"/>
      </rPr>
      <t>併案</t>
    </r>
    <r>
      <rPr>
        <sz val="12"/>
        <rFont val="Times New Roman"/>
        <family val="1"/>
      </rPr>
      <t>)</t>
    </r>
    <phoneticPr fontId="3" type="noConversion"/>
  </si>
  <si>
    <r>
      <rPr>
        <sz val="12"/>
        <rFont val="新細明體"/>
        <family val="1"/>
        <charset val="136"/>
      </rPr>
      <t>築基公司</t>
    </r>
    <phoneticPr fontId="3" type="noConversion"/>
  </si>
  <si>
    <t>DA01FB680023</t>
    <phoneticPr fontId="3" type="noConversion"/>
  </si>
  <si>
    <r>
      <rPr>
        <sz val="12"/>
        <rFont val="新細明體"/>
        <family val="1"/>
        <charset val="136"/>
      </rPr>
      <t>巨吉</t>
    </r>
    <phoneticPr fontId="3" type="noConversion"/>
  </si>
  <si>
    <t>C3</t>
    <phoneticPr fontId="3" type="noConversion"/>
  </si>
  <si>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/1010315</t>
    </r>
    <phoneticPr fontId="3" type="noConversion"/>
  </si>
  <si>
    <r>
      <rPr>
        <sz val="12"/>
        <rFont val="細明體"/>
        <family val="3"/>
        <charset val="136"/>
      </rPr>
      <t>黃國峰</t>
    </r>
    <r>
      <rPr>
        <sz val="12"/>
        <rFont val="Times New Roman"/>
        <family val="1"/>
      </rPr>
      <t>(1010323</t>
    </r>
    <r>
      <rPr>
        <sz val="12"/>
        <rFont val="細明體"/>
        <family val="3"/>
        <charset val="136"/>
      </rPr>
      <t>取樣</t>
    </r>
    <r>
      <rPr>
        <sz val="12"/>
        <rFont val="Times New Roman"/>
        <family val="1"/>
      </rPr>
      <t>)</t>
    </r>
    <phoneticPr fontId="3" type="noConversion"/>
  </si>
  <si>
    <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p.137</t>
    </r>
    <r>
      <rPr>
        <sz val="12"/>
        <rFont val="細明體"/>
        <family val="3"/>
        <charset val="136"/>
      </rPr>
      <t>、</t>
    </r>
    <r>
      <rPr>
        <sz val="12"/>
        <rFont val="Times New Roman"/>
        <family val="1"/>
      </rPr>
      <t>p.16
2)(3/27</t>
    </r>
    <r>
      <rPr>
        <sz val="12"/>
        <rFont val="細明體"/>
        <family val="3"/>
        <charset val="136"/>
      </rPr>
      <t>嘉伯</t>
    </r>
    <r>
      <rPr>
        <sz val="12"/>
        <rFont val="Times New Roman"/>
        <family val="1"/>
      </rPr>
      <t>)</t>
    </r>
    <r>
      <rPr>
        <sz val="12"/>
        <rFont val="細明體"/>
        <family val="3"/>
        <charset val="136"/>
      </rPr>
      <t>。</t>
    </r>
    <phoneticPr fontId="3" type="noConversion"/>
  </si>
  <si>
    <t>DA01FC030019</t>
    <phoneticPr fontId="3" type="noConversion"/>
  </si>
  <si>
    <t>C2</t>
    <phoneticPr fontId="3" type="noConversion"/>
  </si>
  <si>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/1010320</t>
    </r>
    <phoneticPr fontId="3" type="noConversion"/>
  </si>
  <si>
    <r>
      <rPr>
        <sz val="12"/>
        <rFont val="細明體"/>
        <family val="3"/>
        <charset val="136"/>
      </rPr>
      <t>薛建財</t>
    </r>
    <r>
      <rPr>
        <sz val="12"/>
        <rFont val="Times New Roman"/>
        <family val="1"/>
      </rPr>
      <t>(1010327</t>
    </r>
    <r>
      <rPr>
        <sz val="12"/>
        <rFont val="細明體"/>
        <family val="3"/>
        <charset val="136"/>
      </rPr>
      <t>取樣</t>
    </r>
    <r>
      <rPr>
        <sz val="12"/>
        <rFont val="Times New Roman"/>
        <family val="1"/>
      </rPr>
      <t>)</t>
    </r>
    <phoneticPr fontId="3" type="noConversion"/>
  </si>
  <si>
    <r>
      <rPr>
        <sz val="12"/>
        <rFont val="Batang"/>
        <family val="1"/>
        <charset val="129"/>
      </rPr>
      <t>①</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p.13
7</t>
    </r>
    <r>
      <rPr>
        <sz val="12"/>
        <rFont val="細明體"/>
        <family val="3"/>
        <charset val="136"/>
      </rPr>
      <t>、</t>
    </r>
    <r>
      <rPr>
        <sz val="12"/>
        <rFont val="Times New Roman"/>
        <family val="1"/>
      </rPr>
      <t>p.164)(3/29</t>
    </r>
    <r>
      <rPr>
        <b/>
        <u/>
        <sz val="12"/>
        <rFont val="細明體"/>
        <family val="3"/>
        <charset val="136"/>
      </rPr>
      <t>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-199)(3/29</t>
    </r>
    <r>
      <rPr>
        <b/>
        <u/>
        <sz val="12"/>
        <rFont val="細明體"/>
        <family val="3"/>
        <charset val="136"/>
      </rPr>
      <t>茂</t>
    </r>
    <r>
      <rPr>
        <sz val="12"/>
        <rFont val="Times New Roman"/>
        <family val="1"/>
      </rPr>
      <t>)</t>
    </r>
    <r>
      <rPr>
        <sz val="12"/>
        <rFont val="細明體"/>
        <family val="3"/>
        <charset val="136"/>
      </rPr>
      <t>。</t>
    </r>
    <phoneticPr fontId="3" type="noConversion"/>
  </si>
  <si>
    <t>築基公司</t>
    <phoneticPr fontId="3" type="noConversion"/>
  </si>
  <si>
    <t>DA01FD250042</t>
    <phoneticPr fontId="3" type="noConversion"/>
  </si>
  <si>
    <r>
      <rPr>
        <sz val="12"/>
        <rFont val="細明體"/>
        <family val="3"/>
        <charset val="136"/>
      </rPr>
      <t>廖佳聖</t>
    </r>
    <r>
      <rPr>
        <sz val="12"/>
        <rFont val="Times New Roman"/>
        <family val="1"/>
      </rPr>
      <t>(1010330</t>
    </r>
    <r>
      <rPr>
        <sz val="12"/>
        <rFont val="細明體"/>
        <family val="3"/>
        <charset val="136"/>
      </rPr>
      <t>取樣</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</si>
  <si>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份（見併案</t>
    </r>
    <r>
      <rPr>
        <sz val="12"/>
        <rFont val="Times New Roman"/>
        <family val="1"/>
      </rPr>
      <t>2</t>
    </r>
    <r>
      <rPr>
        <sz val="12"/>
        <rFont val="新細明體"/>
        <family val="1"/>
        <charset val="136"/>
      </rPr>
      <t>卷</t>
    </r>
    <r>
      <rPr>
        <sz val="12"/>
        <rFont val="Times New Roman"/>
        <family val="1"/>
      </rPr>
      <t>p71-1~73</t>
    </r>
    <r>
      <rPr>
        <sz val="12"/>
        <rFont val="新細明體"/>
        <family val="1"/>
        <charset val="136"/>
      </rPr>
      <t>）、</t>
    </r>
    <r>
      <rPr>
        <sz val="12"/>
        <rFont val="Times New Roman"/>
        <family val="1"/>
      </rPr>
      <t>INVOICE&amp;PACKING LIST 1</t>
    </r>
    <r>
      <rPr>
        <sz val="12"/>
        <rFont val="新細明體"/>
        <family val="1"/>
        <charset val="136"/>
      </rPr>
      <t>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p.74)</t>
    </r>
    <r>
      <rPr>
        <sz val="12"/>
        <rFont val="新細明體"/>
        <family val="1"/>
        <charset val="136"/>
      </rPr>
      <t>。
▲查證產地：產地待查</t>
    </r>
    <r>
      <rPr>
        <sz val="12"/>
        <rFont val="Times New Roman"/>
        <family val="1"/>
      </rPr>
      <t>(</t>
    </r>
    <r>
      <rPr>
        <sz val="12"/>
        <rFont val="新細明體"/>
        <family val="1"/>
        <charset val="136"/>
      </rPr>
      <t>廖佳聖</t>
    </r>
    <r>
      <rPr>
        <sz val="12"/>
        <rFont val="Times New Roman"/>
        <family val="1"/>
      </rPr>
      <t>3/30</t>
    </r>
    <r>
      <rPr>
        <sz val="12"/>
        <rFont val="新細明體"/>
        <family val="1"/>
        <charset val="136"/>
      </rPr>
      <t>簽字</t>
    </r>
    <r>
      <rPr>
        <sz val="12"/>
        <rFont val="Times New Roman"/>
        <family val="1"/>
      </rPr>
      <t>)</t>
    </r>
    <r>
      <rPr>
        <sz val="12"/>
        <rFont val="新細明體"/>
        <family val="1"/>
        <charset val="136"/>
      </rPr>
      <t>。
依農委會農糧生字第</t>
    </r>
    <r>
      <rPr>
        <sz val="12"/>
        <rFont val="Times New Roman"/>
        <family val="1"/>
      </rPr>
      <t>1011048962</t>
    </r>
    <r>
      <rPr>
        <sz val="12"/>
        <rFont val="新細明體"/>
        <family val="1"/>
        <charset val="136"/>
      </rPr>
      <t>號函復，其來貨樣品</t>
    </r>
    <r>
      <rPr>
        <sz val="12"/>
        <rFont val="Times New Roman"/>
        <family val="1"/>
      </rPr>
      <t>(</t>
    </r>
    <r>
      <rPr>
        <sz val="12"/>
        <rFont val="新細明體"/>
        <family val="1"/>
        <charset val="136"/>
      </rPr>
      <t>香菇絲</t>
    </r>
    <r>
      <rPr>
        <sz val="12"/>
        <rFont val="Times New Roman"/>
        <family val="1"/>
      </rPr>
      <t>)</t>
    </r>
    <r>
      <rPr>
        <sz val="12"/>
        <rFont val="新細明體"/>
        <family val="1"/>
        <charset val="136"/>
      </rPr>
      <t>，在大陸樣本較為常見，認定為</t>
    </r>
    <r>
      <rPr>
        <sz val="12"/>
        <rFont val="Times New Roman"/>
        <family val="1"/>
      </rPr>
      <t>CN</t>
    </r>
    <r>
      <rPr>
        <sz val="12"/>
        <rFont val="新細明體"/>
        <family val="1"/>
        <charset val="136"/>
      </rPr>
      <t>。</t>
    </r>
    <r>
      <rPr>
        <sz val="12"/>
        <rFont val="Times New Roman"/>
        <family val="1"/>
      </rPr>
      <t>(</t>
    </r>
    <r>
      <rPr>
        <sz val="12"/>
        <rFont val="新細明體"/>
        <family val="1"/>
        <charset val="136"/>
      </rPr>
      <t>廖佳聖</t>
    </r>
    <r>
      <rPr>
        <sz val="12"/>
        <rFont val="Times New Roman"/>
        <family val="1"/>
      </rPr>
      <t>7/24</t>
    </r>
    <r>
      <rPr>
        <sz val="12"/>
        <rFont val="新細明體"/>
        <family val="1"/>
        <charset val="136"/>
      </rPr>
      <t>簽字</t>
    </r>
    <r>
      <rPr>
        <sz val="12"/>
        <rFont val="Times New Roman"/>
        <family val="1"/>
      </rPr>
      <t>)</t>
    </r>
    <r>
      <rPr>
        <sz val="12"/>
        <rFont val="新細明體"/>
        <family val="1"/>
        <charset val="136"/>
      </rPr>
      <t>。
▲貨物名稱：「</t>
    </r>
    <r>
      <rPr>
        <sz val="12"/>
        <rFont val="Times New Roman"/>
        <family val="1"/>
      </rPr>
      <t>DRIED SLICED OAK MUSHROOM</t>
    </r>
    <r>
      <rPr>
        <sz val="12"/>
        <rFont val="新細明體"/>
        <family val="1"/>
        <charset val="136"/>
      </rPr>
      <t>」</t>
    </r>
    <r>
      <rPr>
        <sz val="12"/>
        <rFont val="Times New Roman"/>
        <family val="1"/>
      </rPr>
      <t>(</t>
    </r>
    <r>
      <rPr>
        <sz val="12"/>
        <rFont val="新細明體"/>
        <family val="1"/>
        <charset val="136"/>
      </rPr>
      <t>即香菇絲</t>
    </r>
    <r>
      <rPr>
        <sz val="12"/>
        <rFont val="Times New Roman"/>
        <family val="1"/>
      </rPr>
      <t>)</t>
    </r>
    <r>
      <rPr>
        <sz val="12"/>
        <rFont val="新細明體"/>
        <family val="1"/>
        <charset val="136"/>
      </rPr>
      <t>。
②</t>
    </r>
    <r>
      <rPr>
        <sz val="12"/>
        <rFont val="Times New Roman"/>
        <family val="1"/>
      </rPr>
      <t>.</t>
    </r>
    <r>
      <rPr>
        <sz val="12"/>
        <rFont val="新細明體"/>
        <family val="1"/>
        <charset val="136"/>
      </rPr>
      <t>商春林公司</t>
    </r>
    <r>
      <rPr>
        <sz val="12"/>
        <rFont val="Times New Roman"/>
        <family val="1"/>
      </rPr>
      <t>101/4/3</t>
    </r>
    <r>
      <rPr>
        <sz val="12"/>
        <rFont val="新細明體"/>
        <family val="1"/>
        <charset val="136"/>
      </rPr>
      <t>對帳單</t>
    </r>
    <r>
      <rPr>
        <sz val="12"/>
        <rFont val="Times New Roman"/>
        <family val="1"/>
      </rPr>
      <t>2</t>
    </r>
    <r>
      <rPr>
        <sz val="12"/>
        <rFont val="新細明體"/>
        <family val="1"/>
        <charset val="136"/>
      </rPr>
      <t>紙</t>
    </r>
    <r>
      <rPr>
        <sz val="12"/>
        <rFont val="Times New Roman"/>
        <family val="1"/>
      </rPr>
      <t>(TO:</t>
    </r>
    <r>
      <rPr>
        <b/>
        <u/>
        <sz val="12"/>
        <rFont val="新細明體"/>
        <family val="1"/>
        <charset val="136"/>
      </rPr>
      <t>信力陳晉茂</t>
    </r>
    <r>
      <rPr>
        <sz val="12"/>
        <rFont val="Times New Roman"/>
        <family val="1"/>
      </rPr>
      <t>)</t>
    </r>
    <r>
      <rPr>
        <sz val="12"/>
        <rFont val="新細明體"/>
        <family val="1"/>
        <charset val="136"/>
      </rPr>
      <t>（</t>
    </r>
    <r>
      <rPr>
        <sz val="12"/>
        <rFont val="Times New Roman"/>
        <family val="1"/>
      </rPr>
      <t>4/3</t>
    </r>
    <r>
      <rPr>
        <sz val="12"/>
        <rFont val="新細明體"/>
        <family val="1"/>
        <charset val="136"/>
      </rPr>
      <t>越南香菇片）</t>
    </r>
    <r>
      <rPr>
        <sz val="12"/>
        <rFont val="Times New Roman"/>
        <family val="1"/>
      </rPr>
      <t>(</t>
    </r>
    <r>
      <rPr>
        <sz val="12"/>
        <rFont val="新細明體"/>
        <family val="1"/>
        <charset val="136"/>
      </rPr>
      <t>證</t>
    </r>
    <r>
      <rPr>
        <sz val="12"/>
        <rFont val="Times New Roman"/>
        <family val="1"/>
      </rPr>
      <t>14-2)(</t>
    </r>
    <r>
      <rPr>
        <sz val="12"/>
        <rFont val="新細明體"/>
        <family val="1"/>
        <charset val="136"/>
      </rPr>
      <t>見</t>
    </r>
    <r>
      <rPr>
        <sz val="12"/>
        <rFont val="Times New Roman"/>
        <family val="1"/>
      </rPr>
      <t>5-7</t>
    </r>
    <r>
      <rPr>
        <sz val="12"/>
        <rFont val="新細明體"/>
        <family val="1"/>
        <charset val="136"/>
      </rPr>
      <t>卷</t>
    </r>
    <r>
      <rPr>
        <sz val="12"/>
        <rFont val="Times New Roman"/>
        <family val="1"/>
      </rPr>
      <t>p.96</t>
    </r>
    <r>
      <rPr>
        <sz val="12"/>
        <rFont val="新細明體"/>
        <family val="1"/>
        <charset val="136"/>
      </rPr>
      <t>正反、</t>
    </r>
    <r>
      <rPr>
        <sz val="12"/>
        <rFont val="Times New Roman"/>
        <family val="1"/>
      </rPr>
      <t>p.104</t>
    </r>
    <r>
      <rPr>
        <sz val="12"/>
        <rFont val="新細明體"/>
        <family val="1"/>
        <charset val="136"/>
      </rPr>
      <t>反、</t>
    </r>
    <r>
      <rPr>
        <sz val="12"/>
        <rFont val="Times New Roman"/>
        <family val="1"/>
      </rPr>
      <t>1-1</t>
    </r>
    <r>
      <rPr>
        <sz val="12"/>
        <rFont val="新細明體"/>
        <family val="1"/>
        <charset val="136"/>
      </rPr>
      <t>卷</t>
    </r>
    <r>
      <rPr>
        <sz val="12"/>
        <rFont val="Times New Roman"/>
        <family val="1"/>
      </rPr>
      <t>p.53-54</t>
    </r>
    <r>
      <rPr>
        <sz val="12"/>
        <rFont val="新細明體"/>
        <family val="1"/>
        <charset val="136"/>
      </rPr>
      <t>，同</t>
    </r>
    <r>
      <rPr>
        <sz val="12"/>
        <rFont val="Times New Roman"/>
        <family val="1"/>
      </rPr>
      <t>1-2</t>
    </r>
    <r>
      <rPr>
        <sz val="12"/>
        <rFont val="新細明體"/>
        <family val="1"/>
        <charset val="136"/>
      </rPr>
      <t>卷</t>
    </r>
    <r>
      <rPr>
        <sz val="12"/>
        <rFont val="Times New Roman"/>
        <family val="1"/>
      </rPr>
      <t>p.112-113)</t>
    </r>
    <r>
      <rPr>
        <sz val="12"/>
        <rFont val="新細明體"/>
        <family val="1"/>
        <charset val="136"/>
      </rPr>
      <t xml:space="preserve">。
</t>
    </r>
    <r>
      <rPr>
        <sz val="12"/>
        <rFont val="Batang"/>
        <family val="1"/>
        <charset val="129"/>
      </rPr>
      <t>③</t>
    </r>
    <r>
      <rPr>
        <sz val="12"/>
        <rFont val="Times New Roman"/>
        <family val="1"/>
      </rPr>
      <t>.101/4/3</t>
    </r>
    <r>
      <rPr>
        <sz val="12"/>
        <rFont val="新細明體"/>
        <family val="1"/>
        <charset val="136"/>
      </rPr>
      <t>貨櫃送貨簽收單</t>
    </r>
    <r>
      <rPr>
        <sz val="12"/>
        <rFont val="Times New Roman"/>
        <family val="1"/>
      </rPr>
      <t>2</t>
    </r>
    <r>
      <rPr>
        <sz val="12"/>
        <rFont val="新細明體"/>
        <family val="1"/>
        <charset val="136"/>
      </rPr>
      <t>紙</t>
    </r>
    <r>
      <rPr>
        <sz val="12"/>
        <rFont val="Times New Roman"/>
        <family val="1"/>
      </rPr>
      <t>(</t>
    </r>
    <r>
      <rPr>
        <sz val="12"/>
        <rFont val="新細明體"/>
        <family val="1"/>
        <charset val="136"/>
      </rPr>
      <t>貨櫃號碼</t>
    </r>
    <r>
      <rPr>
        <sz val="12"/>
        <rFont val="Times New Roman"/>
        <family val="1"/>
      </rPr>
      <t>WHLU5528244</t>
    </r>
    <r>
      <rPr>
        <sz val="12"/>
        <rFont val="新細明體"/>
        <family val="1"/>
        <charset val="136"/>
      </rPr>
      <t>、</t>
    </r>
    <r>
      <rPr>
        <sz val="12"/>
        <rFont val="Times New Roman"/>
        <family val="1"/>
      </rPr>
      <t>WHLU5418735)(</t>
    </r>
    <r>
      <rPr>
        <sz val="12"/>
        <rFont val="新細明體"/>
        <family val="1"/>
        <charset val="136"/>
      </rPr>
      <t>見扣押物編號</t>
    </r>
    <r>
      <rPr>
        <sz val="12"/>
        <rFont val="Times New Roman"/>
        <family val="1"/>
      </rPr>
      <t>9-3-2</t>
    </r>
    <r>
      <rPr>
        <sz val="12"/>
        <rFont val="新細明體"/>
        <family val="1"/>
        <charset val="136"/>
      </rPr>
      <t>，</t>
    </r>
    <r>
      <rPr>
        <sz val="12"/>
        <rFont val="Times New Roman"/>
        <family val="1"/>
      </rPr>
      <t>p.8-9)</t>
    </r>
    <r>
      <rPr>
        <sz val="12"/>
        <rFont val="新細明體"/>
        <family val="1"/>
        <charset val="136"/>
      </rPr>
      <t>。
④</t>
    </r>
    <r>
      <rPr>
        <sz val="12"/>
        <rFont val="Times New Roman"/>
        <family val="1"/>
      </rPr>
      <t>.</t>
    </r>
    <r>
      <rPr>
        <sz val="12"/>
        <rFont val="新細明體"/>
        <family val="1"/>
        <charset val="136"/>
      </rPr>
      <t>駐越南代表處經濟組</t>
    </r>
    <r>
      <rPr>
        <sz val="12"/>
        <rFont val="Times New Roman"/>
        <family val="1"/>
      </rPr>
      <t>101</t>
    </r>
    <r>
      <rPr>
        <sz val="12"/>
        <rFont val="新細明體"/>
        <family val="1"/>
        <charset val="136"/>
      </rPr>
      <t>年</t>
    </r>
    <r>
      <rPr>
        <sz val="12"/>
        <rFont val="Times New Roman"/>
        <family val="1"/>
      </rPr>
      <t>5</t>
    </r>
    <r>
      <rPr>
        <sz val="12"/>
        <rFont val="新細明體"/>
        <family val="1"/>
        <charset val="136"/>
      </rPr>
      <t>月</t>
    </r>
    <r>
      <rPr>
        <sz val="12"/>
        <rFont val="Times New Roman"/>
        <family val="1"/>
      </rPr>
      <t>18</t>
    </r>
    <r>
      <rPr>
        <sz val="12"/>
        <rFont val="新細明體"/>
        <family val="1"/>
        <charset val="136"/>
      </rPr>
      <t>日河內字第</t>
    </r>
    <r>
      <rPr>
        <sz val="12"/>
        <rFont val="Times New Roman"/>
        <family val="1"/>
      </rPr>
      <t>10100500170</t>
    </r>
    <r>
      <rPr>
        <sz val="12"/>
        <rFont val="新細明體"/>
        <family val="1"/>
        <charset val="136"/>
      </rPr>
      <t>號函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 xml:space="preserve">p.75) </t>
    </r>
    <r>
      <rPr>
        <sz val="12"/>
        <rFont val="新細明體"/>
        <family val="1"/>
        <charset val="136"/>
      </rPr>
      <t xml:space="preserve">。
</t>
    </r>
    <r>
      <rPr>
        <sz val="12"/>
        <rFont val="Batang"/>
        <family val="1"/>
        <charset val="129"/>
      </rPr>
      <t>⑤</t>
    </r>
    <r>
      <rPr>
        <sz val="8.4"/>
        <rFont val="Times New Roman"/>
        <family val="1"/>
      </rPr>
      <t>.</t>
    </r>
    <r>
      <rPr>
        <sz val="12"/>
        <rFont val="新細明體"/>
        <family val="1"/>
        <charset val="136"/>
      </rPr>
      <t>財政部臺中關稅局關於</t>
    </r>
    <r>
      <rPr>
        <sz val="12"/>
        <rFont val="Times New Roman"/>
        <family val="1"/>
      </rPr>
      <t>DA/01/FD25/0042</t>
    </r>
    <r>
      <rPr>
        <sz val="12"/>
        <rFont val="新細明體"/>
        <family val="1"/>
        <charset val="136"/>
      </rPr>
      <t>號報單之相關處分及查證函文等</t>
    </r>
    <r>
      <rPr>
        <sz val="12"/>
        <rFont val="Times New Roman"/>
        <family val="1"/>
      </rPr>
      <t>1</t>
    </r>
    <r>
      <rPr>
        <sz val="12"/>
        <rFont val="新細明體"/>
        <family val="1"/>
        <charset val="136"/>
      </rPr>
      <t>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p.68-69</t>
    </r>
    <r>
      <rPr>
        <sz val="12"/>
        <rFont val="新細明體"/>
        <family val="1"/>
        <charset val="136"/>
      </rPr>
      <t>、併案</t>
    </r>
    <r>
      <rPr>
        <sz val="12"/>
        <rFont val="Times New Roman"/>
        <family val="1"/>
      </rPr>
      <t>2</t>
    </r>
    <r>
      <rPr>
        <sz val="12"/>
        <rFont val="新細明體"/>
        <family val="1"/>
        <charset val="136"/>
      </rPr>
      <t>卷</t>
    </r>
    <r>
      <rPr>
        <sz val="12"/>
        <rFont val="Times New Roman"/>
        <family val="1"/>
      </rPr>
      <t>p.70-71)</t>
    </r>
    <r>
      <rPr>
        <sz val="12"/>
        <rFont val="新細明體"/>
        <family val="1"/>
        <charset val="136"/>
      </rPr>
      <t>、海運通關資料庫查詢</t>
    </r>
    <r>
      <rPr>
        <sz val="12"/>
        <rFont val="Times New Roman"/>
        <family val="1"/>
      </rPr>
      <t>1</t>
    </r>
    <r>
      <rPr>
        <sz val="12"/>
        <rFont val="新細明體"/>
        <family val="1"/>
        <charset val="136"/>
      </rPr>
      <t>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p.77-86)</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</si>
  <si>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p.138
</t>
    </r>
    <r>
      <rPr>
        <sz val="12"/>
        <rFont val="細明體"/>
        <family val="3"/>
        <charset val="136"/>
      </rPr>
      <t>、</t>
    </r>
    <r>
      <rPr>
        <sz val="12"/>
        <rFont val="Times New Roman"/>
        <family val="1"/>
      </rPr>
      <t>p.167)(4/3</t>
    </r>
    <r>
      <rPr>
        <b/>
        <u/>
        <sz val="12"/>
        <rFont val="細明體"/>
        <family val="3"/>
        <charset val="136"/>
      </rPr>
      <t>茂</t>
    </r>
    <r>
      <rPr>
        <sz val="12"/>
        <rFont val="Times New Roman"/>
        <family val="1"/>
      </rPr>
      <t>)
(</t>
    </r>
    <r>
      <rPr>
        <sz val="12"/>
        <rFont val="細明體"/>
        <family val="3"/>
        <charset val="136"/>
      </rPr>
      <t>香菇片</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-199)(4/3</t>
    </r>
    <r>
      <rPr>
        <b/>
        <u/>
        <sz val="12"/>
        <rFont val="細明體"/>
        <family val="3"/>
        <charset val="136"/>
      </rPr>
      <t>茂</t>
    </r>
    <r>
      <rPr>
        <sz val="12"/>
        <rFont val="Times New Roman"/>
        <family val="1"/>
      </rPr>
      <t>)</t>
    </r>
    <r>
      <rPr>
        <sz val="12"/>
        <rFont val="細明體"/>
        <family val="3"/>
        <charset val="136"/>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</si>
  <si>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p.138
</t>
    </r>
    <r>
      <rPr>
        <sz val="12"/>
        <rFont val="細明體"/>
        <family val="3"/>
        <charset val="136"/>
      </rPr>
      <t>、</t>
    </r>
    <r>
      <rPr>
        <sz val="12"/>
        <rFont val="Times New Roman"/>
        <family val="1"/>
      </rPr>
      <t>p.167)(4/3</t>
    </r>
    <r>
      <rPr>
        <b/>
        <u/>
        <sz val="12"/>
        <rFont val="細明體"/>
        <family val="3"/>
        <charset val="136"/>
      </rPr>
      <t>茂</t>
    </r>
    <r>
      <rPr>
        <sz val="12"/>
        <rFont val="Times New Roman"/>
        <family val="1"/>
      </rPr>
      <t>)
(</t>
    </r>
    <r>
      <rPr>
        <sz val="12"/>
        <rFont val="細明體"/>
        <family val="3"/>
        <charset val="136"/>
      </rPr>
      <t>香菇片</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
-199)(4/3</t>
    </r>
    <r>
      <rPr>
        <b/>
        <u/>
        <sz val="12"/>
        <rFont val="細明體"/>
        <family val="3"/>
        <charset val="136"/>
      </rPr>
      <t>茂</t>
    </r>
    <r>
      <rPr>
        <sz val="12"/>
        <rFont val="Times New Roman"/>
        <family val="1"/>
      </rPr>
      <t>)</t>
    </r>
    <r>
      <rPr>
        <sz val="12"/>
        <rFont val="細明體"/>
        <family val="3"/>
        <charset val="136"/>
      </rPr>
      <t>。</t>
    </r>
    <phoneticPr fontId="3" type="noConversion"/>
  </si>
  <si>
    <t>總計</t>
    <phoneticPr fontId="3" type="noConversion"/>
  </si>
  <si>
    <t>鑫兆公司</t>
    <phoneticPr fontId="3" type="noConversion"/>
  </si>
  <si>
    <r>
      <rPr>
        <sz val="12"/>
        <rFont val="細明體"/>
        <family val="3"/>
        <charset val="136"/>
      </rPr>
      <t>陳晉茂（每公斤</t>
    </r>
    <r>
      <rPr>
        <sz val="12"/>
        <rFont val="Times New Roman"/>
        <family val="1"/>
      </rPr>
      <t>920</t>
    </r>
    <r>
      <rPr>
        <sz val="12"/>
        <rFont val="細明體"/>
        <family val="3"/>
        <charset val="136"/>
      </rPr>
      <t>元）</t>
    </r>
    <phoneticPr fontId="3" type="noConversion"/>
  </si>
  <si>
    <t>春林公司</t>
    <phoneticPr fontId="3" type="noConversion"/>
  </si>
  <si>
    <t>富國宏公司</t>
    <phoneticPr fontId="3" type="noConversion"/>
  </si>
  <si>
    <t>築基公司</t>
    <phoneticPr fontId="3" type="noConversion"/>
  </si>
  <si>
    <t>威保公司</t>
    <phoneticPr fontId="3" type="noConversion"/>
  </si>
  <si>
    <t>鑫兆公司、春林公司、富國宏公司、築基公司、威保公司</t>
    <phoneticPr fontId="3" type="noConversion"/>
  </si>
  <si>
    <r>
      <t>TCNU7849612
(</t>
    </r>
    <r>
      <rPr>
        <sz val="12"/>
        <rFont val="細明體"/>
        <family val="3"/>
        <charset val="136"/>
      </rPr>
      <t>併辦意旨書誤載為</t>
    </r>
    <r>
      <rPr>
        <sz val="12"/>
        <rFont val="Times New Roman"/>
        <family val="1"/>
      </rPr>
      <t>IFK016900
06809)</t>
    </r>
    <phoneticPr fontId="3" type="noConversion"/>
  </si>
  <si>
    <r>
      <t>FSCU9368646
(</t>
    </r>
    <r>
      <rPr>
        <sz val="12"/>
        <rFont val="細明體"/>
        <family val="3"/>
        <charset val="136"/>
      </rPr>
      <t>併辦意旨書誤載為</t>
    </r>
    <r>
      <rPr>
        <sz val="12"/>
        <rFont val="Times New Roman"/>
        <family val="1"/>
      </rPr>
      <t>IFK016900
05602)</t>
    </r>
    <phoneticPr fontId="3" type="noConversion"/>
  </si>
  <si>
    <r>
      <t>WHLU5418735
(</t>
    </r>
    <r>
      <rPr>
        <sz val="12"/>
        <rFont val="細明體"/>
        <family val="3"/>
        <charset val="136"/>
      </rPr>
      <t>併辦意旨書誤載為</t>
    </r>
    <r>
      <rPr>
        <sz val="12"/>
        <rFont val="Times New Roman"/>
        <family val="1"/>
      </rPr>
      <t>IFK016900
06901)</t>
    </r>
    <phoneticPr fontId="3" type="noConversion"/>
  </si>
  <si>
    <r>
      <t>WHLU5528244
(</t>
    </r>
    <r>
      <rPr>
        <sz val="12"/>
        <rFont val="細明體"/>
        <family val="3"/>
        <charset val="136"/>
      </rPr>
      <t>併辦意旨書誤載為</t>
    </r>
    <r>
      <rPr>
        <sz val="12"/>
        <rFont val="Times New Roman"/>
        <family val="1"/>
      </rPr>
      <t>IFK016900
06901)</t>
    </r>
    <phoneticPr fontId="3" type="noConversion"/>
  </si>
  <si>
    <t>附表一</t>
    <phoneticPr fontId="3" type="noConversion"/>
  </si>
  <si>
    <t>備註</t>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</si>
  <si>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p.54</t>
    </r>
    <r>
      <rPr>
        <sz val="12"/>
        <rFont val="新細明體"/>
        <family val="1"/>
        <charset val="136"/>
      </rPr>
      <t>正反）
▲查證產地：依產地證明書、貨櫃動態表及駐越南代表處經濟組之河內字第</t>
    </r>
    <r>
      <rPr>
        <sz val="12"/>
        <rFont val="Times New Roman"/>
        <family val="1"/>
      </rPr>
      <t>10100300592</t>
    </r>
    <r>
      <rPr>
        <sz val="12"/>
        <rFont val="新細明體"/>
        <family val="1"/>
        <charset val="136"/>
      </rPr>
      <t>號函確認產地。</t>
    </r>
    <r>
      <rPr>
        <sz val="12"/>
        <rFont val="Times New Roman"/>
        <family val="1"/>
      </rPr>
      <t>(</t>
    </r>
    <r>
      <rPr>
        <sz val="12"/>
        <rFont val="新細明體"/>
        <family val="1"/>
        <charset val="136"/>
      </rPr>
      <t>峰</t>
    </r>
    <r>
      <rPr>
        <sz val="12"/>
        <rFont val="Times New Roman"/>
        <family val="1"/>
      </rPr>
      <t>3/21</t>
    </r>
    <r>
      <rPr>
        <sz val="12"/>
        <rFont val="新細明體"/>
        <family val="1"/>
        <charset val="136"/>
      </rPr>
      <t>簽字</t>
    </r>
    <r>
      <rPr>
        <sz val="12"/>
        <rFont val="Times New Roman"/>
        <family val="1"/>
      </rPr>
      <t xml:space="preserve">)
</t>
    </r>
    <r>
      <rPr>
        <sz val="12"/>
        <rFont val="新細明體"/>
        <family val="1"/>
        <charset val="136"/>
      </rPr>
      <t>▲貨物名稱：同編號</t>
    </r>
    <r>
      <rPr>
        <sz val="12"/>
        <rFont val="Times New Roman"/>
        <family val="1"/>
      </rPr>
      <t>13</t>
    </r>
    <r>
      <rPr>
        <sz val="12"/>
        <rFont val="新細明體"/>
        <family val="1"/>
        <charset val="136"/>
      </rPr>
      <t xml:space="preserve">。
</t>
    </r>
    <r>
      <rPr>
        <sz val="12"/>
        <rFont val="Batang"/>
        <family val="1"/>
        <charset val="129"/>
      </rPr>
      <t>②</t>
    </r>
    <r>
      <rPr>
        <sz val="12"/>
        <rFont val="Times New Roman"/>
        <family val="1"/>
      </rPr>
      <t>.</t>
    </r>
    <r>
      <rPr>
        <sz val="12"/>
        <rFont val="新細明體"/>
        <family val="1"/>
        <charset val="136"/>
      </rPr>
      <t>商春林公司予</t>
    </r>
    <r>
      <rPr>
        <b/>
        <u/>
        <sz val="12"/>
        <rFont val="新細明體"/>
        <family val="1"/>
        <charset val="136"/>
      </rPr>
      <t>信力陳晉茂</t>
    </r>
    <r>
      <rPr>
        <sz val="12"/>
        <rFont val="新細明體"/>
        <family val="1"/>
        <charset val="136"/>
      </rPr>
      <t>之</t>
    </r>
    <r>
      <rPr>
        <sz val="12"/>
        <rFont val="Times New Roman"/>
        <family val="1"/>
      </rPr>
      <t>100/12/21</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(1/9</t>
    </r>
    <r>
      <rPr>
        <sz val="12"/>
        <rFont val="新細明體"/>
        <family val="1"/>
        <charset val="136"/>
      </rPr>
      <t>韓國香菇，櫃號為</t>
    </r>
    <r>
      <rPr>
        <sz val="12"/>
        <rFont val="Times New Roman"/>
        <family val="1"/>
      </rPr>
      <t>GLDU7133109)(</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p.36</t>
    </r>
    <r>
      <rPr>
        <sz val="12"/>
        <rFont val="新細明體"/>
        <family val="1"/>
        <charset val="136"/>
      </rPr>
      <t>及</t>
    </r>
    <r>
      <rPr>
        <sz val="12"/>
        <rFont val="Times New Roman"/>
        <family val="1"/>
      </rPr>
      <t>p.43)</t>
    </r>
    <r>
      <rPr>
        <sz val="12"/>
        <rFont val="新細明體"/>
        <family val="1"/>
        <charset val="136"/>
      </rPr>
      <t xml:space="preserve">。
</t>
    </r>
    <r>
      <rPr>
        <sz val="12"/>
        <rFont val="Batang"/>
        <family val="1"/>
        <charset val="129"/>
      </rPr>
      <t>③</t>
    </r>
    <r>
      <rPr>
        <sz val="12"/>
        <rFont val="Times New Roman"/>
        <family val="1"/>
      </rPr>
      <t>.</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10-3-2</t>
    </r>
    <r>
      <rPr>
        <sz val="12"/>
        <rFont val="新細明體"/>
        <family val="1"/>
        <charset val="136"/>
      </rPr>
      <t>，</t>
    </r>
    <r>
      <rPr>
        <sz val="12"/>
        <rFont val="Times New Roman"/>
        <family val="1"/>
      </rPr>
      <t>p.4)</t>
    </r>
    <r>
      <rPr>
        <sz val="12"/>
        <rFont val="新細明體"/>
        <family val="1"/>
        <charset val="136"/>
      </rPr>
      <t xml:space="preserve">。
</t>
    </r>
    <r>
      <rPr>
        <sz val="12"/>
        <rFont val="細明體"/>
        <family val="3"/>
        <charset val="136"/>
      </rPr>
      <t/>
    </r>
    <phoneticPr fontId="3" type="noConversion"/>
  </si>
  <si>
    <r>
      <rPr>
        <sz val="12"/>
        <rFont val="細明體"/>
        <family val="3"/>
        <charset val="136"/>
      </rPr>
      <t>一、被告姚鼎蒼銷售予貨主之銷售金額欄記載「</t>
    </r>
    <r>
      <rPr>
        <sz val="12"/>
        <rFont val="Times New Roman"/>
        <family val="1"/>
      </rPr>
      <t>0</t>
    </r>
    <r>
      <rPr>
        <sz val="12"/>
        <rFont val="細明體"/>
        <family val="3"/>
        <charset val="136"/>
      </rPr>
      <t>」，係因進出貨量表上之金額欄為空白，相對應之出庫對帳單應收欄及已收欄均記載「</t>
    </r>
    <r>
      <rPr>
        <sz val="12"/>
        <rFont val="Times New Roman"/>
        <family val="1"/>
      </rPr>
      <t>0</t>
    </r>
    <r>
      <rPr>
        <sz val="12"/>
        <rFont val="細明體"/>
        <family val="3"/>
        <charset val="136"/>
      </rPr>
      <t>」。
二、被告陳晉茂取得貨物重量經扣除如附表九編號</t>
    </r>
    <r>
      <rPr>
        <sz val="12"/>
        <rFont val="Times New Roman"/>
        <family val="1"/>
      </rPr>
      <t>25</t>
    </r>
    <r>
      <rPr>
        <sz val="12"/>
        <rFont val="細明體"/>
        <family val="3"/>
        <charset val="136"/>
      </rPr>
      <t>、</t>
    </r>
    <r>
      <rPr>
        <sz val="12"/>
        <rFont val="Times New Roman"/>
        <family val="1"/>
      </rPr>
      <t>32</t>
    </r>
    <r>
      <rPr>
        <sz val="12"/>
        <rFont val="細明體"/>
        <family val="3"/>
        <charset val="136"/>
      </rPr>
      <t>所示扣押物共</t>
    </r>
    <r>
      <rPr>
        <sz val="12"/>
        <rFont val="Times New Roman"/>
        <family val="1"/>
      </rPr>
      <t>300</t>
    </r>
    <r>
      <rPr>
        <sz val="12"/>
        <rFont val="細明體"/>
        <family val="3"/>
        <charset val="136"/>
      </rPr>
      <t>公斤後，總計為</t>
    </r>
    <r>
      <rPr>
        <sz val="12"/>
        <rFont val="Times New Roman"/>
        <family val="1"/>
      </rPr>
      <t>25</t>
    </r>
    <r>
      <rPr>
        <sz val="12"/>
        <rFont val="細明體"/>
        <family val="3"/>
        <charset val="136"/>
      </rPr>
      <t>萬</t>
    </r>
    <r>
      <rPr>
        <sz val="12"/>
        <rFont val="Times New Roman"/>
        <family val="1"/>
      </rPr>
      <t>5487.5</t>
    </r>
    <r>
      <rPr>
        <sz val="12"/>
        <rFont val="細明體"/>
        <family val="3"/>
        <charset val="136"/>
      </rPr>
      <t>公斤，總銷售金額為</t>
    </r>
    <r>
      <rPr>
        <sz val="12"/>
        <rFont val="Times New Roman"/>
        <family val="1"/>
      </rPr>
      <t>2</t>
    </r>
    <r>
      <rPr>
        <sz val="12"/>
        <rFont val="細明體"/>
        <family val="3"/>
        <charset val="136"/>
      </rPr>
      <t>億</t>
    </r>
    <r>
      <rPr>
        <sz val="12"/>
        <rFont val="Times New Roman"/>
        <family val="1"/>
      </rPr>
      <t>3504</t>
    </r>
    <r>
      <rPr>
        <sz val="12"/>
        <rFont val="細明體"/>
        <family val="3"/>
        <charset val="136"/>
      </rPr>
      <t>萬</t>
    </r>
    <r>
      <rPr>
        <sz val="12"/>
        <rFont val="Times New Roman"/>
        <family val="1"/>
      </rPr>
      <t>8500</t>
    </r>
    <r>
      <rPr>
        <sz val="12"/>
        <rFont val="細明體"/>
        <family val="3"/>
        <charset val="136"/>
      </rPr>
      <t>元。</t>
    </r>
    <phoneticPr fontId="3" type="noConversion"/>
  </si>
  <si>
    <r>
      <t>??(</t>
    </r>
    <r>
      <rPr>
        <sz val="12"/>
        <rFont val="細明體"/>
        <family val="3"/>
        <charset val="136"/>
      </rPr>
      <t>未影印報單反面</t>
    </r>
    <r>
      <rPr>
        <sz val="12"/>
        <rFont val="Times New Roman"/>
        <family val="1"/>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</si>
  <si>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p.48</t>
    </r>
    <r>
      <rPr>
        <sz val="12"/>
        <rFont val="新細明體"/>
        <family val="1"/>
        <charset val="136"/>
      </rPr>
      <t>正反）
▲查證產地：</t>
    </r>
    <r>
      <rPr>
        <sz val="12"/>
        <rFont val="Times New Roman"/>
        <family val="1"/>
      </rPr>
      <t>(1)p.48</t>
    </r>
    <r>
      <rPr>
        <sz val="12"/>
        <rFont val="新細明體"/>
        <family val="1"/>
        <charset val="136"/>
      </rPr>
      <t>正面下方影印不清。</t>
    </r>
    <r>
      <rPr>
        <sz val="12"/>
        <rFont val="Times New Roman"/>
        <family val="1"/>
      </rPr>
      <t>(100.10.17</t>
    </r>
    <r>
      <rPr>
        <sz val="12"/>
        <rFont val="新細明體"/>
        <family val="1"/>
        <charset val="136"/>
      </rPr>
      <t>○○○核章</t>
    </r>
    <r>
      <rPr>
        <sz val="12"/>
        <rFont val="Times New Roman"/>
        <family val="1"/>
      </rPr>
      <t>)</t>
    </r>
    <r>
      <rPr>
        <sz val="12"/>
        <rFont val="新細明體"/>
        <family val="1"/>
        <charset val="136"/>
      </rPr>
      <t>、</t>
    </r>
    <r>
      <rPr>
        <sz val="12"/>
        <rFont val="Times New Roman"/>
        <family val="1"/>
      </rPr>
      <t>(2)p.48</t>
    </r>
    <r>
      <rPr>
        <sz val="12"/>
        <rFont val="新細明體"/>
        <family val="1"/>
        <charset val="136"/>
      </rPr>
      <t>反面上方：依據政院農委會農糧字第</t>
    </r>
    <r>
      <rPr>
        <sz val="12"/>
        <rFont val="Times New Roman"/>
        <family val="1"/>
      </rPr>
      <t>100…</t>
    </r>
    <r>
      <rPr>
        <sz val="12"/>
        <rFont val="新細明體"/>
        <family val="1"/>
        <charset val="136"/>
      </rPr>
      <t>函，</t>
    </r>
    <r>
      <rPr>
        <sz val="12"/>
        <rFont val="Times New Roman"/>
        <family val="1"/>
      </rPr>
      <t>…..</t>
    </r>
    <r>
      <rPr>
        <sz val="12"/>
        <rFont val="新細明體"/>
        <family val="1"/>
        <charset val="136"/>
      </rPr>
      <t>處理方式在大陸</t>
    </r>
    <r>
      <rPr>
        <sz val="12"/>
        <rFont val="Times New Roman"/>
        <family val="1"/>
      </rPr>
      <t>…(</t>
    </r>
    <r>
      <rPr>
        <sz val="12"/>
        <rFont val="新細明體"/>
        <family val="1"/>
        <charset val="136"/>
      </rPr>
      <t>部分內容影印不清</t>
    </r>
    <r>
      <rPr>
        <sz val="12"/>
        <rFont val="Times New Roman"/>
        <family val="1"/>
      </rPr>
      <t>)</t>
    </r>
    <r>
      <rPr>
        <sz val="12"/>
        <rFont val="新細明體"/>
        <family val="1"/>
        <charset val="136"/>
      </rPr>
      <t>。</t>
    </r>
    <r>
      <rPr>
        <sz val="12"/>
        <rFont val="Times New Roman"/>
        <family val="1"/>
      </rPr>
      <t>(100.11.10</t>
    </r>
    <r>
      <rPr>
        <sz val="12"/>
        <rFont val="新細明體"/>
        <family val="1"/>
        <charset val="136"/>
      </rPr>
      <t>林書偉核章</t>
    </r>
    <r>
      <rPr>
        <sz val="12"/>
        <rFont val="Times New Roman"/>
        <family val="1"/>
      </rPr>
      <t>)</t>
    </r>
    <r>
      <rPr>
        <sz val="12"/>
        <rFont val="新細明體"/>
        <family val="1"/>
        <charset val="136"/>
      </rPr>
      <t>。</t>
    </r>
    <r>
      <rPr>
        <sz val="12"/>
        <rFont val="Times New Roman"/>
        <family val="1"/>
      </rPr>
      <t xml:space="preserve">
</t>
    </r>
    <r>
      <rPr>
        <sz val="12"/>
        <rFont val="新細明體"/>
        <family val="1"/>
        <charset val="136"/>
      </rPr>
      <t>②</t>
    </r>
    <r>
      <rPr>
        <sz val="12"/>
        <rFont val="Times New Roman"/>
        <family val="1"/>
      </rPr>
      <t>.</t>
    </r>
    <r>
      <rPr>
        <sz val="12"/>
        <rFont val="新細明體"/>
        <family val="1"/>
        <charset val="136"/>
      </rPr>
      <t>姚燕昌之入出境資訊連結作業資料</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證</t>
    </r>
    <r>
      <rPr>
        <sz val="12"/>
        <rFont val="Times New Roman"/>
        <family val="1"/>
      </rPr>
      <t>1)
(100/9/30~100/10/3</t>
    </r>
    <r>
      <rPr>
        <sz val="12"/>
        <rFont val="新細明體"/>
        <family val="1"/>
        <charset val="136"/>
      </rPr>
      <t>大陸、</t>
    </r>
    <r>
      <rPr>
        <sz val="12"/>
        <rFont val="Times New Roman"/>
        <family val="1"/>
      </rPr>
      <t>100/10/6~100/10/8</t>
    </r>
    <r>
      <rPr>
        <sz val="12"/>
        <rFont val="新細明體"/>
        <family val="1"/>
        <charset val="136"/>
      </rPr>
      <t>韓國</t>
    </r>
    <r>
      <rPr>
        <sz val="12"/>
        <rFont val="Times New Roman"/>
        <family val="1"/>
      </rPr>
      <t xml:space="preserve">)
</t>
    </r>
    <r>
      <rPr>
        <sz val="12"/>
        <rFont val="Batang"/>
        <family val="1"/>
        <charset val="129"/>
      </rPr>
      <t>③</t>
    </r>
    <r>
      <rPr>
        <sz val="12"/>
        <rFont val="Times New Roman"/>
        <family val="1"/>
      </rPr>
      <t>.100/3/21</t>
    </r>
    <r>
      <rPr>
        <sz val="12"/>
        <rFont val="新細明體"/>
        <family val="1"/>
        <charset val="136"/>
      </rPr>
      <t>拍攝之照片</t>
    </r>
    <r>
      <rPr>
        <sz val="12"/>
        <rFont val="Times New Roman"/>
        <family val="1"/>
      </rPr>
      <t>8</t>
    </r>
    <r>
      <rPr>
        <sz val="12"/>
        <rFont val="新細明體"/>
        <family val="1"/>
        <charset val="136"/>
      </rPr>
      <t>幀、</t>
    </r>
    <r>
      <rPr>
        <sz val="12"/>
        <rFont val="Times New Roman"/>
        <family val="1"/>
      </rPr>
      <t>100/10/7</t>
    </r>
    <r>
      <rPr>
        <sz val="12"/>
        <rFont val="新細明體"/>
        <family val="1"/>
        <charset val="136"/>
      </rPr>
      <t>拍攝之照片</t>
    </r>
    <r>
      <rPr>
        <sz val="12"/>
        <rFont val="Times New Roman"/>
        <family val="1"/>
      </rPr>
      <t>1</t>
    </r>
    <r>
      <rPr>
        <sz val="12"/>
        <rFont val="新細明體"/>
        <family val="1"/>
        <charset val="136"/>
      </rPr>
      <t>幀</t>
    </r>
    <r>
      <rPr>
        <sz val="12"/>
        <rFont val="Times New Roman"/>
        <family val="1"/>
      </rPr>
      <t>(</t>
    </r>
    <r>
      <rPr>
        <sz val="12"/>
        <rFont val="新細明體"/>
        <family val="1"/>
        <charset val="136"/>
      </rPr>
      <t>證</t>
    </r>
    <r>
      <rPr>
        <sz val="12"/>
        <rFont val="Times New Roman"/>
        <family val="1"/>
      </rPr>
      <t>2)(</t>
    </r>
    <r>
      <rPr>
        <sz val="12"/>
        <rFont val="新細明體"/>
        <family val="1"/>
        <charset val="136"/>
      </rPr>
      <t>換裝標示紙箱照片</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p.9-10)</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</si>
  <si>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p.50</t>
    </r>
    <r>
      <rPr>
        <sz val="12"/>
        <rFont val="新細明體"/>
        <family val="1"/>
        <charset val="136"/>
      </rPr>
      <t>正反）、通關流程查詢</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5-2</t>
    </r>
    <r>
      <rPr>
        <sz val="12"/>
        <rFont val="新細明體"/>
        <family val="1"/>
        <charset val="136"/>
      </rPr>
      <t>卷</t>
    </r>
    <r>
      <rPr>
        <sz val="12"/>
        <rFont val="Times New Roman"/>
        <family val="1"/>
      </rPr>
      <t>p.48-49)</t>
    </r>
    <r>
      <rPr>
        <sz val="12"/>
        <rFont val="新細明體"/>
        <family val="1"/>
        <charset val="136"/>
      </rPr>
      <t>。
▲查證產地：</t>
    </r>
    <r>
      <rPr>
        <sz val="12"/>
        <rFont val="Times New Roman"/>
        <family val="1"/>
      </rPr>
      <t>(1)p.50</t>
    </r>
    <r>
      <rPr>
        <sz val="12"/>
        <rFont val="新細明體"/>
        <family val="1"/>
        <charset val="136"/>
      </rPr>
      <t>正面下方，韓經字第</t>
    </r>
    <r>
      <rPr>
        <sz val="12"/>
        <rFont val="Times New Roman"/>
        <family val="1"/>
      </rPr>
      <t>10001212511</t>
    </r>
    <r>
      <rPr>
        <sz val="12"/>
        <rFont val="新細明體"/>
        <family val="1"/>
        <charset val="136"/>
      </rPr>
      <t>號函，查證無訛。</t>
    </r>
    <r>
      <rPr>
        <sz val="12"/>
        <rFont val="Times New Roman"/>
        <family val="1"/>
      </rPr>
      <t>(</t>
    </r>
    <r>
      <rPr>
        <sz val="12"/>
        <rFont val="新細明體"/>
        <family val="1"/>
        <charset val="136"/>
      </rPr>
      <t>陳</t>
    </r>
    <r>
      <rPr>
        <sz val="12"/>
        <rFont val="Times New Roman"/>
        <family val="1"/>
      </rPr>
      <t>12/21</t>
    </r>
    <r>
      <rPr>
        <sz val="12"/>
        <rFont val="新細明體"/>
        <family val="1"/>
        <charset val="136"/>
      </rPr>
      <t>簽字</t>
    </r>
    <r>
      <rPr>
        <sz val="12"/>
        <rFont val="Times New Roman"/>
        <family val="1"/>
      </rPr>
      <t>)</t>
    </r>
    <r>
      <rPr>
        <sz val="12"/>
        <rFont val="新細明體"/>
        <family val="1"/>
        <charset val="136"/>
      </rPr>
      <t>、</t>
    </r>
    <r>
      <rPr>
        <sz val="12"/>
        <rFont val="Times New Roman"/>
        <family val="1"/>
      </rPr>
      <t>(2)p.50</t>
    </r>
    <r>
      <rPr>
        <sz val="12"/>
        <rFont val="新細明體"/>
        <family val="1"/>
        <charset val="136"/>
      </rPr>
      <t>反面：本案依農委會</t>
    </r>
    <r>
      <rPr>
        <sz val="12"/>
        <rFont val="Times New Roman"/>
        <family val="1"/>
      </rPr>
      <t>…</t>
    </r>
    <r>
      <rPr>
        <sz val="12"/>
        <rFont val="新細明體"/>
        <family val="1"/>
        <charset val="136"/>
      </rPr>
      <t>答覆「依據菇傘</t>
    </r>
    <r>
      <rPr>
        <sz val="12"/>
        <rFont val="Times New Roman"/>
        <family val="1"/>
      </rPr>
      <t>…</t>
    </r>
    <r>
      <rPr>
        <sz val="12"/>
        <rFont val="新細明體"/>
        <family val="1"/>
        <charset val="136"/>
      </rPr>
      <t>加工處理方式，在大陸較常見</t>
    </r>
    <r>
      <rPr>
        <sz val="12"/>
        <rFont val="Times New Roman"/>
        <family val="1"/>
      </rPr>
      <t>…</t>
    </r>
    <r>
      <rPr>
        <sz val="12"/>
        <rFont val="新細明體"/>
        <family val="1"/>
        <charset val="136"/>
      </rPr>
      <t>。</t>
    </r>
    <r>
      <rPr>
        <sz val="12"/>
        <rFont val="Times New Roman"/>
        <family val="1"/>
      </rPr>
      <t>(</t>
    </r>
    <r>
      <rPr>
        <sz val="12"/>
        <rFont val="新細明體"/>
        <family val="1"/>
        <charset val="136"/>
      </rPr>
      <t>部分內容影印不清</t>
    </r>
    <r>
      <rPr>
        <sz val="12"/>
        <rFont val="Times New Roman"/>
        <family val="1"/>
      </rPr>
      <t xml:space="preserve">)
</t>
    </r>
    <r>
      <rPr>
        <sz val="12"/>
        <rFont val="新細明體"/>
        <family val="1"/>
        <charset val="136"/>
      </rPr>
      <t>▲貨物名稱註記「使用大陸香菇菌種包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sz val="12"/>
        <rFont val="新細明體"/>
        <family val="1"/>
        <charset val="136"/>
      </rPr>
      <t>姚燕昌之入出境資訊連結作業資料</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證</t>
    </r>
    <r>
      <rPr>
        <sz val="12"/>
        <rFont val="Times New Roman"/>
        <family val="1"/>
      </rPr>
      <t>1)
(100/9/30~100/10/3</t>
    </r>
    <r>
      <rPr>
        <sz val="12"/>
        <rFont val="新細明體"/>
        <family val="1"/>
        <charset val="136"/>
      </rPr>
      <t>大陸、</t>
    </r>
    <r>
      <rPr>
        <sz val="12"/>
        <rFont val="Times New Roman"/>
        <family val="1"/>
      </rPr>
      <t>100/10/6~100/10/8</t>
    </r>
    <r>
      <rPr>
        <sz val="12"/>
        <rFont val="新細明體"/>
        <family val="1"/>
        <charset val="136"/>
      </rPr>
      <t>韓國</t>
    </r>
    <r>
      <rPr>
        <sz val="12"/>
        <rFont val="Times New Roman"/>
        <family val="1"/>
      </rPr>
      <t>)</t>
    </r>
    <r>
      <rPr>
        <sz val="12"/>
        <rFont val="新細明體"/>
        <family val="1"/>
        <charset val="136"/>
      </rPr>
      <t>。
③</t>
    </r>
    <r>
      <rPr>
        <sz val="12"/>
        <rFont val="Times New Roman"/>
        <family val="1"/>
      </rPr>
      <t>.100/3/21</t>
    </r>
    <r>
      <rPr>
        <sz val="12"/>
        <rFont val="新細明體"/>
        <family val="1"/>
        <charset val="136"/>
      </rPr>
      <t>拍攝之照片</t>
    </r>
    <r>
      <rPr>
        <sz val="12"/>
        <rFont val="Times New Roman"/>
        <family val="1"/>
      </rPr>
      <t>8</t>
    </r>
    <r>
      <rPr>
        <sz val="12"/>
        <rFont val="新細明體"/>
        <family val="1"/>
        <charset val="136"/>
      </rPr>
      <t>幀、</t>
    </r>
    <r>
      <rPr>
        <sz val="12"/>
        <rFont val="Times New Roman"/>
        <family val="1"/>
      </rPr>
      <t>100/10/7</t>
    </r>
    <r>
      <rPr>
        <sz val="12"/>
        <rFont val="新細明體"/>
        <family val="1"/>
        <charset val="136"/>
      </rPr>
      <t>拍攝之照片</t>
    </r>
    <r>
      <rPr>
        <sz val="12"/>
        <rFont val="Times New Roman"/>
        <family val="1"/>
      </rPr>
      <t>1</t>
    </r>
    <r>
      <rPr>
        <sz val="12"/>
        <rFont val="新細明體"/>
        <family val="1"/>
        <charset val="136"/>
      </rPr>
      <t>幀</t>
    </r>
    <r>
      <rPr>
        <sz val="12"/>
        <rFont val="Times New Roman"/>
        <family val="1"/>
      </rPr>
      <t>(</t>
    </r>
    <r>
      <rPr>
        <sz val="12"/>
        <rFont val="新細明體"/>
        <family val="1"/>
        <charset val="136"/>
      </rPr>
      <t>證</t>
    </r>
    <r>
      <rPr>
        <sz val="12"/>
        <rFont val="Times New Roman"/>
        <family val="1"/>
      </rPr>
      <t>2)(</t>
    </r>
    <r>
      <rPr>
        <sz val="12"/>
        <rFont val="新細明體"/>
        <family val="1"/>
        <charset val="136"/>
      </rPr>
      <t>換裝標示紙箱照片</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p.9-10)</t>
    </r>
    <r>
      <rPr>
        <sz val="12"/>
        <rFont val="新細明體"/>
        <family val="1"/>
        <charset val="136"/>
      </rPr>
      <t>。
④</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p.97)(11/11</t>
    </r>
    <r>
      <rPr>
        <sz val="12"/>
        <rFont val="新細明體"/>
        <family val="1"/>
        <charset val="136"/>
      </rPr>
      <t>拖茂</t>
    </r>
    <r>
      <rPr>
        <sz val="12"/>
        <rFont val="Times New Roman"/>
        <family val="1"/>
      </rPr>
      <t>)</t>
    </r>
    <r>
      <rPr>
        <sz val="12"/>
        <rFont val="新細明體"/>
        <family val="1"/>
        <charset val="136"/>
      </rPr>
      <t>。
⑤</t>
    </r>
    <r>
      <rPr>
        <sz val="12"/>
        <rFont val="Times New Roman"/>
        <family val="1"/>
      </rPr>
      <t>.</t>
    </r>
    <r>
      <rPr>
        <sz val="12"/>
        <rFont val="新細明體"/>
        <family val="1"/>
        <charset val="136"/>
      </rPr>
      <t>商春林公司予信力陳晉茂之</t>
    </r>
    <r>
      <rPr>
        <sz val="12"/>
        <rFont val="Times New Roman"/>
        <family val="1"/>
      </rPr>
      <t>100/11/10</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(11/11</t>
    </r>
    <r>
      <rPr>
        <sz val="12"/>
        <rFont val="新細明體"/>
        <family val="1"/>
        <charset val="136"/>
      </rPr>
      <t>韓國香菇，櫃號為</t>
    </r>
    <r>
      <rPr>
        <sz val="12"/>
        <rFont val="Times New Roman"/>
        <family val="1"/>
      </rPr>
      <t>WHLU5128994)(</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 xml:space="preserve">p.40)
</t>
    </r>
    <r>
      <rPr>
        <sz val="12"/>
        <rFont val="新細明體"/>
        <family val="1"/>
        <charset val="136"/>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</si>
  <si>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p.52</t>
    </r>
    <r>
      <rPr>
        <sz val="12"/>
        <rFont val="新細明體"/>
        <family val="1"/>
        <charset val="136"/>
      </rPr>
      <t>正反）、通關流程查詢</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5-2</t>
    </r>
    <r>
      <rPr>
        <sz val="12"/>
        <rFont val="新細明體"/>
        <family val="1"/>
        <charset val="136"/>
      </rPr>
      <t>卷</t>
    </r>
    <r>
      <rPr>
        <sz val="12"/>
        <rFont val="Times New Roman"/>
        <family val="1"/>
      </rPr>
      <t>p.50</t>
    </r>
    <r>
      <rPr>
        <sz val="12"/>
        <rFont val="新細明體"/>
        <family val="1"/>
        <charset val="136"/>
      </rPr>
      <t>正反</t>
    </r>
    <r>
      <rPr>
        <sz val="12"/>
        <rFont val="Times New Roman"/>
        <family val="1"/>
      </rPr>
      <t>)</t>
    </r>
    <r>
      <rPr>
        <sz val="12"/>
        <rFont val="新細明體"/>
        <family val="1"/>
        <charset val="136"/>
      </rPr>
      <t>。
▲查證產地：依駐韓國</t>
    </r>
    <r>
      <rPr>
        <sz val="12"/>
        <rFont val="Times New Roman"/>
        <family val="1"/>
      </rPr>
      <t>…</t>
    </r>
    <r>
      <rPr>
        <sz val="12"/>
        <rFont val="新細明體"/>
        <family val="1"/>
        <charset val="136"/>
      </rPr>
      <t>第</t>
    </r>
    <r>
      <rPr>
        <sz val="12"/>
        <rFont val="Times New Roman"/>
        <family val="1"/>
      </rPr>
      <t>04011085158…</t>
    </r>
    <r>
      <rPr>
        <sz val="12"/>
        <rFont val="新細明體"/>
        <family val="1"/>
        <charset val="136"/>
      </rPr>
      <t>產地證明書及</t>
    </r>
    <r>
      <rPr>
        <sz val="12"/>
        <rFont val="Times New Roman"/>
        <family val="1"/>
      </rPr>
      <t>…</t>
    </r>
    <r>
      <rPr>
        <sz val="12"/>
        <rFont val="新細明體"/>
        <family val="1"/>
        <charset val="136"/>
      </rPr>
      <t>確認產地</t>
    </r>
    <r>
      <rPr>
        <sz val="12"/>
        <rFont val="Times New Roman"/>
        <family val="1"/>
      </rPr>
      <t>....(</t>
    </r>
    <r>
      <rPr>
        <sz val="12"/>
        <rFont val="新細明體"/>
        <family val="1"/>
        <charset val="136"/>
      </rPr>
      <t>部分內容影印不清</t>
    </r>
    <r>
      <rPr>
        <sz val="12"/>
        <rFont val="Times New Roman"/>
        <family val="1"/>
      </rPr>
      <t xml:space="preserve">)
</t>
    </r>
    <r>
      <rPr>
        <sz val="12"/>
        <rFont val="新細明體"/>
        <family val="1"/>
        <charset val="136"/>
      </rPr>
      <t>▲貨物名稱註記「使用大陸香菇菌種包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sz val="12"/>
        <rFont val="新細明體"/>
        <family val="1"/>
        <charset val="136"/>
      </rPr>
      <t>姚燕昌之入出境資訊連結作業資料</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證</t>
    </r>
    <r>
      <rPr>
        <sz val="12"/>
        <rFont val="Times New Roman"/>
        <family val="1"/>
      </rPr>
      <t>1)
(100/9/30~100/10/3</t>
    </r>
    <r>
      <rPr>
        <sz val="12"/>
        <rFont val="新細明體"/>
        <family val="1"/>
        <charset val="136"/>
      </rPr>
      <t>大陸、</t>
    </r>
    <r>
      <rPr>
        <sz val="12"/>
        <rFont val="Times New Roman"/>
        <family val="1"/>
      </rPr>
      <t>100/10/6~100/10/8</t>
    </r>
    <r>
      <rPr>
        <sz val="12"/>
        <rFont val="新細明體"/>
        <family val="1"/>
        <charset val="136"/>
      </rPr>
      <t>韓國</t>
    </r>
    <r>
      <rPr>
        <sz val="12"/>
        <rFont val="Times New Roman"/>
        <family val="1"/>
      </rPr>
      <t xml:space="preserve">)
</t>
    </r>
    <r>
      <rPr>
        <sz val="12"/>
        <rFont val="新細明體"/>
        <family val="1"/>
        <charset val="136"/>
      </rPr>
      <t>③</t>
    </r>
    <r>
      <rPr>
        <sz val="12"/>
        <rFont val="Times New Roman"/>
        <family val="1"/>
      </rPr>
      <t>.100/3/21</t>
    </r>
    <r>
      <rPr>
        <sz val="12"/>
        <rFont val="新細明體"/>
        <family val="1"/>
        <charset val="136"/>
      </rPr>
      <t>拍攝之照片</t>
    </r>
    <r>
      <rPr>
        <sz val="12"/>
        <rFont val="Times New Roman"/>
        <family val="1"/>
      </rPr>
      <t>8</t>
    </r>
    <r>
      <rPr>
        <sz val="12"/>
        <rFont val="新細明體"/>
        <family val="1"/>
        <charset val="136"/>
      </rPr>
      <t>幀、</t>
    </r>
    <r>
      <rPr>
        <sz val="12"/>
        <rFont val="Times New Roman"/>
        <family val="1"/>
      </rPr>
      <t>100/10/7</t>
    </r>
    <r>
      <rPr>
        <sz val="12"/>
        <rFont val="新細明體"/>
        <family val="1"/>
        <charset val="136"/>
      </rPr>
      <t>拍攝之照片</t>
    </r>
    <r>
      <rPr>
        <sz val="12"/>
        <rFont val="Times New Roman"/>
        <family val="1"/>
      </rPr>
      <t>1</t>
    </r>
    <r>
      <rPr>
        <sz val="12"/>
        <rFont val="新細明體"/>
        <family val="1"/>
        <charset val="136"/>
      </rPr>
      <t>幀</t>
    </r>
    <r>
      <rPr>
        <sz val="12"/>
        <rFont val="Times New Roman"/>
        <family val="1"/>
      </rPr>
      <t>(</t>
    </r>
    <r>
      <rPr>
        <sz val="12"/>
        <rFont val="新細明體"/>
        <family val="1"/>
        <charset val="136"/>
      </rPr>
      <t>證</t>
    </r>
    <r>
      <rPr>
        <sz val="12"/>
        <rFont val="Times New Roman"/>
        <family val="1"/>
      </rPr>
      <t>2)(</t>
    </r>
    <r>
      <rPr>
        <sz val="12"/>
        <rFont val="新細明體"/>
        <family val="1"/>
        <charset val="136"/>
      </rPr>
      <t>換裝標示紙箱照片</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 xml:space="preserve">p.9-10)
</t>
    </r>
    <r>
      <rPr>
        <sz val="12"/>
        <rFont val="新細明體"/>
        <family val="1"/>
        <charset val="136"/>
      </rPr>
      <t>④</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p.97</t>
    </r>
    <r>
      <rPr>
        <sz val="12"/>
        <rFont val="新細明體"/>
        <family val="1"/>
        <charset val="136"/>
      </rPr>
      <t>反</t>
    </r>
    <r>
      <rPr>
        <sz val="12"/>
        <rFont val="Times New Roman"/>
        <family val="1"/>
      </rPr>
      <t>)(1/4</t>
    </r>
    <r>
      <rPr>
        <sz val="12"/>
        <rFont val="新細明體"/>
        <family val="1"/>
        <charset val="136"/>
      </rPr>
      <t>拖茂</t>
    </r>
    <r>
      <rPr>
        <sz val="12"/>
        <rFont val="Times New Roman"/>
        <family val="1"/>
      </rPr>
      <t>)</t>
    </r>
    <r>
      <rPr>
        <sz val="12"/>
        <rFont val="新細明體"/>
        <family val="1"/>
        <charset val="136"/>
      </rPr>
      <t xml:space="preserve">。
</t>
    </r>
    <r>
      <rPr>
        <sz val="12"/>
        <rFont val="Batang"/>
        <family val="1"/>
        <charset val="129"/>
      </rPr>
      <t>⑤</t>
    </r>
    <r>
      <rPr>
        <sz val="12"/>
        <rFont val="Times New Roman"/>
        <family val="1"/>
      </rPr>
      <t>.</t>
    </r>
    <r>
      <rPr>
        <sz val="12"/>
        <rFont val="新細明體"/>
        <family val="1"/>
        <charset val="136"/>
      </rPr>
      <t>商春林公司予信力陳晉茂之</t>
    </r>
    <r>
      <rPr>
        <sz val="12"/>
        <rFont val="Times New Roman"/>
        <family val="1"/>
      </rPr>
      <t>100/12/21</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(1/4</t>
    </r>
    <r>
      <rPr>
        <sz val="12"/>
        <rFont val="新細明體"/>
        <family val="1"/>
        <charset val="136"/>
      </rPr>
      <t>韓國香菇，櫃號為</t>
    </r>
    <r>
      <rPr>
        <sz val="12"/>
        <rFont val="Times New Roman"/>
        <family val="1"/>
      </rPr>
      <t>TCHU8974523)(</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p.37</t>
    </r>
    <r>
      <rPr>
        <sz val="12"/>
        <rFont val="新細明體"/>
        <family val="1"/>
        <charset val="136"/>
      </rPr>
      <t>、</t>
    </r>
    <r>
      <rPr>
        <sz val="12"/>
        <rFont val="Times New Roman"/>
        <family val="1"/>
      </rPr>
      <t>p.42)</t>
    </r>
    <r>
      <rPr>
        <sz val="12"/>
        <rFont val="新細明體"/>
        <family val="1"/>
        <charset val="136"/>
      </rPr>
      <t>。</t>
    </r>
    <phoneticPr fontId="3" type="noConversion"/>
  </si>
  <si>
    <r>
      <rPr>
        <sz val="12"/>
        <rFont val="MS PMincho"/>
        <family val="1"/>
        <charset val="128"/>
      </rPr>
      <t>①</t>
    </r>
    <r>
      <rPr>
        <sz val="12"/>
        <rFont val="Times New Roman"/>
        <family val="1"/>
      </rPr>
      <t>.</t>
    </r>
    <r>
      <rPr>
        <sz val="12"/>
        <rFont val="細明體"/>
        <family val="3"/>
        <charset val="136"/>
      </rPr>
      <t>進口報單</t>
    </r>
    <r>
      <rPr>
        <sz val="12"/>
        <rFont val="Times New Roman"/>
        <family val="1"/>
      </rPr>
      <t>1</t>
    </r>
    <r>
      <rPr>
        <sz val="12"/>
        <rFont val="細明體"/>
        <family val="3"/>
        <charset val="136"/>
      </rPr>
      <t>紙（見</t>
    </r>
    <r>
      <rPr>
        <sz val="12"/>
        <rFont val="Times New Roman"/>
        <family val="1"/>
      </rPr>
      <t>5-1</t>
    </r>
    <r>
      <rPr>
        <sz val="12"/>
        <rFont val="細明體"/>
        <family val="3"/>
        <charset val="136"/>
      </rPr>
      <t>卷</t>
    </r>
    <r>
      <rPr>
        <sz val="12"/>
        <rFont val="Times New Roman"/>
        <family val="1"/>
      </rPr>
      <t>p.53</t>
    </r>
    <r>
      <rPr>
        <sz val="12"/>
        <rFont val="細明體"/>
        <family val="3"/>
        <charset val="136"/>
      </rPr>
      <t>正反）、通關流程查詢</t>
    </r>
    <r>
      <rPr>
        <sz val="12"/>
        <rFont val="Times New Roman"/>
        <family val="1"/>
      </rPr>
      <t>1</t>
    </r>
    <r>
      <rPr>
        <sz val="12"/>
        <rFont val="細明體"/>
        <family val="3"/>
        <charset val="136"/>
      </rPr>
      <t>份</t>
    </r>
    <r>
      <rPr>
        <sz val="12"/>
        <rFont val="Times New Roman"/>
        <family val="1"/>
      </rPr>
      <t>(</t>
    </r>
    <r>
      <rPr>
        <sz val="12"/>
        <rFont val="細明體"/>
        <family val="3"/>
        <charset val="136"/>
      </rPr>
      <t>見</t>
    </r>
    <r>
      <rPr>
        <sz val="12"/>
        <rFont val="Times New Roman"/>
        <family val="1"/>
      </rPr>
      <t>5-2</t>
    </r>
    <r>
      <rPr>
        <sz val="12"/>
        <rFont val="細明體"/>
        <family val="3"/>
        <charset val="136"/>
      </rPr>
      <t>卷</t>
    </r>
    <r>
      <rPr>
        <sz val="12"/>
        <rFont val="Times New Roman"/>
        <family val="1"/>
      </rPr>
      <t>p.51</t>
    </r>
    <r>
      <rPr>
        <sz val="12"/>
        <rFont val="細明體"/>
        <family val="3"/>
        <charset val="136"/>
      </rPr>
      <t>正反</t>
    </r>
    <r>
      <rPr>
        <sz val="12"/>
        <rFont val="Times New Roman"/>
        <family val="1"/>
      </rPr>
      <t>)</t>
    </r>
    <r>
      <rPr>
        <sz val="12"/>
        <rFont val="細明體"/>
        <family val="3"/>
        <charset val="136"/>
      </rPr>
      <t>。
▲查證產地：參照</t>
    </r>
    <r>
      <rPr>
        <sz val="12"/>
        <rFont val="Times New Roman"/>
        <family val="1"/>
      </rPr>
      <t>IS11.IS12…</t>
    </r>
    <r>
      <rPr>
        <sz val="12"/>
        <rFont val="細明體"/>
        <family val="3"/>
        <charset val="136"/>
      </rPr>
      <t>協查產地報單資料，產地按原申報挑認</t>
    </r>
    <r>
      <rPr>
        <sz val="12"/>
        <rFont val="Times New Roman"/>
        <family val="1"/>
      </rPr>
      <t>(</t>
    </r>
    <r>
      <rPr>
        <sz val="12"/>
        <rFont val="細明體"/>
        <family val="3"/>
        <charset val="136"/>
      </rPr>
      <t>部分內容影印不清</t>
    </r>
    <r>
      <rPr>
        <sz val="12"/>
        <rFont val="Times New Roman"/>
        <family val="1"/>
      </rPr>
      <t>)</t>
    </r>
    <r>
      <rPr>
        <sz val="12"/>
        <rFont val="細明體"/>
        <family val="3"/>
        <charset val="136"/>
      </rPr>
      <t>。</t>
    </r>
    <r>
      <rPr>
        <sz val="12"/>
        <rFont val="Times New Roman"/>
        <family val="1"/>
      </rPr>
      <t>(</t>
    </r>
    <r>
      <rPr>
        <sz val="12"/>
        <rFont val="細明體"/>
        <family val="3"/>
        <charset val="136"/>
      </rPr>
      <t>陳</t>
    </r>
    <r>
      <rPr>
        <sz val="12"/>
        <rFont val="Times New Roman"/>
        <family val="1"/>
      </rPr>
      <t>1/16</t>
    </r>
    <r>
      <rPr>
        <sz val="12"/>
        <rFont val="細明體"/>
        <family val="3"/>
        <charset val="136"/>
      </rPr>
      <t>簽字</t>
    </r>
    <r>
      <rPr>
        <sz val="12"/>
        <rFont val="Times New Roman"/>
        <family val="1"/>
      </rPr>
      <t xml:space="preserve">)
</t>
    </r>
    <r>
      <rPr>
        <sz val="12"/>
        <rFont val="細明體"/>
        <family val="3"/>
        <charset val="136"/>
      </rPr>
      <t>▲貨物名稱註記「使用大陸香菇菌種包　採集地韓國」。
②</t>
    </r>
    <r>
      <rPr>
        <sz val="12"/>
        <rFont val="Times New Roman"/>
        <family val="1"/>
      </rPr>
      <t>.</t>
    </r>
    <r>
      <rPr>
        <sz val="12"/>
        <rFont val="細明體"/>
        <family val="3"/>
        <charset val="136"/>
      </rPr>
      <t>姚燕昌之入出境資訊查詢資料</t>
    </r>
    <r>
      <rPr>
        <sz val="12"/>
        <rFont val="Times New Roman"/>
        <family val="1"/>
      </rPr>
      <t>1</t>
    </r>
    <r>
      <rPr>
        <sz val="12"/>
        <rFont val="細明體"/>
        <family val="3"/>
        <charset val="136"/>
      </rPr>
      <t>份</t>
    </r>
    <r>
      <rPr>
        <sz val="12"/>
        <rFont val="Times New Roman"/>
        <family val="1"/>
      </rPr>
      <t>(</t>
    </r>
    <r>
      <rPr>
        <sz val="12"/>
        <rFont val="細明體"/>
        <family val="3"/>
        <charset val="136"/>
      </rPr>
      <t>見</t>
    </r>
    <r>
      <rPr>
        <sz val="12"/>
        <rFont val="Times New Roman"/>
        <family val="1"/>
      </rPr>
      <t>2-1</t>
    </r>
    <r>
      <rPr>
        <sz val="12"/>
        <rFont val="細明體"/>
        <family val="3"/>
        <charset val="136"/>
      </rPr>
      <t>卷</t>
    </r>
    <r>
      <rPr>
        <sz val="12"/>
        <rFont val="Times New Roman"/>
        <family val="1"/>
      </rPr>
      <t>p.89</t>
    </r>
    <r>
      <rPr>
        <sz val="12"/>
        <rFont val="細明體"/>
        <family val="3"/>
        <charset val="136"/>
      </rPr>
      <t>及</t>
    </r>
    <r>
      <rPr>
        <sz val="12"/>
        <rFont val="Times New Roman"/>
        <family val="1"/>
      </rPr>
      <t>p.97)
(100/11/24</t>
    </r>
    <r>
      <rPr>
        <sz val="12"/>
        <rFont val="細明體"/>
        <family val="3"/>
        <charset val="136"/>
      </rPr>
      <t>自廈門回台北</t>
    </r>
    <r>
      <rPr>
        <sz val="12"/>
        <rFont val="Times New Roman"/>
        <family val="1"/>
      </rPr>
      <t>)</t>
    </r>
    <r>
      <rPr>
        <sz val="12"/>
        <rFont val="細明體"/>
        <family val="3"/>
        <charset val="136"/>
      </rPr>
      <t>、姚燕昌及陳晉茂之入出境資訊連結作業資料各</t>
    </r>
    <r>
      <rPr>
        <sz val="12"/>
        <rFont val="Times New Roman"/>
        <family val="1"/>
      </rPr>
      <t>1</t>
    </r>
    <r>
      <rPr>
        <sz val="12"/>
        <rFont val="細明體"/>
        <family val="3"/>
        <charset val="136"/>
      </rPr>
      <t>份</t>
    </r>
    <r>
      <rPr>
        <sz val="12"/>
        <rFont val="Times New Roman"/>
        <family val="1"/>
      </rPr>
      <t>(</t>
    </r>
    <r>
      <rPr>
        <sz val="12"/>
        <rFont val="細明體"/>
        <family val="3"/>
        <charset val="136"/>
      </rPr>
      <t>見</t>
    </r>
    <r>
      <rPr>
        <sz val="12"/>
        <rFont val="Times New Roman"/>
        <family val="1"/>
      </rPr>
      <t>5-7</t>
    </r>
    <r>
      <rPr>
        <sz val="12"/>
        <rFont val="細明體"/>
        <family val="3"/>
        <charset val="136"/>
      </rPr>
      <t>卷</t>
    </r>
    <r>
      <rPr>
        <sz val="12"/>
        <rFont val="Times New Roman"/>
        <family val="1"/>
      </rPr>
      <t>p.2</t>
    </r>
    <r>
      <rPr>
        <sz val="12"/>
        <rFont val="細明體"/>
        <family val="3"/>
        <charset val="136"/>
      </rPr>
      <t>及</t>
    </r>
    <r>
      <rPr>
        <sz val="12"/>
        <rFont val="Times New Roman"/>
        <family val="1"/>
      </rPr>
      <t>p.4)(</t>
    </r>
    <r>
      <rPr>
        <sz val="12"/>
        <rFont val="細明體"/>
        <family val="3"/>
        <charset val="136"/>
      </rPr>
      <t>證</t>
    </r>
    <r>
      <rPr>
        <sz val="12"/>
        <rFont val="Times New Roman"/>
        <family val="1"/>
      </rPr>
      <t>1)(100/10/28~10/31</t>
    </r>
    <r>
      <rPr>
        <sz val="12"/>
        <rFont val="細明體"/>
        <family val="3"/>
        <charset val="136"/>
      </rPr>
      <t>二人共同前往大陸</t>
    </r>
    <r>
      <rPr>
        <sz val="12"/>
        <rFont val="Times New Roman"/>
        <family val="1"/>
      </rPr>
      <t>)(</t>
    </r>
    <r>
      <rPr>
        <sz val="12"/>
        <rFont val="細明體"/>
        <family val="3"/>
        <charset val="136"/>
      </rPr>
      <t>另姚燕昌於</t>
    </r>
    <r>
      <rPr>
        <sz val="12"/>
        <rFont val="Times New Roman"/>
        <family val="1"/>
      </rPr>
      <t>100/11/22~100/11/24</t>
    </r>
    <r>
      <rPr>
        <sz val="12"/>
        <rFont val="細明體"/>
        <family val="3"/>
        <charset val="136"/>
      </rPr>
      <t>前往大陸、</t>
    </r>
    <r>
      <rPr>
        <sz val="12"/>
        <rFont val="Times New Roman"/>
        <family val="1"/>
      </rPr>
      <t>100/12/6~100/12/13</t>
    </r>
    <r>
      <rPr>
        <sz val="12"/>
        <rFont val="細明體"/>
        <family val="3"/>
        <charset val="136"/>
      </rPr>
      <t>前往韓國</t>
    </r>
    <r>
      <rPr>
        <sz val="12"/>
        <rFont val="Times New Roman"/>
        <family val="1"/>
      </rPr>
      <t>)</t>
    </r>
    <r>
      <rPr>
        <sz val="12"/>
        <rFont val="細明體"/>
        <family val="3"/>
        <charset val="136"/>
      </rPr>
      <t xml:space="preserve">。
</t>
    </r>
    <r>
      <rPr>
        <sz val="12"/>
        <rFont val="Batang"/>
        <family val="1"/>
        <charset val="129"/>
      </rPr>
      <t>③</t>
    </r>
    <r>
      <rPr>
        <sz val="12"/>
        <rFont val="Times New Roman"/>
        <family val="1"/>
      </rPr>
      <t>.100/10/30</t>
    </r>
    <r>
      <rPr>
        <sz val="12"/>
        <rFont val="細明體"/>
        <family val="3"/>
        <charset val="136"/>
      </rPr>
      <t>照片</t>
    </r>
    <r>
      <rPr>
        <sz val="12"/>
        <rFont val="Times New Roman"/>
        <family val="1"/>
      </rPr>
      <t>4</t>
    </r>
    <r>
      <rPr>
        <sz val="12"/>
        <rFont val="細明體"/>
        <family val="3"/>
        <charset val="136"/>
      </rPr>
      <t>幀</t>
    </r>
    <r>
      <rPr>
        <sz val="12"/>
        <rFont val="Times New Roman"/>
        <family val="1"/>
      </rPr>
      <t>(</t>
    </r>
    <r>
      <rPr>
        <sz val="12"/>
        <rFont val="細明體"/>
        <family val="3"/>
        <charset val="136"/>
      </rPr>
      <t>證</t>
    </r>
    <r>
      <rPr>
        <sz val="12"/>
        <rFont val="Times New Roman"/>
        <family val="1"/>
      </rPr>
      <t>12)(</t>
    </r>
    <r>
      <rPr>
        <sz val="12"/>
        <rFont val="細明體"/>
        <family val="3"/>
        <charset val="136"/>
      </rPr>
      <t>姚鼎蒼、陳晉茂於</t>
    </r>
    <r>
      <rPr>
        <sz val="12"/>
        <rFont val="Times New Roman"/>
        <family val="1"/>
      </rPr>
      <t>100</t>
    </r>
    <r>
      <rPr>
        <sz val="12"/>
        <rFont val="細明體"/>
        <family val="3"/>
        <charset val="136"/>
      </rPr>
      <t>年</t>
    </r>
    <r>
      <rPr>
        <sz val="12"/>
        <rFont val="Times New Roman"/>
        <family val="1"/>
      </rPr>
      <t>10</t>
    </r>
    <r>
      <rPr>
        <sz val="12"/>
        <rFont val="細明體"/>
        <family val="3"/>
        <charset val="136"/>
      </rPr>
      <t>月</t>
    </r>
    <r>
      <rPr>
        <sz val="12"/>
        <rFont val="Times New Roman"/>
        <family val="1"/>
      </rPr>
      <t>30</t>
    </r>
    <r>
      <rPr>
        <sz val="12"/>
        <rFont val="細明體"/>
        <family val="3"/>
        <charset val="136"/>
      </rPr>
      <t>日赴大陸地區河南省西峽縣之照片</t>
    </r>
    <r>
      <rPr>
        <sz val="12"/>
        <rFont val="Times New Roman"/>
        <family val="1"/>
      </rPr>
      <t>)(</t>
    </r>
    <r>
      <rPr>
        <sz val="12"/>
        <rFont val="細明體"/>
        <family val="3"/>
        <charset val="136"/>
      </rPr>
      <t>見</t>
    </r>
    <r>
      <rPr>
        <sz val="12"/>
        <rFont val="Times New Roman"/>
        <family val="1"/>
      </rPr>
      <t>5-7</t>
    </r>
    <r>
      <rPr>
        <sz val="12"/>
        <rFont val="細明體"/>
        <family val="3"/>
        <charset val="136"/>
      </rPr>
      <t>卷</t>
    </r>
    <r>
      <rPr>
        <sz val="12"/>
        <rFont val="Times New Roman"/>
        <family val="1"/>
      </rPr>
      <t>p.78-79</t>
    </r>
    <r>
      <rPr>
        <sz val="12"/>
        <rFont val="細明體"/>
        <family val="3"/>
        <charset val="136"/>
      </rPr>
      <t>反</t>
    </r>
    <r>
      <rPr>
        <sz val="12"/>
        <rFont val="Times New Roman"/>
        <family val="1"/>
      </rPr>
      <t>)</t>
    </r>
    <r>
      <rPr>
        <sz val="12"/>
        <rFont val="細明體"/>
        <family val="3"/>
        <charset val="136"/>
      </rPr>
      <t>。
④</t>
    </r>
    <r>
      <rPr>
        <sz val="12"/>
        <rFont val="Times New Roman"/>
        <family val="1"/>
      </rPr>
      <t>.101/6/26</t>
    </r>
    <r>
      <rPr>
        <sz val="12"/>
        <rFont val="細明體"/>
        <family val="3"/>
        <charset val="136"/>
      </rPr>
      <t>姚燕昌公司傳真予</t>
    </r>
    <r>
      <rPr>
        <u/>
        <sz val="12"/>
        <rFont val="細明體"/>
        <family val="3"/>
        <charset val="136"/>
      </rPr>
      <t>陳晉茂</t>
    </r>
    <r>
      <rPr>
        <sz val="12"/>
        <rFont val="細明體"/>
        <family val="3"/>
        <charset val="136"/>
      </rPr>
      <t>之進口報單</t>
    </r>
    <r>
      <rPr>
        <sz val="12"/>
        <rFont val="Times New Roman"/>
        <family val="1"/>
      </rPr>
      <t>1</t>
    </r>
    <r>
      <rPr>
        <sz val="12"/>
        <rFont val="細明體"/>
        <family val="3"/>
        <charset val="136"/>
      </rPr>
      <t>份</t>
    </r>
    <r>
      <rPr>
        <sz val="12"/>
        <rFont val="Times New Roman"/>
        <family val="1"/>
      </rPr>
      <t>(</t>
    </r>
    <r>
      <rPr>
        <sz val="12"/>
        <rFont val="細明體"/>
        <family val="3"/>
        <charset val="136"/>
      </rPr>
      <t>見</t>
    </r>
    <r>
      <rPr>
        <sz val="12"/>
        <rFont val="Times New Roman"/>
        <family val="1"/>
      </rPr>
      <t>5-6</t>
    </r>
    <r>
      <rPr>
        <sz val="12"/>
        <rFont val="細明體"/>
        <family val="3"/>
        <charset val="136"/>
      </rPr>
      <t>卷</t>
    </r>
    <r>
      <rPr>
        <sz val="12"/>
        <rFont val="Times New Roman"/>
        <family val="1"/>
      </rPr>
      <t>p.98)</t>
    </r>
    <r>
      <rPr>
        <sz val="12"/>
        <rFont val="細明體"/>
        <family val="3"/>
        <charset val="136"/>
      </rPr>
      <t xml:space="preserve">。
</t>
    </r>
    <r>
      <rPr>
        <sz val="12"/>
        <rFont val="Batang"/>
        <family val="1"/>
        <charset val="129"/>
      </rPr>
      <t>⑤</t>
    </r>
    <r>
      <rPr>
        <sz val="12"/>
        <rFont val="Times New Roman"/>
        <family val="1"/>
      </rPr>
      <t>.</t>
    </r>
    <r>
      <rPr>
        <sz val="12"/>
        <rFont val="細明體"/>
        <family val="3"/>
        <charset val="136"/>
      </rPr>
      <t>商春林公司予信力陳晉茂之</t>
    </r>
    <r>
      <rPr>
        <sz val="12"/>
        <rFont val="Times New Roman"/>
        <family val="1"/>
      </rPr>
      <t>101/1/16</t>
    </r>
    <r>
      <rPr>
        <sz val="12"/>
        <rFont val="細明體"/>
        <family val="3"/>
        <charset val="136"/>
      </rPr>
      <t>對帳單</t>
    </r>
    <r>
      <rPr>
        <sz val="12"/>
        <rFont val="Times New Roman"/>
        <family val="1"/>
      </rPr>
      <t>1</t>
    </r>
    <r>
      <rPr>
        <sz val="12"/>
        <rFont val="細明體"/>
        <family val="3"/>
        <charset val="136"/>
      </rPr>
      <t>紙</t>
    </r>
    <r>
      <rPr>
        <sz val="12"/>
        <rFont val="Times New Roman"/>
        <family val="1"/>
      </rPr>
      <t>(1/16</t>
    </r>
    <r>
      <rPr>
        <sz val="12"/>
        <rFont val="細明體"/>
        <family val="3"/>
        <charset val="136"/>
      </rPr>
      <t>韓國香菇，櫃號為</t>
    </r>
    <r>
      <rPr>
        <sz val="12"/>
        <rFont val="Times New Roman"/>
        <family val="1"/>
      </rPr>
      <t>WHLU5197932)(</t>
    </r>
    <r>
      <rPr>
        <sz val="12"/>
        <rFont val="細明體"/>
        <family val="3"/>
        <charset val="136"/>
      </rPr>
      <t>見扣押物編號</t>
    </r>
    <r>
      <rPr>
        <sz val="12"/>
        <rFont val="Times New Roman"/>
        <family val="1"/>
      </rPr>
      <t>9-4-2</t>
    </r>
    <r>
      <rPr>
        <sz val="12"/>
        <rFont val="細明體"/>
        <family val="3"/>
        <charset val="136"/>
      </rPr>
      <t>，</t>
    </r>
    <r>
      <rPr>
        <sz val="12"/>
        <rFont val="Times New Roman"/>
        <family val="1"/>
      </rPr>
      <t>p.33</t>
    </r>
    <r>
      <rPr>
        <sz val="12"/>
        <rFont val="細明體"/>
        <family val="3"/>
        <charset val="136"/>
      </rPr>
      <t>及</t>
    </r>
    <r>
      <rPr>
        <sz val="12"/>
        <rFont val="Times New Roman"/>
        <family val="1"/>
      </rPr>
      <t xml:space="preserve">p.45)
</t>
    </r>
    <r>
      <rPr>
        <sz val="12"/>
        <rFont val="細明體"/>
        <family val="3"/>
        <charset val="136"/>
      </rPr>
      <t>、商春林公司予信力陳晉茂之</t>
    </r>
    <r>
      <rPr>
        <sz val="12"/>
        <rFont val="Times New Roman"/>
        <family val="1"/>
      </rPr>
      <t>101/1/16</t>
    </r>
    <r>
      <rPr>
        <sz val="12"/>
        <rFont val="細明體"/>
        <family val="3"/>
        <charset val="136"/>
      </rPr>
      <t>對帳單</t>
    </r>
    <r>
      <rPr>
        <sz val="12"/>
        <rFont val="Times New Roman"/>
        <family val="1"/>
      </rPr>
      <t>1</t>
    </r>
    <r>
      <rPr>
        <sz val="12"/>
        <rFont val="細明體"/>
        <family val="3"/>
        <charset val="136"/>
      </rPr>
      <t>紙</t>
    </r>
    <r>
      <rPr>
        <sz val="12"/>
        <rFont val="Times New Roman"/>
        <family val="1"/>
      </rPr>
      <t>(1/16</t>
    </r>
    <r>
      <rPr>
        <sz val="12"/>
        <rFont val="細明體"/>
        <family val="3"/>
        <charset val="136"/>
      </rPr>
      <t>韓國香菇，櫃號為</t>
    </r>
    <r>
      <rPr>
        <sz val="12"/>
        <rFont val="Times New Roman"/>
        <family val="1"/>
      </rPr>
      <t>WHLU5542480)(</t>
    </r>
    <r>
      <rPr>
        <sz val="12"/>
        <rFont val="細明體"/>
        <family val="3"/>
        <charset val="136"/>
      </rPr>
      <t>見扣押物編號</t>
    </r>
    <r>
      <rPr>
        <sz val="12"/>
        <rFont val="Times New Roman"/>
        <family val="1"/>
      </rPr>
      <t>9-4-2</t>
    </r>
    <r>
      <rPr>
        <sz val="12"/>
        <rFont val="細明體"/>
        <family val="3"/>
        <charset val="136"/>
      </rPr>
      <t>，</t>
    </r>
    <r>
      <rPr>
        <sz val="12"/>
        <rFont val="Times New Roman"/>
        <family val="1"/>
      </rPr>
      <t>p35</t>
    </r>
    <r>
      <rPr>
        <sz val="12"/>
        <rFont val="細明體"/>
        <family val="3"/>
        <charset val="136"/>
      </rPr>
      <t>及</t>
    </r>
    <r>
      <rPr>
        <sz val="12"/>
        <rFont val="Times New Roman"/>
        <family val="1"/>
      </rPr>
      <t xml:space="preserve">p44)
</t>
    </r>
    <r>
      <rPr>
        <sz val="12"/>
        <rFont val="細明體"/>
        <family val="3"/>
        <charset val="136"/>
      </rPr>
      <t xml:space="preserve">。
</t>
    </r>
    <phoneticPr fontId="3" type="noConversion"/>
  </si>
  <si>
    <r>
      <rPr>
        <sz val="11"/>
        <rFont val="新細明體"/>
        <family val="1"/>
        <charset val="136"/>
      </rPr>
      <t>①</t>
    </r>
    <r>
      <rPr>
        <sz val="11"/>
        <rFont val="Times New Roman"/>
        <family val="1"/>
      </rPr>
      <t>.</t>
    </r>
    <r>
      <rPr>
        <sz val="11"/>
        <rFont val="新細明體"/>
        <family val="1"/>
        <charset val="136"/>
      </rPr>
      <t>進口報單</t>
    </r>
    <r>
      <rPr>
        <sz val="11"/>
        <rFont val="Times New Roman"/>
        <family val="1"/>
      </rPr>
      <t>1</t>
    </r>
    <r>
      <rPr>
        <sz val="11"/>
        <rFont val="新細明體"/>
        <family val="1"/>
        <charset val="136"/>
      </rPr>
      <t>紙（見</t>
    </r>
    <r>
      <rPr>
        <sz val="11"/>
        <rFont val="Times New Roman"/>
        <family val="1"/>
      </rPr>
      <t>5-1</t>
    </r>
    <r>
      <rPr>
        <sz val="11"/>
        <rFont val="新細明體"/>
        <family val="1"/>
        <charset val="136"/>
      </rPr>
      <t>卷</t>
    </r>
    <r>
      <rPr>
        <sz val="11"/>
        <rFont val="Times New Roman"/>
        <family val="1"/>
      </rPr>
      <t>p.55</t>
    </r>
    <r>
      <rPr>
        <sz val="11"/>
        <rFont val="新細明體"/>
        <family val="1"/>
        <charset val="136"/>
      </rPr>
      <t>正反、</t>
    </r>
    <r>
      <rPr>
        <sz val="11"/>
        <rFont val="Times New Roman"/>
        <family val="1"/>
      </rPr>
      <t>5-2</t>
    </r>
    <r>
      <rPr>
        <sz val="11"/>
        <rFont val="新細明體"/>
        <family val="1"/>
        <charset val="136"/>
      </rPr>
      <t>卷</t>
    </r>
    <r>
      <rPr>
        <sz val="11"/>
        <rFont val="Times New Roman"/>
        <family val="1"/>
      </rPr>
      <t>p.125</t>
    </r>
    <r>
      <rPr>
        <sz val="11"/>
        <rFont val="新細明體"/>
        <family val="1"/>
        <charset val="136"/>
      </rPr>
      <t>）
▲查證產地：</t>
    </r>
    <r>
      <rPr>
        <sz val="11"/>
        <rFont val="Times New Roman"/>
        <family val="1"/>
      </rPr>
      <t>(1)p.55</t>
    </r>
    <r>
      <rPr>
        <sz val="11"/>
        <rFont val="新細明體"/>
        <family val="1"/>
        <charset val="136"/>
      </rPr>
      <t>正面，產地維持原申報</t>
    </r>
    <r>
      <rPr>
        <sz val="11"/>
        <rFont val="Times New Roman"/>
        <family val="1"/>
      </rPr>
      <t>(</t>
    </r>
    <r>
      <rPr>
        <sz val="11"/>
        <rFont val="新細明體"/>
        <family val="1"/>
        <charset val="136"/>
      </rPr>
      <t>詳如背載</t>
    </r>
    <r>
      <rPr>
        <sz val="11"/>
        <rFont val="Times New Roman"/>
        <family val="1"/>
      </rPr>
      <t>)</t>
    </r>
    <r>
      <rPr>
        <sz val="11"/>
        <rFont val="新細明體"/>
        <family val="1"/>
        <charset val="136"/>
      </rPr>
      <t>。</t>
    </r>
    <r>
      <rPr>
        <sz val="11"/>
        <rFont val="Times New Roman"/>
        <family val="1"/>
      </rPr>
      <t>(</t>
    </r>
    <r>
      <rPr>
        <sz val="11"/>
        <rFont val="新細明體"/>
        <family val="1"/>
        <charset val="136"/>
      </rPr>
      <t>林</t>
    </r>
    <r>
      <rPr>
        <sz val="11"/>
        <rFont val="Times New Roman"/>
        <family val="1"/>
      </rPr>
      <t>4/6</t>
    </r>
    <r>
      <rPr>
        <sz val="11"/>
        <rFont val="新細明體"/>
        <family val="1"/>
        <charset val="136"/>
      </rPr>
      <t>簽字</t>
    </r>
    <r>
      <rPr>
        <sz val="11"/>
        <rFont val="Times New Roman"/>
        <family val="1"/>
      </rPr>
      <t>)</t>
    </r>
    <r>
      <rPr>
        <sz val="11"/>
        <rFont val="新細明體"/>
        <family val="1"/>
        <charset val="136"/>
      </rPr>
      <t>、</t>
    </r>
    <r>
      <rPr>
        <sz val="11"/>
        <rFont val="Times New Roman"/>
        <family val="1"/>
      </rPr>
      <t>(2)P.55</t>
    </r>
    <r>
      <rPr>
        <sz val="11"/>
        <rFont val="新細明體"/>
        <family val="1"/>
        <charset val="136"/>
      </rPr>
      <t>反面，依農糧署農糧生字第</t>
    </r>
    <r>
      <rPr>
        <sz val="11"/>
        <rFont val="Times New Roman"/>
        <family val="1"/>
      </rPr>
      <t>1011048713</t>
    </r>
    <r>
      <rPr>
        <sz val="11"/>
        <rFont val="新細明體"/>
        <family val="1"/>
        <charset val="136"/>
      </rPr>
      <t>號及駐韓國代表處經濟組韓經字第</t>
    </r>
    <r>
      <rPr>
        <sz val="11"/>
        <rFont val="Times New Roman"/>
        <family val="1"/>
      </rPr>
      <t>10100326...</t>
    </r>
    <r>
      <rPr>
        <sz val="11"/>
        <rFont val="新細明體"/>
        <family val="1"/>
        <charset val="136"/>
      </rPr>
      <t>號，產地為</t>
    </r>
    <r>
      <rPr>
        <sz val="11"/>
        <rFont val="Times New Roman"/>
        <family val="1"/>
      </rPr>
      <t>THE REPUBLIC OF KOREA</t>
    </r>
    <r>
      <rPr>
        <sz val="11"/>
        <rFont val="新細明體"/>
        <family val="1"/>
        <charset val="136"/>
      </rPr>
      <t>。
▲貨物名稱註記「使用大陸香菇菌種包　採集地韓國」。</t>
    </r>
    <r>
      <rPr>
        <sz val="11"/>
        <rFont val="Times New Roman"/>
        <family val="1"/>
      </rPr>
      <t xml:space="preserve">
</t>
    </r>
    <r>
      <rPr>
        <sz val="11"/>
        <rFont val="新細明體"/>
        <family val="1"/>
        <charset val="136"/>
      </rPr>
      <t>②</t>
    </r>
    <r>
      <rPr>
        <sz val="11"/>
        <rFont val="Times New Roman"/>
        <family val="1"/>
      </rPr>
      <t>.</t>
    </r>
    <r>
      <rPr>
        <sz val="11"/>
        <rFont val="新細明體"/>
        <family val="1"/>
        <charset val="136"/>
      </rPr>
      <t>姚燕昌之入出境資訊查詢資料</t>
    </r>
    <r>
      <rPr>
        <sz val="11"/>
        <rFont val="Times New Roman"/>
        <family val="1"/>
      </rPr>
      <t>1</t>
    </r>
    <r>
      <rPr>
        <sz val="11"/>
        <rFont val="新細明體"/>
        <family val="1"/>
        <charset val="136"/>
      </rPr>
      <t>份</t>
    </r>
    <r>
      <rPr>
        <sz val="11"/>
        <rFont val="Times New Roman"/>
        <family val="1"/>
      </rPr>
      <t>(</t>
    </r>
    <r>
      <rPr>
        <sz val="11"/>
        <rFont val="新細明體"/>
        <family val="1"/>
        <charset val="136"/>
      </rPr>
      <t>見</t>
    </r>
    <r>
      <rPr>
        <sz val="11"/>
        <rFont val="Times New Roman"/>
        <family val="1"/>
      </rPr>
      <t>2-1</t>
    </r>
    <r>
      <rPr>
        <sz val="11"/>
        <rFont val="新細明體"/>
        <family val="1"/>
        <charset val="136"/>
      </rPr>
      <t>卷</t>
    </r>
    <r>
      <rPr>
        <sz val="11"/>
        <rFont val="Times New Roman"/>
        <family val="1"/>
      </rPr>
      <t>p.89</t>
    </r>
    <r>
      <rPr>
        <sz val="11"/>
        <rFont val="新細明體"/>
        <family val="1"/>
        <charset val="136"/>
      </rPr>
      <t>及</t>
    </r>
    <r>
      <rPr>
        <sz val="11"/>
        <rFont val="Times New Roman"/>
        <family val="1"/>
      </rPr>
      <t>p.97)
(100/11/24</t>
    </r>
    <r>
      <rPr>
        <sz val="11"/>
        <rFont val="新細明體"/>
        <family val="1"/>
        <charset val="136"/>
      </rPr>
      <t>自廈門回台北</t>
    </r>
    <r>
      <rPr>
        <sz val="11"/>
        <rFont val="Times New Roman"/>
        <family val="1"/>
      </rPr>
      <t>)</t>
    </r>
    <r>
      <rPr>
        <sz val="11"/>
        <rFont val="新細明體"/>
        <family val="1"/>
        <charset val="136"/>
      </rPr>
      <t>、姚燕昌及陳晉茂之入出境資訊連結作業資料各</t>
    </r>
    <r>
      <rPr>
        <sz val="11"/>
        <rFont val="Times New Roman"/>
        <family val="1"/>
      </rPr>
      <t>1</t>
    </r>
    <r>
      <rPr>
        <sz val="11"/>
        <rFont val="新細明體"/>
        <family val="1"/>
        <charset val="136"/>
      </rPr>
      <t>份</t>
    </r>
    <r>
      <rPr>
        <sz val="11"/>
        <rFont val="Times New Roman"/>
        <family val="1"/>
      </rPr>
      <t>(</t>
    </r>
    <r>
      <rPr>
        <sz val="11"/>
        <rFont val="新細明體"/>
        <family val="1"/>
        <charset val="136"/>
      </rPr>
      <t>見</t>
    </r>
    <r>
      <rPr>
        <sz val="11"/>
        <rFont val="Times New Roman"/>
        <family val="1"/>
      </rPr>
      <t>5-7</t>
    </r>
    <r>
      <rPr>
        <sz val="11"/>
        <rFont val="新細明體"/>
        <family val="1"/>
        <charset val="136"/>
      </rPr>
      <t>卷</t>
    </r>
    <r>
      <rPr>
        <sz val="11"/>
        <rFont val="Times New Roman"/>
        <family val="1"/>
      </rPr>
      <t>p.2</t>
    </r>
    <r>
      <rPr>
        <sz val="11"/>
        <rFont val="新細明體"/>
        <family val="1"/>
        <charset val="136"/>
      </rPr>
      <t>及</t>
    </r>
    <r>
      <rPr>
        <sz val="11"/>
        <rFont val="Times New Roman"/>
        <family val="1"/>
      </rPr>
      <t>p.4)(</t>
    </r>
    <r>
      <rPr>
        <sz val="11"/>
        <rFont val="新細明體"/>
        <family val="1"/>
        <charset val="136"/>
      </rPr>
      <t>證</t>
    </r>
    <r>
      <rPr>
        <sz val="11"/>
        <rFont val="Times New Roman"/>
        <family val="1"/>
      </rPr>
      <t>1)(100/10/28~10/31</t>
    </r>
    <r>
      <rPr>
        <sz val="11"/>
        <rFont val="新細明體"/>
        <family val="1"/>
        <charset val="136"/>
      </rPr>
      <t>二人共同前往大陸</t>
    </r>
    <r>
      <rPr>
        <sz val="11"/>
        <rFont val="Times New Roman"/>
        <family val="1"/>
      </rPr>
      <t>)(</t>
    </r>
    <r>
      <rPr>
        <sz val="11"/>
        <rFont val="新細明體"/>
        <family val="1"/>
        <charset val="136"/>
      </rPr>
      <t>另姚燕昌於</t>
    </r>
    <r>
      <rPr>
        <sz val="11"/>
        <rFont val="Times New Roman"/>
        <family val="1"/>
      </rPr>
      <t>100/11/22~100/11/24</t>
    </r>
    <r>
      <rPr>
        <sz val="11"/>
        <rFont val="新細明體"/>
        <family val="1"/>
        <charset val="136"/>
      </rPr>
      <t>前往大陸、</t>
    </r>
    <r>
      <rPr>
        <sz val="11"/>
        <rFont val="Times New Roman"/>
        <family val="1"/>
      </rPr>
      <t>100/12/6~100/12/
13</t>
    </r>
    <r>
      <rPr>
        <sz val="11"/>
        <rFont val="新細明體"/>
        <family val="1"/>
        <charset val="136"/>
      </rPr>
      <t>前往韓國</t>
    </r>
    <r>
      <rPr>
        <sz val="11"/>
        <rFont val="Times New Roman"/>
        <family val="1"/>
      </rPr>
      <t>)</t>
    </r>
    <r>
      <rPr>
        <sz val="11"/>
        <rFont val="新細明體"/>
        <family val="1"/>
        <charset val="136"/>
      </rPr>
      <t>。</t>
    </r>
    <r>
      <rPr>
        <sz val="11"/>
        <rFont val="Times New Roman"/>
        <family val="1"/>
      </rPr>
      <t xml:space="preserve">
</t>
    </r>
    <r>
      <rPr>
        <sz val="11"/>
        <rFont val="Batang"/>
        <family val="1"/>
        <charset val="129"/>
      </rPr>
      <t>③</t>
    </r>
    <r>
      <rPr>
        <sz val="11"/>
        <rFont val="Times New Roman"/>
        <family val="1"/>
      </rPr>
      <t>.100/10/30</t>
    </r>
    <r>
      <rPr>
        <sz val="11"/>
        <rFont val="新細明體"/>
        <family val="1"/>
        <charset val="136"/>
      </rPr>
      <t>照片</t>
    </r>
    <r>
      <rPr>
        <sz val="11"/>
        <rFont val="Times New Roman"/>
        <family val="1"/>
      </rPr>
      <t>4</t>
    </r>
    <r>
      <rPr>
        <sz val="11"/>
        <rFont val="新細明體"/>
        <family val="1"/>
        <charset val="136"/>
      </rPr>
      <t>幀</t>
    </r>
    <r>
      <rPr>
        <sz val="11"/>
        <rFont val="Times New Roman"/>
        <family val="1"/>
      </rPr>
      <t>(</t>
    </r>
    <r>
      <rPr>
        <sz val="11"/>
        <rFont val="新細明體"/>
        <family val="1"/>
        <charset val="136"/>
      </rPr>
      <t>證</t>
    </r>
    <r>
      <rPr>
        <sz val="11"/>
        <rFont val="Times New Roman"/>
        <family val="1"/>
      </rPr>
      <t>12)(</t>
    </r>
    <r>
      <rPr>
        <sz val="11"/>
        <rFont val="新細明體"/>
        <family val="1"/>
        <charset val="136"/>
      </rPr>
      <t>姚鼎蒼、陳晉茂於</t>
    </r>
    <r>
      <rPr>
        <sz val="11"/>
        <rFont val="Times New Roman"/>
        <family val="1"/>
      </rPr>
      <t>100</t>
    </r>
    <r>
      <rPr>
        <sz val="11"/>
        <rFont val="新細明體"/>
        <family val="1"/>
        <charset val="136"/>
      </rPr>
      <t>年</t>
    </r>
    <r>
      <rPr>
        <sz val="11"/>
        <rFont val="Times New Roman"/>
        <family val="1"/>
      </rPr>
      <t>10</t>
    </r>
    <r>
      <rPr>
        <sz val="11"/>
        <rFont val="新細明體"/>
        <family val="1"/>
        <charset val="136"/>
      </rPr>
      <t>月</t>
    </r>
    <r>
      <rPr>
        <sz val="11"/>
        <rFont val="Times New Roman"/>
        <family val="1"/>
      </rPr>
      <t>30</t>
    </r>
    <r>
      <rPr>
        <sz val="11"/>
        <rFont val="新細明體"/>
        <family val="1"/>
        <charset val="136"/>
      </rPr>
      <t>日赴大陸地區河南省西峽縣之照片</t>
    </r>
    <r>
      <rPr>
        <sz val="11"/>
        <rFont val="Times New Roman"/>
        <family val="1"/>
      </rPr>
      <t>)(</t>
    </r>
    <r>
      <rPr>
        <sz val="11"/>
        <rFont val="新細明體"/>
        <family val="1"/>
        <charset val="136"/>
      </rPr>
      <t>見</t>
    </r>
    <r>
      <rPr>
        <sz val="11"/>
        <rFont val="Times New Roman"/>
        <family val="1"/>
      </rPr>
      <t>5-7</t>
    </r>
    <r>
      <rPr>
        <sz val="11"/>
        <rFont val="新細明體"/>
        <family val="1"/>
        <charset val="136"/>
      </rPr>
      <t>卷</t>
    </r>
    <r>
      <rPr>
        <sz val="11"/>
        <rFont val="Times New Roman"/>
        <family val="1"/>
      </rPr>
      <t>p.78-79</t>
    </r>
    <r>
      <rPr>
        <sz val="11"/>
        <rFont val="新細明體"/>
        <family val="1"/>
        <charset val="136"/>
      </rPr>
      <t>反</t>
    </r>
    <r>
      <rPr>
        <sz val="11"/>
        <rFont val="Times New Roman"/>
        <family val="1"/>
      </rPr>
      <t>)</t>
    </r>
    <r>
      <rPr>
        <sz val="11"/>
        <rFont val="新細明體"/>
        <family val="1"/>
        <charset val="136"/>
      </rPr>
      <t xml:space="preserve">。
</t>
    </r>
    <r>
      <rPr>
        <sz val="11"/>
        <rFont val="Batang"/>
        <family val="1"/>
        <charset val="129"/>
      </rPr>
      <t>④</t>
    </r>
    <r>
      <rPr>
        <sz val="11"/>
        <rFont val="Times New Roman"/>
        <family val="1"/>
      </rPr>
      <t>.</t>
    </r>
    <r>
      <rPr>
        <sz val="11"/>
        <rFont val="新細明體"/>
        <family val="1"/>
        <charset val="136"/>
      </rPr>
      <t>連筱嵐</t>
    </r>
    <r>
      <rPr>
        <sz val="11"/>
        <rFont val="Times New Roman"/>
        <family val="1"/>
      </rPr>
      <t>101/3/7</t>
    </r>
    <r>
      <rPr>
        <sz val="11"/>
        <rFont val="新細明體"/>
        <family val="1"/>
        <charset val="136"/>
      </rPr>
      <t>傳真予陳晉茂之匯款資料</t>
    </r>
    <r>
      <rPr>
        <sz val="11"/>
        <rFont val="Times New Roman"/>
        <family val="1"/>
      </rPr>
      <t>1</t>
    </r>
    <r>
      <rPr>
        <sz val="11"/>
        <rFont val="新細明體"/>
        <family val="1"/>
        <charset val="136"/>
      </rPr>
      <t>紙</t>
    </r>
    <r>
      <rPr>
        <sz val="11"/>
        <rFont val="Times New Roman"/>
        <family val="1"/>
      </rPr>
      <t>(</t>
    </r>
    <r>
      <rPr>
        <sz val="11"/>
        <rFont val="新細明體"/>
        <family val="1"/>
        <charset val="136"/>
      </rPr>
      <t>證</t>
    </r>
    <r>
      <rPr>
        <sz val="11"/>
        <rFont val="Times New Roman"/>
        <family val="1"/>
      </rPr>
      <t>14-2)(</t>
    </r>
    <r>
      <rPr>
        <sz val="11"/>
        <rFont val="新細明體"/>
        <family val="1"/>
        <charset val="136"/>
      </rPr>
      <t>「</t>
    </r>
    <r>
      <rPr>
        <sz val="11"/>
        <rFont val="Times New Roman"/>
        <family val="1"/>
      </rPr>
      <t>TO</t>
    </r>
    <r>
      <rPr>
        <sz val="11"/>
        <rFont val="新細明體"/>
        <family val="1"/>
        <charset val="136"/>
      </rPr>
      <t>陳先生</t>
    </r>
    <r>
      <rPr>
        <sz val="11"/>
        <rFont val="Times New Roman"/>
        <family val="1"/>
      </rPr>
      <t xml:space="preserve"> </t>
    </r>
    <r>
      <rPr>
        <sz val="11"/>
        <rFont val="新細明體"/>
        <family val="1"/>
        <charset val="136"/>
      </rPr>
      <t>香菇</t>
    </r>
    <r>
      <rPr>
        <sz val="11"/>
        <rFont val="Times New Roman"/>
        <family val="1"/>
      </rPr>
      <t>400</t>
    </r>
    <r>
      <rPr>
        <sz val="11"/>
        <rFont val="新細明體"/>
        <family val="1"/>
        <charset val="136"/>
      </rPr>
      <t>件費用</t>
    </r>
    <r>
      <rPr>
        <sz val="11"/>
        <rFont val="Times New Roman"/>
        <family val="1"/>
      </rPr>
      <t xml:space="preserve"> </t>
    </r>
    <r>
      <rPr>
        <sz val="11"/>
        <rFont val="新細明體"/>
        <family val="1"/>
        <charset val="136"/>
      </rPr>
      <t>櫃號：</t>
    </r>
    <r>
      <rPr>
        <sz val="11"/>
        <rFont val="Times New Roman"/>
        <family val="1"/>
      </rPr>
      <t xml:space="preserve">TSLU0544699 </t>
    </r>
    <r>
      <rPr>
        <sz val="11"/>
        <rFont val="新細明體"/>
        <family val="1"/>
        <charset val="136"/>
      </rPr>
      <t>預收款</t>
    </r>
    <r>
      <rPr>
        <sz val="11"/>
        <rFont val="Times New Roman"/>
        <family val="1"/>
      </rPr>
      <t>...</t>
    </r>
    <r>
      <rPr>
        <sz val="11"/>
        <rFont val="新細明體"/>
        <family val="1"/>
        <charset val="136"/>
      </rPr>
      <t>」</t>
    </r>
    <r>
      <rPr>
        <sz val="11"/>
        <rFont val="Times New Roman"/>
        <family val="1"/>
      </rPr>
      <t>)(</t>
    </r>
    <r>
      <rPr>
        <sz val="11"/>
        <rFont val="新細明體"/>
        <family val="1"/>
        <charset val="136"/>
      </rPr>
      <t>見</t>
    </r>
    <r>
      <rPr>
        <sz val="11"/>
        <rFont val="Times New Roman"/>
        <family val="1"/>
      </rPr>
      <t>5-7</t>
    </r>
    <r>
      <rPr>
        <sz val="11"/>
        <rFont val="新細明體"/>
        <family val="1"/>
        <charset val="136"/>
      </rPr>
      <t>卷</t>
    </r>
    <r>
      <rPr>
        <sz val="11"/>
        <rFont val="Times New Roman"/>
        <family val="1"/>
      </rPr>
      <t>p95</t>
    </r>
    <r>
      <rPr>
        <sz val="11"/>
        <rFont val="新細明體"/>
        <family val="1"/>
        <charset val="136"/>
      </rPr>
      <t>、同</t>
    </r>
    <r>
      <rPr>
        <sz val="11"/>
        <rFont val="Times New Roman"/>
        <family val="1"/>
      </rPr>
      <t>5-2</t>
    </r>
    <r>
      <rPr>
        <sz val="11"/>
        <rFont val="新細明體"/>
        <family val="1"/>
        <charset val="136"/>
      </rPr>
      <t>卷</t>
    </r>
    <r>
      <rPr>
        <sz val="11"/>
        <rFont val="Times New Roman"/>
        <family val="1"/>
      </rPr>
      <t>p.45)</t>
    </r>
    <r>
      <rPr>
        <sz val="11"/>
        <rFont val="新細明體"/>
        <family val="1"/>
        <charset val="136"/>
      </rPr>
      <t xml:space="preserve">。
</t>
    </r>
    <r>
      <rPr>
        <sz val="11"/>
        <rFont val="Batang"/>
        <family val="1"/>
        <charset val="129"/>
      </rPr>
      <t>⑤</t>
    </r>
    <r>
      <rPr>
        <sz val="11"/>
        <rFont val="Times New Roman"/>
        <family val="1"/>
      </rPr>
      <t>.</t>
    </r>
    <r>
      <rPr>
        <sz val="11"/>
        <rFont val="新細明體"/>
        <family val="1"/>
        <charset val="136"/>
      </rPr>
      <t>商春林公司予信力陳晉茂之</t>
    </r>
    <r>
      <rPr>
        <sz val="11"/>
        <rFont val="Times New Roman"/>
        <family val="1"/>
      </rPr>
      <t>101/3/8</t>
    </r>
    <r>
      <rPr>
        <sz val="11"/>
        <rFont val="新細明體"/>
        <family val="1"/>
        <charset val="136"/>
      </rPr>
      <t>對帳單</t>
    </r>
    <r>
      <rPr>
        <sz val="11"/>
        <rFont val="Times New Roman"/>
        <family val="1"/>
      </rPr>
      <t>1</t>
    </r>
    <r>
      <rPr>
        <sz val="11"/>
        <rFont val="新細明體"/>
        <family val="1"/>
        <charset val="136"/>
      </rPr>
      <t>紙</t>
    </r>
    <r>
      <rPr>
        <sz val="11"/>
        <rFont val="Times New Roman"/>
        <family val="1"/>
      </rPr>
      <t>(</t>
    </r>
    <r>
      <rPr>
        <sz val="11"/>
        <rFont val="新細明體"/>
        <family val="1"/>
        <charset val="136"/>
      </rPr>
      <t>證</t>
    </r>
    <r>
      <rPr>
        <sz val="11"/>
        <rFont val="Times New Roman"/>
        <family val="1"/>
      </rPr>
      <t>14-2)(3/8</t>
    </r>
    <r>
      <rPr>
        <sz val="11"/>
        <rFont val="新細明體"/>
        <family val="1"/>
        <charset val="136"/>
      </rPr>
      <t>韓國香菇，櫃號為</t>
    </r>
    <r>
      <rPr>
        <sz val="11"/>
        <rFont val="Times New Roman"/>
        <family val="1"/>
      </rPr>
      <t>TSLU0544699)(</t>
    </r>
    <r>
      <rPr>
        <sz val="11"/>
        <rFont val="新細明體"/>
        <family val="1"/>
        <charset val="136"/>
      </rPr>
      <t>見</t>
    </r>
    <r>
      <rPr>
        <sz val="11"/>
        <rFont val="Times New Roman"/>
        <family val="1"/>
      </rPr>
      <t>5-7</t>
    </r>
    <r>
      <rPr>
        <sz val="11"/>
        <rFont val="新細明體"/>
        <family val="1"/>
        <charset val="136"/>
      </rPr>
      <t>卷</t>
    </r>
    <r>
      <rPr>
        <sz val="11"/>
        <rFont val="Times New Roman"/>
        <family val="1"/>
      </rPr>
      <t>p.95</t>
    </r>
    <r>
      <rPr>
        <sz val="11"/>
        <rFont val="新細明體"/>
        <family val="1"/>
        <charset val="136"/>
      </rPr>
      <t>反、同</t>
    </r>
    <r>
      <rPr>
        <sz val="11"/>
        <rFont val="Times New Roman"/>
        <family val="1"/>
      </rPr>
      <t>5-2</t>
    </r>
    <r>
      <rPr>
        <sz val="11"/>
        <rFont val="新細明體"/>
        <family val="1"/>
        <charset val="136"/>
      </rPr>
      <t>卷</t>
    </r>
    <r>
      <rPr>
        <sz val="11"/>
        <rFont val="Times New Roman"/>
        <family val="1"/>
      </rPr>
      <t>p45</t>
    </r>
    <r>
      <rPr>
        <sz val="11"/>
        <rFont val="新細明體"/>
        <family val="1"/>
        <charset val="136"/>
      </rPr>
      <t>反</t>
    </r>
    <r>
      <rPr>
        <sz val="11"/>
        <rFont val="Times New Roman"/>
        <family val="1"/>
      </rPr>
      <t>)</t>
    </r>
    <r>
      <rPr>
        <sz val="11"/>
        <rFont val="新細明體"/>
        <family val="1"/>
        <charset val="136"/>
      </rPr>
      <t xml:space="preserve">。
</t>
    </r>
    <r>
      <rPr>
        <sz val="11"/>
        <rFont val="Batang"/>
        <family val="1"/>
        <charset val="129"/>
      </rPr>
      <t>⑥</t>
    </r>
    <r>
      <rPr>
        <sz val="11"/>
        <rFont val="Times New Roman"/>
        <family val="1"/>
      </rPr>
      <t>.</t>
    </r>
    <r>
      <rPr>
        <b/>
        <u/>
        <sz val="11"/>
        <rFont val="新細明體"/>
        <family val="1"/>
        <charset val="136"/>
      </rPr>
      <t>信力商行</t>
    </r>
    <r>
      <rPr>
        <sz val="11"/>
        <rFont val="新細明體"/>
        <family val="1"/>
        <charset val="136"/>
      </rPr>
      <t>入庫明細</t>
    </r>
    <r>
      <rPr>
        <sz val="11"/>
        <rFont val="Times New Roman"/>
        <family val="1"/>
      </rPr>
      <t>1</t>
    </r>
    <r>
      <rPr>
        <sz val="11"/>
        <rFont val="新細明體"/>
        <family val="1"/>
        <charset val="136"/>
      </rPr>
      <t>份</t>
    </r>
    <r>
      <rPr>
        <sz val="11"/>
        <rFont val="Times New Roman"/>
        <family val="1"/>
      </rPr>
      <t>(</t>
    </r>
    <r>
      <rPr>
        <sz val="11"/>
        <rFont val="新細明體"/>
        <family val="1"/>
        <charset val="136"/>
      </rPr>
      <t>證</t>
    </r>
    <r>
      <rPr>
        <sz val="11"/>
        <rFont val="Times New Roman"/>
        <family val="1"/>
      </rPr>
      <t>15)(</t>
    </r>
    <r>
      <rPr>
        <sz val="11"/>
        <rFont val="新細明體"/>
        <family val="1"/>
        <charset val="136"/>
      </rPr>
      <t>即香菇裝箱明細表</t>
    </r>
    <r>
      <rPr>
        <sz val="11"/>
        <rFont val="Times New Roman"/>
        <family val="1"/>
      </rPr>
      <t>)(</t>
    </r>
    <r>
      <rPr>
        <sz val="11"/>
        <rFont val="新細明體"/>
        <family val="1"/>
        <charset val="136"/>
      </rPr>
      <t>見</t>
    </r>
    <r>
      <rPr>
        <sz val="11"/>
        <rFont val="Times New Roman"/>
        <family val="1"/>
      </rPr>
      <t>5-7</t>
    </r>
    <r>
      <rPr>
        <sz val="11"/>
        <rFont val="新細明體"/>
        <family val="1"/>
        <charset val="136"/>
      </rPr>
      <t>卷</t>
    </r>
    <r>
      <rPr>
        <sz val="11"/>
        <rFont val="Times New Roman"/>
        <family val="1"/>
      </rPr>
      <t xml:space="preserve">p.99)
</t>
    </r>
    <r>
      <rPr>
        <sz val="11"/>
        <rFont val="新細明體"/>
        <family val="1"/>
        <charset val="136"/>
      </rPr>
      <t xml:space="preserve">。
</t>
    </r>
    <r>
      <rPr>
        <sz val="11"/>
        <rFont val="Batang"/>
        <family val="1"/>
        <charset val="129"/>
      </rPr>
      <t>⑦</t>
    </r>
    <r>
      <rPr>
        <sz val="11"/>
        <rFont val="Times New Roman"/>
        <family val="1"/>
      </rPr>
      <t>.101/6/26</t>
    </r>
    <r>
      <rPr>
        <sz val="11"/>
        <rFont val="新細明體"/>
        <family val="1"/>
        <charset val="136"/>
      </rPr>
      <t>姚燕昌公司傳真予</t>
    </r>
    <r>
      <rPr>
        <u/>
        <sz val="11"/>
        <rFont val="新細明體"/>
        <family val="1"/>
        <charset val="136"/>
      </rPr>
      <t>陳晉茂</t>
    </r>
    <r>
      <rPr>
        <sz val="11"/>
        <rFont val="新細明體"/>
        <family val="1"/>
        <charset val="136"/>
      </rPr>
      <t>之進口報單</t>
    </r>
    <r>
      <rPr>
        <sz val="11"/>
        <rFont val="Times New Roman"/>
        <family val="1"/>
      </rPr>
      <t>1</t>
    </r>
    <r>
      <rPr>
        <sz val="11"/>
        <rFont val="新細明體"/>
        <family val="1"/>
        <charset val="136"/>
      </rPr>
      <t>份</t>
    </r>
    <r>
      <rPr>
        <sz val="11"/>
        <rFont val="Times New Roman"/>
        <family val="1"/>
      </rPr>
      <t>(</t>
    </r>
    <r>
      <rPr>
        <sz val="11"/>
        <rFont val="新細明體"/>
        <family val="1"/>
        <charset val="136"/>
      </rPr>
      <t>見</t>
    </r>
    <r>
      <rPr>
        <sz val="11"/>
        <rFont val="Times New Roman"/>
        <family val="1"/>
      </rPr>
      <t>5-6</t>
    </r>
    <r>
      <rPr>
        <sz val="11"/>
        <rFont val="新細明體"/>
        <family val="1"/>
        <charset val="136"/>
      </rPr>
      <t>卷</t>
    </r>
    <r>
      <rPr>
        <sz val="11"/>
        <rFont val="Times New Roman"/>
        <family val="1"/>
      </rPr>
      <t>p.99</t>
    </r>
    <r>
      <rPr>
        <sz val="11"/>
        <rFont val="新細明體"/>
        <family val="1"/>
        <charset val="136"/>
      </rPr>
      <t>，同</t>
    </r>
    <r>
      <rPr>
        <sz val="11"/>
        <rFont val="Times New Roman"/>
        <family val="1"/>
      </rPr>
      <t>5-2</t>
    </r>
    <r>
      <rPr>
        <sz val="11"/>
        <rFont val="新細明體"/>
        <family val="1"/>
        <charset val="136"/>
      </rPr>
      <t>卷</t>
    </r>
    <r>
      <rPr>
        <sz val="11"/>
        <rFont val="Times New Roman"/>
        <family val="1"/>
      </rPr>
      <t>p.125)(3/8</t>
    </r>
    <r>
      <rPr>
        <sz val="11"/>
        <rFont val="新細明體"/>
        <family val="1"/>
        <charset val="136"/>
      </rPr>
      <t>拖茂</t>
    </r>
    <r>
      <rPr>
        <sz val="11"/>
        <rFont val="Times New Roman"/>
        <family val="1"/>
      </rPr>
      <t>)</t>
    </r>
    <r>
      <rPr>
        <sz val="11"/>
        <rFont val="新細明體"/>
        <family val="1"/>
        <charset val="136"/>
      </rPr>
      <t xml:space="preserve">。
</t>
    </r>
    <r>
      <rPr>
        <sz val="11"/>
        <rFont val="Batang"/>
        <family val="1"/>
        <charset val="129"/>
      </rPr>
      <t>⑧</t>
    </r>
    <r>
      <rPr>
        <sz val="11"/>
        <rFont val="Times New Roman"/>
        <family val="1"/>
      </rPr>
      <t>.(</t>
    </r>
    <r>
      <rPr>
        <sz val="11"/>
        <rFont val="新細明體"/>
        <family val="1"/>
        <charset val="136"/>
      </rPr>
      <t>陳晉茂所有之進貨資料筆記本</t>
    </r>
    <r>
      <rPr>
        <sz val="11"/>
        <rFont val="Times New Roman"/>
        <family val="1"/>
      </rPr>
      <t>)</t>
    </r>
    <r>
      <rPr>
        <sz val="11"/>
        <rFont val="新細明體"/>
        <family val="1"/>
        <charset val="136"/>
      </rPr>
      <t>「</t>
    </r>
    <r>
      <rPr>
        <sz val="11"/>
        <rFont val="Times New Roman"/>
        <family val="1"/>
      </rPr>
      <t xml:space="preserve">3/8 TSLU0544699 </t>
    </r>
    <r>
      <rPr>
        <sz val="11"/>
        <rFont val="新細明體"/>
        <family val="1"/>
        <charset val="136"/>
      </rPr>
      <t>韓國香菇」手寫明細</t>
    </r>
    <r>
      <rPr>
        <sz val="11"/>
        <rFont val="Times New Roman"/>
        <family val="1"/>
      </rPr>
      <t>1</t>
    </r>
    <r>
      <rPr>
        <sz val="11"/>
        <rFont val="新細明體"/>
        <family val="1"/>
        <charset val="136"/>
      </rPr>
      <t>紙</t>
    </r>
    <r>
      <rPr>
        <sz val="11"/>
        <rFont val="Times New Roman"/>
        <family val="1"/>
      </rPr>
      <t>(</t>
    </r>
    <r>
      <rPr>
        <sz val="11"/>
        <rFont val="新細明體"/>
        <family val="1"/>
        <charset val="136"/>
      </rPr>
      <t>見扣押物編號</t>
    </r>
    <r>
      <rPr>
        <sz val="11"/>
        <rFont val="Times New Roman"/>
        <family val="1"/>
      </rPr>
      <t>9-4-1</t>
    </r>
    <r>
      <rPr>
        <sz val="11"/>
        <rFont val="新細明體"/>
        <family val="1"/>
        <charset val="136"/>
      </rPr>
      <t>，</t>
    </r>
    <r>
      <rPr>
        <sz val="11"/>
        <rFont val="Times New Roman"/>
        <family val="1"/>
      </rPr>
      <t>p.12)</t>
    </r>
    <r>
      <rPr>
        <sz val="11"/>
        <rFont val="新細明體"/>
        <family val="1"/>
        <charset val="136"/>
      </rPr>
      <t xml:space="preserve">。
</t>
    </r>
    <r>
      <rPr>
        <sz val="11"/>
        <rFont val="Batang"/>
        <family val="1"/>
        <charset val="129"/>
      </rPr>
      <t>⑨</t>
    </r>
    <r>
      <rPr>
        <sz val="6.05"/>
        <rFont val="Times New Roman"/>
        <family val="1"/>
      </rPr>
      <t>.</t>
    </r>
    <r>
      <rPr>
        <sz val="11"/>
        <rFont val="新細明體"/>
        <family val="1"/>
        <charset val="136"/>
      </rPr>
      <t>證</t>
    </r>
    <r>
      <rPr>
        <sz val="11"/>
        <rFont val="Times New Roman"/>
        <family val="1"/>
      </rPr>
      <t>61(</t>
    </r>
    <r>
      <rPr>
        <sz val="11"/>
        <rFont val="新細明體"/>
        <family val="1"/>
        <charset val="136"/>
      </rPr>
      <t>監聽譯文</t>
    </r>
    <r>
      <rPr>
        <sz val="11"/>
        <rFont val="Times New Roman"/>
        <family val="1"/>
      </rPr>
      <t>)</t>
    </r>
    <r>
      <rPr>
        <sz val="11"/>
        <rFont val="新細明體"/>
        <family val="1"/>
        <charset val="136"/>
      </rPr>
      <t>，譯文編號</t>
    </r>
    <r>
      <rPr>
        <sz val="11"/>
        <rFont val="Times New Roman"/>
        <family val="1"/>
      </rPr>
      <t>3</t>
    </r>
    <r>
      <rPr>
        <sz val="11"/>
        <rFont val="新細明體"/>
        <family val="1"/>
        <charset val="136"/>
      </rPr>
      <t>、</t>
    </r>
    <r>
      <rPr>
        <sz val="11"/>
        <rFont val="Times New Roman"/>
        <family val="1"/>
      </rPr>
      <t>5</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</si>
  <si>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3-6</t>
    </r>
    <r>
      <rPr>
        <sz val="12"/>
        <rFont val="新細明體"/>
        <family val="1"/>
        <charset val="136"/>
      </rPr>
      <t>卷</t>
    </r>
    <r>
      <rPr>
        <sz val="12"/>
        <rFont val="Times New Roman"/>
        <family val="1"/>
      </rPr>
      <t>p.47-48</t>
    </r>
    <r>
      <rPr>
        <sz val="12"/>
        <rFont val="新細明體"/>
        <family val="1"/>
        <charset val="136"/>
      </rPr>
      <t>，同</t>
    </r>
    <r>
      <rPr>
        <sz val="12"/>
        <rFont val="Times New Roman"/>
        <family val="1"/>
      </rPr>
      <t>5-1</t>
    </r>
    <r>
      <rPr>
        <sz val="12"/>
        <rFont val="新細明體"/>
        <family val="1"/>
        <charset val="136"/>
      </rPr>
      <t>卷</t>
    </r>
    <r>
      <rPr>
        <sz val="12"/>
        <rFont val="Times New Roman"/>
        <family val="1"/>
      </rPr>
      <t>p.47</t>
    </r>
    <r>
      <rPr>
        <sz val="12"/>
        <rFont val="新細明體"/>
        <family val="1"/>
        <charset val="136"/>
      </rPr>
      <t>正反）
▲查證產地：依駐韓國代表處經濟組函，韓經字第</t>
    </r>
    <r>
      <rPr>
        <sz val="12"/>
        <rFont val="Times New Roman"/>
        <family val="1"/>
      </rPr>
      <t>100004
19022</t>
    </r>
    <r>
      <rPr>
        <sz val="12"/>
        <rFont val="新細明體"/>
        <family val="1"/>
        <charset val="136"/>
      </rPr>
      <t>號，確認產地為韓國。</t>
    </r>
    <r>
      <rPr>
        <sz val="12"/>
        <rFont val="Times New Roman"/>
        <family val="1"/>
      </rPr>
      <t>(100.4.25</t>
    </r>
    <r>
      <rPr>
        <sz val="12"/>
        <rFont val="新細明體"/>
        <family val="1"/>
        <charset val="136"/>
      </rPr>
      <t>蔡百賢核章</t>
    </r>
    <r>
      <rPr>
        <sz val="12"/>
        <rFont val="Times New Roman"/>
        <family val="1"/>
      </rPr>
      <t xml:space="preserve">)
</t>
    </r>
    <r>
      <rPr>
        <sz val="12"/>
        <rFont val="新細明體"/>
        <family val="1"/>
        <charset val="136"/>
      </rPr>
      <t>▲貨物名稱註記「使用大陸香菇菌種包　採集地韓國」。
〔註</t>
    </r>
    <r>
      <rPr>
        <sz val="12"/>
        <rFont val="Times New Roman"/>
        <family val="1"/>
      </rPr>
      <t>.</t>
    </r>
    <r>
      <rPr>
        <sz val="12"/>
        <rFont val="新細明體"/>
        <family val="1"/>
        <charset val="136"/>
      </rPr>
      <t>駐韓國代表處經濟組</t>
    </r>
    <r>
      <rPr>
        <sz val="12"/>
        <rFont val="Times New Roman"/>
        <family val="1"/>
      </rPr>
      <t>100.4.20</t>
    </r>
    <r>
      <rPr>
        <sz val="12"/>
        <rFont val="新細明體"/>
        <family val="1"/>
        <charset val="136"/>
      </rPr>
      <t>韓經字第</t>
    </r>
    <r>
      <rPr>
        <sz val="12"/>
        <rFont val="Times New Roman"/>
        <family val="1"/>
      </rPr>
      <t>10000419022</t>
    </r>
    <r>
      <rPr>
        <sz val="12"/>
        <rFont val="新細明體"/>
        <family val="1"/>
        <charset val="136"/>
      </rPr>
      <t>號函</t>
    </r>
    <r>
      <rPr>
        <sz val="12"/>
        <rFont val="Times New Roman"/>
        <family val="1"/>
      </rPr>
      <t>1</t>
    </r>
    <r>
      <rPr>
        <sz val="12"/>
        <rFont val="新細明體"/>
        <family val="1"/>
        <charset val="136"/>
      </rPr>
      <t>紙</t>
    </r>
    <r>
      <rPr>
        <sz val="12"/>
        <rFont val="Times New Roman"/>
        <family val="1"/>
      </rPr>
      <t>(</t>
    </r>
    <r>
      <rPr>
        <sz val="12"/>
        <rFont val="新細明體"/>
        <family val="1"/>
        <charset val="136"/>
      </rPr>
      <t>見</t>
    </r>
    <r>
      <rPr>
        <sz val="12"/>
        <rFont val="Times New Roman"/>
        <family val="1"/>
      </rPr>
      <t>5-2p.61</t>
    </r>
    <r>
      <rPr>
        <sz val="12"/>
        <rFont val="新細明體"/>
        <family val="1"/>
        <charset val="136"/>
      </rPr>
      <t>正反，同</t>
    </r>
    <r>
      <rPr>
        <sz val="12"/>
        <rFont val="Times New Roman"/>
        <family val="1"/>
      </rPr>
      <t>2-11</t>
    </r>
    <r>
      <rPr>
        <sz val="12"/>
        <rFont val="新細明體"/>
        <family val="1"/>
        <charset val="136"/>
      </rPr>
      <t>卷</t>
    </r>
    <r>
      <rPr>
        <sz val="12"/>
        <rFont val="Times New Roman"/>
        <family val="1"/>
      </rPr>
      <t>p.183)</t>
    </r>
    <r>
      <rPr>
        <sz val="12"/>
        <rFont val="新細明體"/>
        <family val="1"/>
        <charset val="136"/>
      </rPr>
      <t>〕
②</t>
    </r>
    <r>
      <rPr>
        <sz val="12"/>
        <rFont val="Times New Roman"/>
        <family val="1"/>
      </rPr>
      <t>.</t>
    </r>
    <r>
      <rPr>
        <sz val="12"/>
        <rFont val="新細明體"/>
        <family val="1"/>
        <charset val="136"/>
      </rPr>
      <t>姚燕昌及陳晉茂之入出境資訊連結作業資料各</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及</t>
    </r>
    <r>
      <rPr>
        <sz val="12"/>
        <rFont val="Times New Roman"/>
        <family val="1"/>
      </rPr>
      <t>p.4)(</t>
    </r>
    <r>
      <rPr>
        <sz val="12"/>
        <rFont val="新細明體"/>
        <family val="1"/>
        <charset val="136"/>
      </rPr>
      <t>證</t>
    </r>
    <r>
      <rPr>
        <sz val="12"/>
        <rFont val="Times New Roman"/>
        <family val="1"/>
      </rPr>
      <t>1)(100/2/23~2/27</t>
    </r>
    <r>
      <rPr>
        <sz val="12"/>
        <rFont val="新細明體"/>
        <family val="1"/>
        <charset val="136"/>
      </rPr>
      <t>二人共同前往大陸</t>
    </r>
    <r>
      <rPr>
        <sz val="12"/>
        <rFont val="Times New Roman"/>
        <family val="1"/>
      </rPr>
      <t xml:space="preserve">)
</t>
    </r>
    <r>
      <rPr>
        <sz val="12"/>
        <rFont val="新細明體"/>
        <family val="1"/>
        <charset val="136"/>
      </rPr>
      <t>③</t>
    </r>
    <r>
      <rPr>
        <sz val="12"/>
        <rFont val="Times New Roman"/>
        <family val="1"/>
      </rPr>
      <t>.100/3/21</t>
    </r>
    <r>
      <rPr>
        <sz val="12"/>
        <rFont val="新細明體"/>
        <family val="1"/>
        <charset val="136"/>
      </rPr>
      <t>於韓國拍攝之照片</t>
    </r>
    <r>
      <rPr>
        <sz val="12"/>
        <rFont val="Times New Roman"/>
        <family val="1"/>
      </rPr>
      <t>8</t>
    </r>
    <r>
      <rPr>
        <sz val="12"/>
        <rFont val="新細明體"/>
        <family val="1"/>
        <charset val="136"/>
      </rPr>
      <t>幀</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p.9-10)(</t>
    </r>
    <r>
      <rPr>
        <sz val="12"/>
        <rFont val="新細明體"/>
        <family val="1"/>
        <charset val="136"/>
      </rPr>
      <t>證</t>
    </r>
    <r>
      <rPr>
        <sz val="12"/>
        <rFont val="Times New Roman"/>
        <family val="1"/>
      </rPr>
      <t>2)(</t>
    </r>
    <r>
      <rPr>
        <sz val="12"/>
        <rFont val="新細明體"/>
        <family val="1"/>
        <charset val="136"/>
      </rPr>
      <t>換裝紙箱</t>
    </r>
    <r>
      <rPr>
        <sz val="12"/>
        <rFont val="Times New Roman"/>
        <family val="1"/>
      </rPr>
      <t xml:space="preserve">)
</t>
    </r>
    <r>
      <rPr>
        <sz val="12"/>
        <rFont val="新細明體"/>
        <family val="1"/>
        <charset val="136"/>
      </rPr>
      <t>④</t>
    </r>
    <r>
      <rPr>
        <sz val="12"/>
        <rFont val="Times New Roman"/>
        <family val="1"/>
      </rPr>
      <t>.</t>
    </r>
    <r>
      <rPr>
        <sz val="12"/>
        <rFont val="新細明體"/>
        <family val="1"/>
        <charset val="136"/>
      </rPr>
      <t>農糧署</t>
    </r>
    <r>
      <rPr>
        <sz val="12"/>
        <rFont val="Times New Roman"/>
        <family val="1"/>
      </rPr>
      <t>100/4/25</t>
    </r>
    <r>
      <rPr>
        <sz val="12"/>
        <rFont val="新細明體"/>
        <family val="1"/>
        <charset val="136"/>
      </rPr>
      <t>農糧生字第</t>
    </r>
    <r>
      <rPr>
        <sz val="12"/>
        <rFont val="Times New Roman"/>
        <family val="1"/>
      </rPr>
      <t>1001048951</t>
    </r>
    <r>
      <rPr>
        <sz val="12"/>
        <rFont val="新細明體"/>
        <family val="1"/>
        <charset val="136"/>
      </rPr>
      <t>號函暨附件電傳通聯單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p.17</t>
    </r>
    <r>
      <rPr>
        <sz val="12"/>
        <rFont val="新細明體"/>
        <family val="1"/>
        <charset val="136"/>
      </rPr>
      <t>正反</t>
    </r>
    <r>
      <rPr>
        <sz val="12"/>
        <rFont val="Times New Roman"/>
        <family val="1"/>
      </rPr>
      <t>)(</t>
    </r>
    <r>
      <rPr>
        <sz val="12"/>
        <rFont val="新細明體"/>
        <family val="1"/>
        <charset val="136"/>
      </rPr>
      <t>證</t>
    </r>
    <r>
      <rPr>
        <sz val="12"/>
        <rFont val="Times New Roman"/>
        <family val="1"/>
      </rPr>
      <t xml:space="preserve">3)
</t>
    </r>
    <r>
      <rPr>
        <sz val="12"/>
        <rFont val="新細明體"/>
        <family val="1"/>
        <charset val="136"/>
      </rPr>
      <t>⑤</t>
    </r>
    <r>
      <rPr>
        <sz val="12"/>
        <rFont val="Times New Roman"/>
        <family val="1"/>
      </rPr>
      <t>.</t>
    </r>
    <r>
      <rPr>
        <sz val="12"/>
        <rFont val="新細明體"/>
        <family val="1"/>
        <charset val="136"/>
      </rPr>
      <t>赴韓職務報告全卷</t>
    </r>
    <r>
      <rPr>
        <sz val="12"/>
        <rFont val="Times New Roman"/>
        <family val="1"/>
      </rPr>
      <t>1</t>
    </r>
    <r>
      <rPr>
        <sz val="12"/>
        <rFont val="新細明體"/>
        <family val="1"/>
        <charset val="136"/>
      </rPr>
      <t>冊</t>
    </r>
    <r>
      <rPr>
        <sz val="12"/>
        <rFont val="Times New Roman"/>
        <family val="1"/>
      </rPr>
      <t>(</t>
    </r>
    <r>
      <rPr>
        <sz val="12"/>
        <rFont val="新細明體"/>
        <family val="1"/>
        <charset val="136"/>
      </rPr>
      <t>證</t>
    </r>
    <r>
      <rPr>
        <sz val="12"/>
        <rFont val="Times New Roman"/>
        <family val="1"/>
      </rPr>
      <t>4)(</t>
    </r>
    <r>
      <rPr>
        <sz val="12"/>
        <rFont val="新細明體"/>
        <family val="1"/>
        <charset val="136"/>
      </rPr>
      <t>見</t>
    </r>
    <r>
      <rPr>
        <sz val="12"/>
        <rFont val="Times New Roman"/>
        <family val="1"/>
      </rPr>
      <t>5-7</t>
    </r>
    <r>
      <rPr>
        <sz val="12"/>
        <rFont val="新細明體"/>
        <family val="1"/>
        <charset val="136"/>
      </rPr>
      <t>卷</t>
    </r>
    <r>
      <rPr>
        <sz val="12"/>
        <rFont val="Times New Roman"/>
        <family val="1"/>
      </rPr>
      <t>p.18-29</t>
    </r>
    <r>
      <rPr>
        <sz val="12"/>
        <rFont val="新細明體"/>
        <family val="1"/>
        <charset val="136"/>
      </rPr>
      <t>、</t>
    </r>
    <r>
      <rPr>
        <sz val="12"/>
        <rFont val="Times New Roman"/>
        <family val="1"/>
      </rPr>
      <t>3-5</t>
    </r>
    <r>
      <rPr>
        <sz val="12"/>
        <rFont val="新細明體"/>
        <family val="1"/>
        <charset val="136"/>
      </rPr>
      <t>卷</t>
    </r>
    <r>
      <rPr>
        <sz val="12"/>
        <rFont val="Times New Roman"/>
        <family val="1"/>
      </rPr>
      <t>p.1-298</t>
    </r>
    <r>
      <rPr>
        <sz val="12"/>
        <rFont val="新細明體"/>
        <family val="1"/>
        <charset val="136"/>
      </rPr>
      <t>、</t>
    </r>
    <r>
      <rPr>
        <sz val="12"/>
        <rFont val="Times New Roman"/>
        <family val="1"/>
      </rPr>
      <t>3-6</t>
    </r>
    <r>
      <rPr>
        <sz val="12"/>
        <rFont val="新細明體"/>
        <family val="1"/>
        <charset val="136"/>
      </rPr>
      <t>卷</t>
    </r>
    <r>
      <rPr>
        <sz val="12"/>
        <rFont val="Times New Roman"/>
        <family val="1"/>
      </rPr>
      <t>p.1-122</t>
    </r>
    <r>
      <rPr>
        <sz val="12"/>
        <rFont val="新細明體"/>
        <family val="1"/>
        <charset val="136"/>
      </rPr>
      <t>反</t>
    </r>
    <r>
      <rPr>
        <sz val="12"/>
        <rFont val="Times New Roman"/>
        <family val="1"/>
      </rPr>
      <t xml:space="preserve">)
</t>
    </r>
    <r>
      <rPr>
        <sz val="12"/>
        <rFont val="Batang"/>
        <family val="1"/>
        <charset val="129"/>
      </rPr>
      <t>⑥</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p.96)</t>
    </r>
    <r>
      <rPr>
        <sz val="12"/>
        <rFont val="新細明體"/>
        <family val="1"/>
        <charset val="136"/>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</si>
  <si>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p.49</t>
    </r>
    <r>
      <rPr>
        <sz val="12"/>
        <rFont val="新細明體"/>
        <family val="1"/>
        <charset val="136"/>
      </rPr>
      <t>正反）、通關流程查詢</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5-2</t>
    </r>
    <r>
      <rPr>
        <sz val="12"/>
        <rFont val="新細明體"/>
        <family val="1"/>
        <charset val="136"/>
      </rPr>
      <t>卷</t>
    </r>
    <r>
      <rPr>
        <sz val="12"/>
        <rFont val="Times New Roman"/>
        <family val="1"/>
      </rPr>
      <t>p.47</t>
    </r>
    <r>
      <rPr>
        <sz val="12"/>
        <rFont val="新細明體"/>
        <family val="1"/>
        <charset val="136"/>
      </rPr>
      <t>正反</t>
    </r>
    <r>
      <rPr>
        <sz val="12"/>
        <rFont val="Times New Roman"/>
        <family val="1"/>
      </rPr>
      <t>)</t>
    </r>
    <r>
      <rPr>
        <sz val="12"/>
        <rFont val="新細明體"/>
        <family val="1"/>
        <charset val="136"/>
      </rPr>
      <t>。
▲查證產地：</t>
    </r>
    <r>
      <rPr>
        <sz val="12"/>
        <rFont val="Times New Roman"/>
        <family val="1"/>
      </rPr>
      <t>(1)p.49</t>
    </r>
    <r>
      <rPr>
        <sz val="12"/>
        <rFont val="新細明體"/>
        <family val="1"/>
        <charset val="136"/>
      </rPr>
      <t>正面下方，依</t>
    </r>
    <r>
      <rPr>
        <sz val="12"/>
        <rFont val="Times New Roman"/>
        <family val="1"/>
      </rPr>
      <t>100</t>
    </r>
    <r>
      <rPr>
        <sz val="12"/>
        <rFont val="新細明體"/>
        <family val="1"/>
        <charset val="136"/>
      </rPr>
      <t>年</t>
    </r>
    <r>
      <rPr>
        <sz val="12"/>
        <rFont val="Times New Roman"/>
        <family val="1"/>
      </rPr>
      <t>12</t>
    </r>
    <r>
      <rPr>
        <sz val="12"/>
        <rFont val="新細明體"/>
        <family val="1"/>
        <charset val="136"/>
      </rPr>
      <t>月</t>
    </r>
    <r>
      <rPr>
        <sz val="12"/>
        <rFont val="Times New Roman"/>
        <family val="1"/>
      </rPr>
      <t>12</t>
    </r>
    <r>
      <rPr>
        <sz val="12"/>
        <rFont val="新細明體"/>
        <family val="1"/>
        <charset val="136"/>
      </rPr>
      <t>日駐韓國代表處經濟組韓經字第</t>
    </r>
    <r>
      <rPr>
        <sz val="12"/>
        <rFont val="Times New Roman"/>
        <family val="1"/>
      </rPr>
      <t>10001212511</t>
    </r>
    <r>
      <rPr>
        <sz val="12"/>
        <rFont val="新細明體"/>
        <family val="1"/>
        <charset val="136"/>
      </rPr>
      <t>號函，查證無訛。</t>
    </r>
    <r>
      <rPr>
        <sz val="12"/>
        <rFont val="Times New Roman"/>
        <family val="1"/>
      </rPr>
      <t>(</t>
    </r>
    <r>
      <rPr>
        <sz val="12"/>
        <rFont val="新細明體"/>
        <family val="1"/>
        <charset val="136"/>
      </rPr>
      <t>陳</t>
    </r>
    <r>
      <rPr>
        <sz val="12"/>
        <rFont val="Times New Roman"/>
        <family val="1"/>
      </rPr>
      <t>12/21</t>
    </r>
    <r>
      <rPr>
        <sz val="12"/>
        <rFont val="新細明體"/>
        <family val="1"/>
        <charset val="136"/>
      </rPr>
      <t>簽字</t>
    </r>
    <r>
      <rPr>
        <sz val="12"/>
        <rFont val="Times New Roman"/>
        <family val="1"/>
      </rPr>
      <t>)</t>
    </r>
    <r>
      <rPr>
        <sz val="12"/>
        <rFont val="新細明體"/>
        <family val="1"/>
        <charset val="136"/>
      </rPr>
      <t>、</t>
    </r>
    <r>
      <rPr>
        <sz val="12"/>
        <rFont val="Times New Roman"/>
        <family val="1"/>
      </rPr>
      <t>(2)p.49</t>
    </r>
    <r>
      <rPr>
        <sz val="12"/>
        <rFont val="新細明體"/>
        <family val="1"/>
        <charset val="136"/>
      </rPr>
      <t>反面：依據行政院農委會農糧署農糧字第</t>
    </r>
    <r>
      <rPr>
        <sz val="12"/>
        <rFont val="Times New Roman"/>
        <family val="1"/>
      </rPr>
      <t>100
1050948</t>
    </r>
    <r>
      <rPr>
        <sz val="12"/>
        <rFont val="新細明體"/>
        <family val="1"/>
        <charset val="136"/>
      </rPr>
      <t>號函，其樣本為去柄與</t>
    </r>
    <r>
      <rPr>
        <sz val="12"/>
        <rFont val="Times New Roman"/>
        <family val="1"/>
      </rPr>
      <t>(</t>
    </r>
    <r>
      <rPr>
        <sz val="12"/>
        <rFont val="新細明體"/>
        <family val="1"/>
        <charset val="136"/>
      </rPr>
      <t>或</t>
    </r>
    <r>
      <rPr>
        <sz val="12"/>
        <rFont val="Times New Roman"/>
        <family val="1"/>
      </rPr>
      <t>)</t>
    </r>
    <r>
      <rPr>
        <sz val="12"/>
        <rFont val="新細明體"/>
        <family val="1"/>
        <charset val="136"/>
      </rPr>
      <t>磨光處理之香菇，此類加工處理方式在大陸樣本中較為常見。</t>
    </r>
    <r>
      <rPr>
        <sz val="12"/>
        <rFont val="Times New Roman"/>
        <family val="1"/>
      </rPr>
      <t>(</t>
    </r>
    <r>
      <rPr>
        <sz val="12"/>
        <rFont val="新細明體"/>
        <family val="1"/>
        <charset val="136"/>
      </rPr>
      <t>陳</t>
    </r>
    <r>
      <rPr>
        <sz val="12"/>
        <rFont val="Times New Roman"/>
        <family val="1"/>
      </rPr>
      <t>11/</t>
    </r>
    <r>
      <rPr>
        <sz val="12"/>
        <rFont val="新細明體"/>
        <family val="1"/>
        <charset val="136"/>
      </rPr>
      <t>○簽字</t>
    </r>
    <r>
      <rPr>
        <sz val="12"/>
        <rFont val="Times New Roman"/>
        <family val="1"/>
      </rPr>
      <t xml:space="preserve">)
</t>
    </r>
    <r>
      <rPr>
        <sz val="12"/>
        <rFont val="新細明體"/>
        <family val="1"/>
        <charset val="136"/>
      </rPr>
      <t>▲貨物名稱註記「使用大陸香菇菌種包　採集地韓國」。
②</t>
    </r>
    <r>
      <rPr>
        <sz val="12"/>
        <rFont val="Times New Roman"/>
        <family val="1"/>
      </rPr>
      <t>.</t>
    </r>
    <r>
      <rPr>
        <sz val="12"/>
        <rFont val="新細明體"/>
        <family val="1"/>
        <charset val="136"/>
      </rPr>
      <t>姚燕昌之入出境資訊連結作業資料</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證</t>
    </r>
    <r>
      <rPr>
        <sz val="12"/>
        <rFont val="Times New Roman"/>
        <family val="1"/>
      </rPr>
      <t>1)
(100/9/30~100/10/3</t>
    </r>
    <r>
      <rPr>
        <sz val="12"/>
        <rFont val="新細明體"/>
        <family val="1"/>
        <charset val="136"/>
      </rPr>
      <t>大陸、</t>
    </r>
    <r>
      <rPr>
        <sz val="12"/>
        <rFont val="Times New Roman"/>
        <family val="1"/>
      </rPr>
      <t>100/10/6~100/10/8</t>
    </r>
    <r>
      <rPr>
        <sz val="12"/>
        <rFont val="新細明體"/>
        <family val="1"/>
        <charset val="136"/>
      </rPr>
      <t>韓國</t>
    </r>
    <r>
      <rPr>
        <sz val="12"/>
        <rFont val="Times New Roman"/>
        <family val="1"/>
      </rPr>
      <t>)</t>
    </r>
    <r>
      <rPr>
        <sz val="12"/>
        <rFont val="新細明體"/>
        <family val="1"/>
        <charset val="136"/>
      </rPr>
      <t>。
③</t>
    </r>
    <r>
      <rPr>
        <sz val="12"/>
        <rFont val="Times New Roman"/>
        <family val="1"/>
      </rPr>
      <t>.100/3/21</t>
    </r>
    <r>
      <rPr>
        <sz val="12"/>
        <rFont val="新細明體"/>
        <family val="1"/>
        <charset val="136"/>
      </rPr>
      <t>拍攝之照片</t>
    </r>
    <r>
      <rPr>
        <sz val="12"/>
        <rFont val="Times New Roman"/>
        <family val="1"/>
      </rPr>
      <t>8</t>
    </r>
    <r>
      <rPr>
        <sz val="12"/>
        <rFont val="新細明體"/>
        <family val="1"/>
        <charset val="136"/>
      </rPr>
      <t>幀、</t>
    </r>
    <r>
      <rPr>
        <sz val="12"/>
        <rFont val="Times New Roman"/>
        <family val="1"/>
      </rPr>
      <t>100/10/7</t>
    </r>
    <r>
      <rPr>
        <sz val="12"/>
        <rFont val="新細明體"/>
        <family val="1"/>
        <charset val="136"/>
      </rPr>
      <t>拍攝之照片</t>
    </r>
    <r>
      <rPr>
        <sz val="12"/>
        <rFont val="Times New Roman"/>
        <family val="1"/>
      </rPr>
      <t>1</t>
    </r>
    <r>
      <rPr>
        <sz val="12"/>
        <rFont val="新細明體"/>
        <family val="1"/>
        <charset val="136"/>
      </rPr>
      <t>幀</t>
    </r>
    <r>
      <rPr>
        <sz val="12"/>
        <rFont val="Times New Roman"/>
        <family val="1"/>
      </rPr>
      <t>(</t>
    </r>
    <r>
      <rPr>
        <sz val="12"/>
        <rFont val="新細明體"/>
        <family val="1"/>
        <charset val="136"/>
      </rPr>
      <t>證</t>
    </r>
    <r>
      <rPr>
        <sz val="12"/>
        <rFont val="Times New Roman"/>
        <family val="1"/>
      </rPr>
      <t>2)(</t>
    </r>
    <r>
      <rPr>
        <sz val="12"/>
        <rFont val="新細明體"/>
        <family val="1"/>
        <charset val="136"/>
      </rPr>
      <t>換裝標示紙箱照片</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p.9-10)</t>
    </r>
    <r>
      <rPr>
        <sz val="12"/>
        <rFont val="新細明體"/>
        <family val="1"/>
        <charset val="136"/>
      </rPr>
      <t>。
④</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p.96</t>
    </r>
    <r>
      <rPr>
        <sz val="12"/>
        <rFont val="新細明體"/>
        <family val="1"/>
        <charset val="136"/>
      </rPr>
      <t>反</t>
    </r>
    <r>
      <rPr>
        <sz val="12"/>
        <rFont val="Times New Roman"/>
        <family val="1"/>
      </rPr>
      <t>)(12/21</t>
    </r>
    <r>
      <rPr>
        <sz val="12"/>
        <rFont val="新細明體"/>
        <family val="1"/>
        <charset val="136"/>
      </rPr>
      <t>拖茂</t>
    </r>
    <r>
      <rPr>
        <sz val="12"/>
        <rFont val="Times New Roman"/>
        <family val="1"/>
      </rPr>
      <t>)</t>
    </r>
    <r>
      <rPr>
        <sz val="12"/>
        <rFont val="新細明體"/>
        <family val="1"/>
        <charset val="136"/>
      </rPr>
      <t>。
⑤</t>
    </r>
    <r>
      <rPr>
        <sz val="12"/>
        <rFont val="Times New Roman"/>
        <family val="1"/>
      </rPr>
      <t>.</t>
    </r>
    <r>
      <rPr>
        <sz val="12"/>
        <rFont val="新細明體"/>
        <family val="1"/>
        <charset val="136"/>
      </rPr>
      <t>商春林公司予信力陳晉茂之</t>
    </r>
    <r>
      <rPr>
        <sz val="12"/>
        <rFont val="Times New Roman"/>
        <family val="1"/>
      </rPr>
      <t>100/12/21</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p.38</t>
    </r>
    <r>
      <rPr>
        <sz val="12"/>
        <rFont val="新細明體"/>
        <family val="1"/>
        <charset val="136"/>
      </rPr>
      <t>、</t>
    </r>
    <r>
      <rPr>
        <sz val="12"/>
        <rFont val="Times New Roman"/>
        <family val="1"/>
      </rPr>
      <t>p.41)(12/21</t>
    </r>
    <r>
      <rPr>
        <sz val="12"/>
        <rFont val="新細明體"/>
        <family val="1"/>
        <charset val="136"/>
      </rPr>
      <t>韓國香菇，櫃號為</t>
    </r>
    <r>
      <rPr>
        <sz val="12"/>
        <rFont val="Times New Roman"/>
        <family val="1"/>
      </rPr>
      <t>TSLU05037
92)</t>
    </r>
    <r>
      <rPr>
        <sz val="12"/>
        <rFont val="新細明體"/>
        <family val="1"/>
        <charset val="136"/>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</si>
  <si>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p.56</t>
    </r>
    <r>
      <rPr>
        <sz val="12"/>
        <rFont val="新細明體"/>
        <family val="1"/>
        <charset val="136"/>
      </rPr>
      <t>正反）
▲查證產地：</t>
    </r>
    <r>
      <rPr>
        <sz val="12"/>
        <rFont val="Times New Roman"/>
        <family val="1"/>
      </rPr>
      <t>(1)p.56</t>
    </r>
    <r>
      <rPr>
        <sz val="12"/>
        <rFont val="新細明體"/>
        <family val="1"/>
        <charset val="136"/>
      </rPr>
      <t>正面，產地維持原申報</t>
    </r>
    <r>
      <rPr>
        <sz val="12"/>
        <rFont val="Times New Roman"/>
        <family val="1"/>
      </rPr>
      <t>(</t>
    </r>
    <r>
      <rPr>
        <sz val="12"/>
        <rFont val="新細明體"/>
        <family val="1"/>
        <charset val="136"/>
      </rPr>
      <t>詳如背載</t>
    </r>
    <r>
      <rPr>
        <sz val="12"/>
        <rFont val="Times New Roman"/>
        <family val="1"/>
      </rPr>
      <t>)</t>
    </r>
    <r>
      <rPr>
        <sz val="12"/>
        <rFont val="新細明體"/>
        <family val="1"/>
        <charset val="136"/>
      </rPr>
      <t>。</t>
    </r>
    <r>
      <rPr>
        <sz val="12"/>
        <rFont val="Times New Roman"/>
        <family val="1"/>
      </rPr>
      <t>(</t>
    </r>
    <r>
      <rPr>
        <sz val="12"/>
        <rFont val="新細明體"/>
        <family val="1"/>
        <charset val="136"/>
      </rPr>
      <t>林</t>
    </r>
    <r>
      <rPr>
        <sz val="12"/>
        <rFont val="Times New Roman"/>
        <family val="1"/>
      </rPr>
      <t>4/6</t>
    </r>
    <r>
      <rPr>
        <sz val="12"/>
        <rFont val="新細明體"/>
        <family val="1"/>
        <charset val="136"/>
      </rPr>
      <t>簽字</t>
    </r>
    <r>
      <rPr>
        <sz val="12"/>
        <rFont val="Times New Roman"/>
        <family val="1"/>
      </rPr>
      <t>)</t>
    </r>
    <r>
      <rPr>
        <sz val="12"/>
        <rFont val="新細明體"/>
        <family val="1"/>
        <charset val="136"/>
      </rPr>
      <t>、</t>
    </r>
    <r>
      <rPr>
        <sz val="12"/>
        <rFont val="Times New Roman"/>
        <family val="1"/>
      </rPr>
      <t>(2)P.56</t>
    </r>
    <r>
      <rPr>
        <sz val="12"/>
        <rFont val="新細明體"/>
        <family val="1"/>
        <charset val="136"/>
      </rPr>
      <t>反面，依農糧署農糧生字第</t>
    </r>
    <r>
      <rPr>
        <sz val="12"/>
        <rFont val="Times New Roman"/>
        <family val="1"/>
      </rPr>
      <t>1011048713</t>
    </r>
    <r>
      <rPr>
        <sz val="12"/>
        <rFont val="新細明體"/>
        <family val="1"/>
        <charset val="136"/>
      </rPr>
      <t>號及駐韓國代表處經濟組韓經字第</t>
    </r>
    <r>
      <rPr>
        <sz val="12"/>
        <rFont val="Times New Roman"/>
        <family val="1"/>
      </rPr>
      <t>10100326...</t>
    </r>
    <r>
      <rPr>
        <sz val="12"/>
        <rFont val="新細明體"/>
        <family val="1"/>
        <charset val="136"/>
      </rPr>
      <t>號，產地為</t>
    </r>
    <r>
      <rPr>
        <sz val="12"/>
        <rFont val="Times New Roman"/>
        <family val="1"/>
      </rPr>
      <t>THE REPUBLIC OF KOREA</t>
    </r>
    <r>
      <rPr>
        <sz val="12"/>
        <rFont val="新細明體"/>
        <family val="1"/>
        <charset val="136"/>
      </rPr>
      <t>。
▲貨物名稱註記「使用大陸香菇菌種包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sz val="12"/>
        <rFont val="新細明體"/>
        <family val="1"/>
        <charset val="136"/>
      </rPr>
      <t>姚燕昌之入出境資訊查詢資料</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2-1</t>
    </r>
    <r>
      <rPr>
        <sz val="12"/>
        <rFont val="新細明體"/>
        <family val="1"/>
        <charset val="136"/>
      </rPr>
      <t>卷</t>
    </r>
    <r>
      <rPr>
        <sz val="12"/>
        <rFont val="Times New Roman"/>
        <family val="1"/>
      </rPr>
      <t>p.89</t>
    </r>
    <r>
      <rPr>
        <sz val="12"/>
        <rFont val="新細明體"/>
        <family val="1"/>
        <charset val="136"/>
      </rPr>
      <t>及</t>
    </r>
    <r>
      <rPr>
        <sz val="12"/>
        <rFont val="Times New Roman"/>
        <family val="1"/>
      </rPr>
      <t>p.97)
(100/11/24</t>
    </r>
    <r>
      <rPr>
        <sz val="12"/>
        <rFont val="新細明體"/>
        <family val="1"/>
        <charset val="136"/>
      </rPr>
      <t>自廈門回台北</t>
    </r>
    <r>
      <rPr>
        <sz val="12"/>
        <rFont val="Times New Roman"/>
        <family val="1"/>
      </rPr>
      <t>)</t>
    </r>
    <r>
      <rPr>
        <sz val="12"/>
        <rFont val="新細明體"/>
        <family val="1"/>
        <charset val="136"/>
      </rPr>
      <t>、姚燕昌及陳晉茂之入出境資訊連結作業資料各</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及</t>
    </r>
    <r>
      <rPr>
        <sz val="12"/>
        <rFont val="Times New Roman"/>
        <family val="1"/>
      </rPr>
      <t>p.4)(</t>
    </r>
    <r>
      <rPr>
        <sz val="12"/>
        <rFont val="新細明體"/>
        <family val="1"/>
        <charset val="136"/>
      </rPr>
      <t>證</t>
    </r>
    <r>
      <rPr>
        <sz val="12"/>
        <rFont val="Times New Roman"/>
        <family val="1"/>
      </rPr>
      <t>1)(100/10/28~10/31</t>
    </r>
    <r>
      <rPr>
        <sz val="12"/>
        <rFont val="新細明體"/>
        <family val="1"/>
        <charset val="136"/>
      </rPr>
      <t>二人共同前往大陸</t>
    </r>
    <r>
      <rPr>
        <sz val="12"/>
        <rFont val="Times New Roman"/>
        <family val="1"/>
      </rPr>
      <t>)(</t>
    </r>
    <r>
      <rPr>
        <sz val="12"/>
        <rFont val="新細明體"/>
        <family val="1"/>
        <charset val="136"/>
      </rPr>
      <t>另姚燕昌於</t>
    </r>
    <r>
      <rPr>
        <sz val="12"/>
        <rFont val="Times New Roman"/>
        <family val="1"/>
      </rPr>
      <t>100/11/22~100/11/24</t>
    </r>
    <r>
      <rPr>
        <sz val="12"/>
        <rFont val="新細明體"/>
        <family val="1"/>
        <charset val="136"/>
      </rPr>
      <t>前往大陸、</t>
    </r>
    <r>
      <rPr>
        <sz val="12"/>
        <rFont val="Times New Roman"/>
        <family val="1"/>
      </rPr>
      <t>100/12/6~100/12/13</t>
    </r>
    <r>
      <rPr>
        <sz val="12"/>
        <rFont val="新細明體"/>
        <family val="1"/>
        <charset val="136"/>
      </rPr>
      <t>前往韓國</t>
    </r>
    <r>
      <rPr>
        <sz val="12"/>
        <rFont val="Times New Roman"/>
        <family val="1"/>
      </rPr>
      <t>)</t>
    </r>
    <r>
      <rPr>
        <sz val="12"/>
        <rFont val="新細明體"/>
        <family val="1"/>
        <charset val="136"/>
      </rPr>
      <t>。</t>
    </r>
    <r>
      <rPr>
        <sz val="12"/>
        <rFont val="Times New Roman"/>
        <family val="1"/>
      </rPr>
      <t xml:space="preserve">
</t>
    </r>
    <r>
      <rPr>
        <sz val="12"/>
        <rFont val="新細明體"/>
        <family val="1"/>
        <charset val="136"/>
      </rPr>
      <t>③</t>
    </r>
    <r>
      <rPr>
        <sz val="12"/>
        <rFont val="Times New Roman"/>
        <family val="1"/>
      </rPr>
      <t>.100/10/30</t>
    </r>
    <r>
      <rPr>
        <sz val="12"/>
        <rFont val="新細明體"/>
        <family val="1"/>
        <charset val="136"/>
      </rPr>
      <t>照片</t>
    </r>
    <r>
      <rPr>
        <sz val="12"/>
        <rFont val="Times New Roman"/>
        <family val="1"/>
      </rPr>
      <t>4</t>
    </r>
    <r>
      <rPr>
        <sz val="12"/>
        <rFont val="新細明體"/>
        <family val="1"/>
        <charset val="136"/>
      </rPr>
      <t>幀</t>
    </r>
    <r>
      <rPr>
        <sz val="12"/>
        <rFont val="Times New Roman"/>
        <family val="1"/>
      </rPr>
      <t>(</t>
    </r>
    <r>
      <rPr>
        <sz val="12"/>
        <rFont val="新細明體"/>
        <family val="1"/>
        <charset val="136"/>
      </rPr>
      <t>證</t>
    </r>
    <r>
      <rPr>
        <sz val="12"/>
        <rFont val="Times New Roman"/>
        <family val="1"/>
      </rPr>
      <t>12)(</t>
    </r>
    <r>
      <rPr>
        <sz val="12"/>
        <rFont val="新細明體"/>
        <family val="1"/>
        <charset val="136"/>
      </rPr>
      <t>姚鼎蒼、陳晉茂於</t>
    </r>
    <r>
      <rPr>
        <sz val="12"/>
        <rFont val="Times New Roman"/>
        <family val="1"/>
      </rPr>
      <t>100</t>
    </r>
    <r>
      <rPr>
        <sz val="12"/>
        <rFont val="新細明體"/>
        <family val="1"/>
        <charset val="136"/>
      </rPr>
      <t>年</t>
    </r>
    <r>
      <rPr>
        <sz val="12"/>
        <rFont val="Times New Roman"/>
        <family val="1"/>
      </rPr>
      <t>10</t>
    </r>
    <r>
      <rPr>
        <sz val="12"/>
        <rFont val="新細明體"/>
        <family val="1"/>
        <charset val="136"/>
      </rPr>
      <t>月</t>
    </r>
    <r>
      <rPr>
        <sz val="12"/>
        <rFont val="Times New Roman"/>
        <family val="1"/>
      </rPr>
      <t>30</t>
    </r>
    <r>
      <rPr>
        <sz val="12"/>
        <rFont val="新細明體"/>
        <family val="1"/>
        <charset val="136"/>
      </rPr>
      <t>日赴大陸地區河南省西峽縣之照片</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p.78-79</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④</t>
    </r>
    <r>
      <rPr>
        <sz val="12"/>
        <rFont val="Times New Roman"/>
        <family val="1"/>
      </rPr>
      <t>.</t>
    </r>
    <r>
      <rPr>
        <b/>
        <u/>
        <sz val="12"/>
        <rFont val="新細明體"/>
        <family val="1"/>
        <charset val="136"/>
      </rPr>
      <t>信力商行</t>
    </r>
    <r>
      <rPr>
        <sz val="12"/>
        <rFont val="新細明體"/>
        <family val="1"/>
        <charset val="136"/>
      </rPr>
      <t>入庫明細</t>
    </r>
    <r>
      <rPr>
        <sz val="12"/>
        <rFont val="Times New Roman"/>
        <family val="1"/>
      </rPr>
      <t>1</t>
    </r>
    <r>
      <rPr>
        <sz val="12"/>
        <rFont val="新細明體"/>
        <family val="1"/>
        <charset val="136"/>
      </rPr>
      <t>份</t>
    </r>
    <r>
      <rPr>
        <sz val="12"/>
        <rFont val="Times New Roman"/>
        <family val="1"/>
      </rPr>
      <t>(</t>
    </r>
    <r>
      <rPr>
        <sz val="12"/>
        <rFont val="新細明體"/>
        <family val="1"/>
        <charset val="136"/>
      </rPr>
      <t>證</t>
    </r>
    <r>
      <rPr>
        <sz val="12"/>
        <rFont val="Times New Roman"/>
        <family val="1"/>
      </rPr>
      <t>15)(</t>
    </r>
    <r>
      <rPr>
        <sz val="12"/>
        <rFont val="新細明體"/>
        <family val="1"/>
        <charset val="136"/>
      </rPr>
      <t>即香菇裝箱明細表</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p.99</t>
    </r>
    <r>
      <rPr>
        <sz val="12"/>
        <rFont val="新細明體"/>
        <family val="1"/>
        <charset val="136"/>
      </rPr>
      <t>及</t>
    </r>
    <r>
      <rPr>
        <sz val="12"/>
        <rFont val="Times New Roman"/>
        <family val="1"/>
      </rPr>
      <t>p.99</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⑤</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p.98</t>
    </r>
    <r>
      <rPr>
        <sz val="12"/>
        <rFont val="新細明體"/>
        <family val="1"/>
        <charset val="136"/>
      </rPr>
      <t>反</t>
    </r>
    <r>
      <rPr>
        <sz val="12"/>
        <rFont val="Times New Roman"/>
        <family val="1"/>
      </rPr>
      <t>)(4/10</t>
    </r>
    <r>
      <rPr>
        <sz val="12"/>
        <rFont val="新細明體"/>
        <family val="1"/>
        <charset val="136"/>
      </rPr>
      <t>拖茂</t>
    </r>
    <r>
      <rPr>
        <sz val="12"/>
        <rFont val="Times New Roman"/>
        <family val="1"/>
      </rPr>
      <t>)</t>
    </r>
    <r>
      <rPr>
        <sz val="12"/>
        <rFont val="新細明體"/>
        <family val="1"/>
        <charset val="136"/>
      </rPr>
      <t xml:space="preserve">。
</t>
    </r>
    <r>
      <rPr>
        <sz val="12"/>
        <rFont val="Batang"/>
        <family val="1"/>
        <charset val="129"/>
      </rPr>
      <t>⑥</t>
    </r>
    <r>
      <rPr>
        <sz val="12"/>
        <rFont val="Times New Roman"/>
        <family val="1"/>
      </rPr>
      <t>.(</t>
    </r>
    <r>
      <rPr>
        <sz val="12"/>
        <rFont val="新細明體"/>
        <family val="1"/>
        <charset val="136"/>
      </rPr>
      <t>陳晉茂所有之進貨資料筆記本</t>
    </r>
    <r>
      <rPr>
        <sz val="12"/>
        <rFont val="Times New Roman"/>
        <family val="1"/>
      </rPr>
      <t>)</t>
    </r>
    <r>
      <rPr>
        <sz val="12"/>
        <rFont val="新細明體"/>
        <family val="1"/>
        <charset val="136"/>
      </rPr>
      <t>「</t>
    </r>
    <r>
      <rPr>
        <sz val="12"/>
        <rFont val="Times New Roman"/>
        <family val="1"/>
      </rPr>
      <t xml:space="preserve">4/11 </t>
    </r>
    <r>
      <rPr>
        <sz val="12"/>
        <rFont val="新細明體"/>
        <family val="1"/>
        <charset val="136"/>
      </rPr>
      <t>櫃號</t>
    </r>
    <r>
      <rPr>
        <sz val="12"/>
        <rFont val="Times New Roman"/>
        <family val="1"/>
      </rPr>
      <t xml:space="preserve">FCLU8272371
</t>
    </r>
    <r>
      <rPr>
        <sz val="12"/>
        <rFont val="新細明體"/>
        <family val="1"/>
        <charset val="136"/>
      </rPr>
      <t>」及「</t>
    </r>
    <r>
      <rPr>
        <sz val="12"/>
        <rFont val="Times New Roman"/>
        <family val="1"/>
      </rPr>
      <t xml:space="preserve">4/11 </t>
    </r>
    <r>
      <rPr>
        <sz val="12"/>
        <rFont val="新細明體"/>
        <family val="1"/>
        <charset val="136"/>
      </rPr>
      <t>櫃號</t>
    </r>
    <r>
      <rPr>
        <sz val="12"/>
        <rFont val="Times New Roman"/>
        <family val="1"/>
      </rPr>
      <t>GESU6115486</t>
    </r>
    <r>
      <rPr>
        <sz val="12"/>
        <rFont val="新細明體"/>
        <family val="1"/>
        <charset val="136"/>
      </rPr>
      <t>」手寫明細各</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9-4-1</t>
    </r>
    <r>
      <rPr>
        <sz val="12"/>
        <rFont val="新細明體"/>
        <family val="1"/>
        <charset val="136"/>
      </rPr>
      <t>，</t>
    </r>
    <r>
      <rPr>
        <sz val="12"/>
        <rFont val="Times New Roman"/>
        <family val="1"/>
      </rPr>
      <t>p.18-19)</t>
    </r>
    <r>
      <rPr>
        <sz val="12"/>
        <rFont val="新細明體"/>
        <family val="1"/>
        <charset val="136"/>
      </rPr>
      <t xml:space="preserve">。
</t>
    </r>
    <r>
      <rPr>
        <sz val="12"/>
        <rFont val="Batang"/>
        <family val="1"/>
        <charset val="129"/>
      </rPr>
      <t>⑦</t>
    </r>
    <r>
      <rPr>
        <sz val="12"/>
        <rFont val="Times New Roman"/>
        <family val="1"/>
      </rPr>
      <t>.</t>
    </r>
    <r>
      <rPr>
        <sz val="12"/>
        <rFont val="新細明體"/>
        <family val="1"/>
        <charset val="136"/>
      </rPr>
      <t>商春林公司予信力陳晉茂之</t>
    </r>
    <r>
      <rPr>
        <sz val="12"/>
        <rFont val="Times New Roman"/>
        <family val="1"/>
      </rPr>
      <t>101/4/10</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(4/10</t>
    </r>
    <r>
      <rPr>
        <sz val="12"/>
        <rFont val="新細明體"/>
        <family val="1"/>
        <charset val="136"/>
      </rPr>
      <t>韓國香菇，櫃號為</t>
    </r>
    <r>
      <rPr>
        <sz val="12"/>
        <rFont val="Times New Roman"/>
        <family val="1"/>
      </rPr>
      <t>GESU6115486)</t>
    </r>
    <r>
      <rPr>
        <sz val="12"/>
        <rFont val="新細明體"/>
        <family val="1"/>
        <charset val="136"/>
      </rPr>
      <t>、</t>
    </r>
    <r>
      <rPr>
        <sz val="12"/>
        <rFont val="Times New Roman"/>
        <family val="1"/>
      </rPr>
      <t>101/4/10</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(4/10</t>
    </r>
    <r>
      <rPr>
        <sz val="12"/>
        <rFont val="新細明體"/>
        <family val="1"/>
        <charset val="136"/>
      </rPr>
      <t>韓國香菇，櫃號為</t>
    </r>
    <r>
      <rPr>
        <sz val="12"/>
        <rFont val="Times New Roman"/>
        <family val="1"/>
      </rPr>
      <t>FCIU8272371)(</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p.23</t>
    </r>
    <r>
      <rPr>
        <sz val="12"/>
        <rFont val="新細明體"/>
        <family val="1"/>
        <charset val="136"/>
      </rPr>
      <t>、</t>
    </r>
    <r>
      <rPr>
        <sz val="12"/>
        <rFont val="Times New Roman"/>
        <family val="1"/>
      </rPr>
      <t>p.24
)</t>
    </r>
    <r>
      <rPr>
        <sz val="12"/>
        <rFont val="新細明體"/>
        <family val="1"/>
        <charset val="136"/>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</si>
  <si>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p.59</t>
    </r>
    <r>
      <rPr>
        <sz val="12"/>
        <rFont val="新細明體"/>
        <family val="1"/>
        <charset val="136"/>
      </rPr>
      <t>正面）
▲查證產地：來貨原產地依據</t>
    </r>
    <r>
      <rPr>
        <sz val="12"/>
        <rFont val="Times New Roman"/>
        <family val="1"/>
      </rPr>
      <t>101</t>
    </r>
    <r>
      <rPr>
        <sz val="12"/>
        <rFont val="新細明體"/>
        <family val="1"/>
        <charset val="136"/>
      </rPr>
      <t>年</t>
    </r>
    <r>
      <rPr>
        <sz val="12"/>
        <rFont val="Times New Roman"/>
        <family val="1"/>
      </rPr>
      <t>4</t>
    </r>
    <r>
      <rPr>
        <sz val="12"/>
        <rFont val="新細明體"/>
        <family val="1"/>
        <charset val="136"/>
      </rPr>
      <t>月</t>
    </r>
    <r>
      <rPr>
        <sz val="12"/>
        <rFont val="Times New Roman"/>
        <family val="1"/>
      </rPr>
      <t>3</t>
    </r>
    <r>
      <rPr>
        <sz val="12"/>
        <rFont val="新細明體"/>
        <family val="1"/>
        <charset val="136"/>
      </rPr>
      <t>日駐韓國代表處經濟組韓經字第</t>
    </r>
    <r>
      <rPr>
        <sz val="12"/>
        <rFont val="Times New Roman"/>
        <family val="1"/>
      </rPr>
      <t>10100403511</t>
    </r>
    <r>
      <rPr>
        <sz val="12"/>
        <rFont val="新細明體"/>
        <family val="1"/>
        <charset val="136"/>
      </rPr>
      <t>號函及網路查詢產證認定。</t>
    </r>
    <r>
      <rPr>
        <sz val="12"/>
        <rFont val="Times New Roman"/>
        <family val="1"/>
      </rPr>
      <t>(</t>
    </r>
    <r>
      <rPr>
        <sz val="12"/>
        <rFont val="新細明體"/>
        <family val="1"/>
        <charset val="136"/>
      </rPr>
      <t>徐</t>
    </r>
    <r>
      <rPr>
        <sz val="12"/>
        <rFont val="Times New Roman"/>
        <family val="1"/>
      </rPr>
      <t>4/11</t>
    </r>
    <r>
      <rPr>
        <sz val="12"/>
        <rFont val="新細明體"/>
        <family val="1"/>
        <charset val="136"/>
      </rPr>
      <t>簽字</t>
    </r>
    <r>
      <rPr>
        <sz val="12"/>
        <rFont val="Times New Roman"/>
        <family val="1"/>
      </rPr>
      <t xml:space="preserve">)
</t>
    </r>
    <r>
      <rPr>
        <sz val="12"/>
        <rFont val="新細明體"/>
        <family val="1"/>
        <charset val="136"/>
      </rPr>
      <t>▲貨物名稱註記「使用大陸香菇菌種包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b/>
        <u/>
        <sz val="12"/>
        <rFont val="新細明體"/>
        <family val="1"/>
        <charset val="136"/>
      </rPr>
      <t>信力商行</t>
    </r>
    <r>
      <rPr>
        <sz val="12"/>
        <rFont val="新細明體"/>
        <family val="1"/>
        <charset val="136"/>
      </rPr>
      <t>入庫明細</t>
    </r>
    <r>
      <rPr>
        <sz val="12"/>
        <rFont val="Times New Roman"/>
        <family val="1"/>
      </rPr>
      <t>1</t>
    </r>
    <r>
      <rPr>
        <sz val="12"/>
        <rFont val="新細明體"/>
        <family val="1"/>
        <charset val="136"/>
      </rPr>
      <t>份</t>
    </r>
    <r>
      <rPr>
        <sz val="12"/>
        <rFont val="Times New Roman"/>
        <family val="1"/>
      </rPr>
      <t>(</t>
    </r>
    <r>
      <rPr>
        <sz val="12"/>
        <rFont val="新細明體"/>
        <family val="1"/>
        <charset val="136"/>
      </rPr>
      <t>證</t>
    </r>
    <r>
      <rPr>
        <sz val="12"/>
        <rFont val="Times New Roman"/>
        <family val="1"/>
      </rPr>
      <t>15)(</t>
    </r>
    <r>
      <rPr>
        <sz val="12"/>
        <rFont val="新細明體"/>
        <family val="1"/>
        <charset val="136"/>
      </rPr>
      <t>即香菇裝箱明細表</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p.98</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③</t>
    </r>
    <r>
      <rPr>
        <sz val="12"/>
        <rFont val="Times New Roman"/>
        <family val="1"/>
      </rPr>
      <t>.101</t>
    </r>
    <r>
      <rPr>
        <sz val="12"/>
        <rFont val="新細明體"/>
        <family val="1"/>
        <charset val="136"/>
      </rPr>
      <t>年</t>
    </r>
    <r>
      <rPr>
        <sz val="12"/>
        <rFont val="Times New Roman"/>
        <family val="1"/>
      </rPr>
      <t>3</t>
    </r>
    <r>
      <rPr>
        <sz val="12"/>
        <rFont val="新細明體"/>
        <family val="1"/>
        <charset val="136"/>
      </rPr>
      <t>月</t>
    </r>
    <r>
      <rPr>
        <sz val="12"/>
        <rFont val="Times New Roman"/>
        <family val="1"/>
      </rPr>
      <t>14</t>
    </r>
    <r>
      <rPr>
        <sz val="12"/>
        <rFont val="新細明體"/>
        <family val="1"/>
        <charset val="136"/>
      </rPr>
      <t>日吳姐核對進口大陸香菇明細之傳真資料</t>
    </r>
    <r>
      <rPr>
        <sz val="12"/>
        <rFont val="Times New Roman"/>
        <family val="1"/>
      </rPr>
      <t>1</t>
    </r>
    <r>
      <rPr>
        <sz val="12"/>
        <rFont val="新細明體"/>
        <family val="1"/>
        <charset val="136"/>
      </rPr>
      <t>份</t>
    </r>
    <r>
      <rPr>
        <sz val="12"/>
        <rFont val="Times New Roman"/>
        <family val="1"/>
      </rPr>
      <t>(</t>
    </r>
    <r>
      <rPr>
        <sz val="12"/>
        <rFont val="新細明體"/>
        <family val="1"/>
        <charset val="136"/>
      </rPr>
      <t>內容同前</t>
    </r>
    <r>
      <rPr>
        <sz val="12"/>
        <rFont val="Times New Roman"/>
        <family val="1"/>
      </rPr>
      <t>)(</t>
    </r>
    <r>
      <rPr>
        <sz val="12"/>
        <rFont val="新細明體"/>
        <family val="1"/>
        <charset val="136"/>
      </rPr>
      <t>見</t>
    </r>
    <r>
      <rPr>
        <sz val="12"/>
        <rFont val="Times New Roman"/>
        <family val="1"/>
      </rPr>
      <t>5-2</t>
    </r>
    <r>
      <rPr>
        <sz val="12"/>
        <rFont val="新細明體"/>
        <family val="1"/>
        <charset val="136"/>
      </rPr>
      <t>卷</t>
    </r>
    <r>
      <rPr>
        <sz val="12"/>
        <rFont val="Times New Roman"/>
        <family val="1"/>
      </rPr>
      <t>p.132)</t>
    </r>
    <r>
      <rPr>
        <sz val="12"/>
        <rFont val="新細明體"/>
        <family val="1"/>
        <charset val="136"/>
      </rPr>
      <t>。
④</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p.94)(4/17</t>
    </r>
    <r>
      <rPr>
        <sz val="12"/>
        <rFont val="新細明體"/>
        <family val="1"/>
        <charset val="136"/>
      </rPr>
      <t>拖茂</t>
    </r>
    <r>
      <rPr>
        <sz val="12"/>
        <rFont val="Times New Roman"/>
        <family val="1"/>
      </rPr>
      <t>)</t>
    </r>
    <r>
      <rPr>
        <sz val="12"/>
        <rFont val="新細明體"/>
        <family val="1"/>
        <charset val="136"/>
      </rPr>
      <t xml:space="preserve">。
</t>
    </r>
    <r>
      <rPr>
        <sz val="12"/>
        <rFont val="Batang"/>
        <family val="1"/>
        <charset val="129"/>
      </rPr>
      <t>⑤</t>
    </r>
    <r>
      <rPr>
        <sz val="12"/>
        <rFont val="Times New Roman"/>
        <family val="1"/>
      </rPr>
      <t>.</t>
    </r>
    <r>
      <rPr>
        <sz val="12"/>
        <rFont val="新細明體"/>
        <family val="1"/>
        <charset val="136"/>
      </rPr>
      <t>信力公司予張大哥之到貨明細表</t>
    </r>
    <r>
      <rPr>
        <sz val="12"/>
        <rFont val="Times New Roman"/>
        <family val="1"/>
      </rPr>
      <t>1</t>
    </r>
    <r>
      <rPr>
        <sz val="12"/>
        <rFont val="新細明體"/>
        <family val="1"/>
        <charset val="136"/>
      </rPr>
      <t>紙</t>
    </r>
    <r>
      <rPr>
        <sz val="12"/>
        <rFont val="Times New Roman"/>
        <family val="1"/>
      </rPr>
      <t>(</t>
    </r>
    <r>
      <rPr>
        <sz val="12"/>
        <rFont val="新細明體"/>
        <family val="1"/>
        <charset val="136"/>
      </rPr>
      <t>櫃號</t>
    </r>
    <r>
      <rPr>
        <sz val="12"/>
        <rFont val="Times New Roman"/>
        <family val="1"/>
      </rPr>
      <t>DFSU629486</t>
    </r>
    <r>
      <rPr>
        <sz val="12"/>
        <rFont val="新細明體"/>
        <family val="1"/>
        <charset val="136"/>
      </rPr>
      <t>、</t>
    </r>
    <r>
      <rPr>
        <sz val="12"/>
        <rFont val="Times New Roman"/>
        <family val="1"/>
      </rPr>
      <t>GESU6565035)(</t>
    </r>
    <r>
      <rPr>
        <sz val="12"/>
        <rFont val="新細明體"/>
        <family val="1"/>
        <charset val="136"/>
      </rPr>
      <t>見扣押物編號</t>
    </r>
    <r>
      <rPr>
        <sz val="12"/>
        <rFont val="Times New Roman"/>
        <family val="1"/>
      </rPr>
      <t>9-3-1</t>
    </r>
    <r>
      <rPr>
        <sz val="12"/>
        <rFont val="新細明體"/>
        <family val="1"/>
        <charset val="136"/>
      </rPr>
      <t>，</t>
    </r>
    <r>
      <rPr>
        <sz val="12"/>
        <rFont val="Times New Roman"/>
        <family val="1"/>
      </rPr>
      <t>p.11)</t>
    </r>
    <r>
      <rPr>
        <sz val="12"/>
        <rFont val="新細明體"/>
        <family val="1"/>
        <charset val="136"/>
      </rPr>
      <t xml:space="preserve">。
</t>
    </r>
    <r>
      <rPr>
        <sz val="12"/>
        <rFont val="Batang"/>
        <family val="1"/>
        <charset val="129"/>
      </rPr>
      <t>⑥</t>
    </r>
    <r>
      <rPr>
        <sz val="12"/>
        <rFont val="Times New Roman"/>
        <family val="1"/>
      </rPr>
      <t>.</t>
    </r>
    <r>
      <rPr>
        <sz val="12"/>
        <rFont val="新細明體"/>
        <family val="1"/>
        <charset val="136"/>
      </rPr>
      <t>商春林公司予信力陳晉茂之</t>
    </r>
    <r>
      <rPr>
        <sz val="12"/>
        <rFont val="Times New Roman"/>
        <family val="1"/>
      </rPr>
      <t>101/4/17</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(4/17</t>
    </r>
    <r>
      <rPr>
        <sz val="12"/>
        <rFont val="新細明體"/>
        <family val="1"/>
        <charset val="136"/>
      </rPr>
      <t>韓國香菇，櫃號為</t>
    </r>
    <r>
      <rPr>
        <sz val="12"/>
        <rFont val="Times New Roman"/>
        <family val="1"/>
      </rPr>
      <t>GESU6565035)</t>
    </r>
    <r>
      <rPr>
        <sz val="12"/>
        <rFont val="新細明體"/>
        <family val="1"/>
        <charset val="136"/>
      </rPr>
      <t>、</t>
    </r>
    <r>
      <rPr>
        <sz val="12"/>
        <rFont val="Times New Roman"/>
        <family val="1"/>
      </rPr>
      <t>101/4/10</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(4/17</t>
    </r>
    <r>
      <rPr>
        <sz val="12"/>
        <rFont val="新細明體"/>
        <family val="1"/>
        <charset val="136"/>
      </rPr>
      <t>韓國香菇，櫃號為</t>
    </r>
    <r>
      <rPr>
        <sz val="12"/>
        <rFont val="Times New Roman"/>
        <family val="1"/>
      </rPr>
      <t>DFSU6239486)(</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p.19</t>
    </r>
    <r>
      <rPr>
        <sz val="12"/>
        <rFont val="新細明體"/>
        <family val="1"/>
        <charset val="136"/>
      </rPr>
      <t>、</t>
    </r>
    <r>
      <rPr>
        <sz val="12"/>
        <rFont val="Times New Roman"/>
        <family val="1"/>
      </rPr>
      <t>p.20)</t>
    </r>
    <r>
      <rPr>
        <sz val="12"/>
        <rFont val="新細明體"/>
        <family val="1"/>
        <charset val="136"/>
      </rPr>
      <t>。</t>
    </r>
    <phoneticPr fontId="3" type="noConversion"/>
  </si>
  <si>
    <r>
      <rPr>
        <sz val="12"/>
        <rFont val="Batang"/>
        <family val="1"/>
        <charset val="129"/>
      </rPr>
      <t>①</t>
    </r>
    <r>
      <rPr>
        <sz val="8.4"/>
        <rFont val="Times New Roman"/>
        <family val="1"/>
      </rPr>
      <t>.</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p.138
</t>
    </r>
    <r>
      <rPr>
        <sz val="12"/>
        <rFont val="細明體"/>
        <family val="3"/>
        <charset val="136"/>
      </rPr>
      <t>、</t>
    </r>
    <r>
      <rPr>
        <sz val="12"/>
        <rFont val="Times New Roman"/>
        <family val="1"/>
      </rPr>
      <t>p.174)(4/17</t>
    </r>
    <r>
      <rPr>
        <b/>
        <u/>
        <sz val="12"/>
        <rFont val="細明體"/>
        <family val="3"/>
        <charset val="136"/>
      </rPr>
      <t>茂</t>
    </r>
    <r>
      <rPr>
        <sz val="12"/>
        <rFont val="Times New Roman"/>
        <family val="1"/>
      </rPr>
      <t xml:space="preserve">)
</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p.198</t>
    </r>
    <r>
      <rPr>
        <sz val="12"/>
        <rFont val="細明體"/>
        <family val="3"/>
        <charset val="136"/>
      </rPr>
      <t>、</t>
    </r>
    <r>
      <rPr>
        <sz val="12"/>
        <rFont val="Times New Roman"/>
        <family val="1"/>
      </rPr>
      <t>p.199</t>
    </r>
    <r>
      <rPr>
        <sz val="12"/>
        <rFont val="細明體"/>
        <family val="3"/>
        <charset val="136"/>
      </rPr>
      <t>反</t>
    </r>
    <r>
      <rPr>
        <sz val="12"/>
        <rFont val="Times New Roman"/>
        <family val="1"/>
      </rPr>
      <t>)
(4/17</t>
    </r>
    <r>
      <rPr>
        <b/>
        <sz val="12"/>
        <rFont val="細明體"/>
        <family val="3"/>
        <charset val="136"/>
      </rPr>
      <t>茂</t>
    </r>
    <r>
      <rPr>
        <sz val="12"/>
        <rFont val="Times New Roman"/>
        <family val="1"/>
      </rPr>
      <t>)</t>
    </r>
    <r>
      <rPr>
        <sz val="12"/>
        <rFont val="細明體"/>
        <family val="3"/>
        <charset val="136"/>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</si>
  <si>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p.61</t>
    </r>
    <r>
      <rPr>
        <sz val="12"/>
        <rFont val="新細明體"/>
        <family val="1"/>
        <charset val="136"/>
      </rPr>
      <t>正反）
▲查證產地：</t>
    </r>
    <r>
      <rPr>
        <sz val="12"/>
        <rFont val="Times New Roman"/>
        <family val="1"/>
      </rPr>
      <t>(1)</t>
    </r>
    <r>
      <rPr>
        <sz val="12"/>
        <rFont val="新細明體"/>
        <family val="1"/>
        <charset val="136"/>
      </rPr>
      <t>來貨產地依貨上標示起運口岸產證第</t>
    </r>
    <r>
      <rPr>
        <sz val="12"/>
        <rFont val="Times New Roman"/>
        <family val="1"/>
      </rPr>
      <t>040-12-0196717</t>
    </r>
    <r>
      <rPr>
        <sz val="12"/>
        <rFont val="新細明體"/>
        <family val="1"/>
        <charset val="136"/>
      </rPr>
      <t>號。</t>
    </r>
    <r>
      <rPr>
        <sz val="12"/>
        <rFont val="Times New Roman"/>
        <family val="1"/>
      </rPr>
      <t>(</t>
    </r>
    <r>
      <rPr>
        <sz val="12"/>
        <rFont val="新細明體"/>
        <family val="1"/>
        <charset val="136"/>
      </rPr>
      <t>陳</t>
    </r>
    <r>
      <rPr>
        <sz val="12"/>
        <rFont val="Times New Roman"/>
        <family val="1"/>
      </rPr>
      <t>7/3</t>
    </r>
    <r>
      <rPr>
        <sz val="12"/>
        <rFont val="新細明體"/>
        <family val="1"/>
        <charset val="136"/>
      </rPr>
      <t>簽字</t>
    </r>
    <r>
      <rPr>
        <sz val="12"/>
        <rFont val="Times New Roman"/>
        <family val="1"/>
      </rPr>
      <t>)</t>
    </r>
    <r>
      <rPr>
        <sz val="12"/>
        <rFont val="新細明體"/>
        <family val="1"/>
        <charset val="136"/>
      </rPr>
      <t>、</t>
    </r>
    <r>
      <rPr>
        <sz val="12"/>
        <rFont val="Times New Roman"/>
        <family val="1"/>
      </rPr>
      <t>(2)</t>
    </r>
    <r>
      <rPr>
        <sz val="12"/>
        <rFont val="新細明體"/>
        <family val="1"/>
        <charset val="136"/>
      </rPr>
      <t>韓經字第</t>
    </r>
    <r>
      <rPr>
        <sz val="12"/>
        <rFont val="Times New Roman"/>
        <family val="1"/>
      </rPr>
      <t>101007011</t>
    </r>
    <r>
      <rPr>
        <sz val="12"/>
        <rFont val="新細明體"/>
        <family val="1"/>
        <charset val="136"/>
      </rPr>
      <t>號函認定韓國。</t>
    </r>
    <r>
      <rPr>
        <sz val="12"/>
        <rFont val="Times New Roman"/>
        <family val="1"/>
      </rPr>
      <t>(</t>
    </r>
    <r>
      <rPr>
        <sz val="12"/>
        <rFont val="新細明體"/>
        <family val="1"/>
        <charset val="136"/>
      </rPr>
      <t>陳</t>
    </r>
    <r>
      <rPr>
        <sz val="12"/>
        <rFont val="Times New Roman"/>
        <family val="1"/>
      </rPr>
      <t>7/3</t>
    </r>
    <r>
      <rPr>
        <sz val="12"/>
        <rFont val="新細明體"/>
        <family val="1"/>
        <charset val="136"/>
      </rPr>
      <t>簽字</t>
    </r>
    <r>
      <rPr>
        <sz val="12"/>
        <rFont val="Times New Roman"/>
        <family val="1"/>
      </rPr>
      <t>)</t>
    </r>
    <r>
      <rPr>
        <sz val="12"/>
        <rFont val="新細明體"/>
        <family val="1"/>
        <charset val="136"/>
      </rPr>
      <t>、</t>
    </r>
    <r>
      <rPr>
        <sz val="12"/>
        <rFont val="Times New Roman"/>
        <family val="1"/>
      </rPr>
      <t>(3)</t>
    </r>
    <r>
      <rPr>
        <sz val="12"/>
        <rFont val="新細明體"/>
        <family val="1"/>
        <charset val="136"/>
      </rPr>
      <t>檢附上述函及影本。</t>
    </r>
    <r>
      <rPr>
        <sz val="12"/>
        <rFont val="Times New Roman"/>
        <family val="1"/>
      </rPr>
      <t>(</t>
    </r>
    <r>
      <rPr>
        <sz val="12"/>
        <rFont val="新細明體"/>
        <family val="1"/>
        <charset val="136"/>
      </rPr>
      <t>陳</t>
    </r>
    <r>
      <rPr>
        <sz val="12"/>
        <rFont val="Times New Roman"/>
        <family val="1"/>
      </rPr>
      <t>7/3</t>
    </r>
    <r>
      <rPr>
        <sz val="12"/>
        <rFont val="新細明體"/>
        <family val="1"/>
        <charset val="136"/>
      </rPr>
      <t>簽字</t>
    </r>
    <r>
      <rPr>
        <sz val="12"/>
        <rFont val="Times New Roman"/>
        <family val="1"/>
      </rPr>
      <t>)</t>
    </r>
    <r>
      <rPr>
        <sz val="12"/>
        <rFont val="新細明體"/>
        <family val="1"/>
        <charset val="136"/>
      </rPr>
      <t>。</t>
    </r>
    <r>
      <rPr>
        <sz val="12"/>
        <rFont val="Times New Roman"/>
        <family val="1"/>
      </rPr>
      <t xml:space="preserve">
</t>
    </r>
    <r>
      <rPr>
        <sz val="12"/>
        <rFont val="新細明體"/>
        <family val="1"/>
        <charset val="136"/>
      </rPr>
      <t>▲貨物名稱註記「使用大陸香菇菌種包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b/>
        <u/>
        <sz val="12"/>
        <rFont val="新細明體"/>
        <family val="1"/>
        <charset val="136"/>
      </rPr>
      <t>信力商行</t>
    </r>
    <r>
      <rPr>
        <sz val="12"/>
        <rFont val="新細明體"/>
        <family val="1"/>
        <charset val="136"/>
      </rPr>
      <t>入庫明細</t>
    </r>
    <r>
      <rPr>
        <sz val="12"/>
        <rFont val="Times New Roman"/>
        <family val="1"/>
      </rPr>
      <t>1</t>
    </r>
    <r>
      <rPr>
        <sz val="12"/>
        <rFont val="新細明體"/>
        <family val="1"/>
        <charset val="136"/>
      </rPr>
      <t>份</t>
    </r>
    <r>
      <rPr>
        <sz val="12"/>
        <rFont val="Times New Roman"/>
        <family val="1"/>
      </rPr>
      <t>(</t>
    </r>
    <r>
      <rPr>
        <sz val="12"/>
        <rFont val="新細明體"/>
        <family val="1"/>
        <charset val="136"/>
      </rPr>
      <t>證</t>
    </r>
    <r>
      <rPr>
        <sz val="12"/>
        <rFont val="Times New Roman"/>
        <family val="1"/>
      </rPr>
      <t>15)(</t>
    </r>
    <r>
      <rPr>
        <sz val="12"/>
        <rFont val="新細明體"/>
        <family val="1"/>
        <charset val="136"/>
      </rPr>
      <t>即香菇裝箱明細表</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p.98</t>
    </r>
    <r>
      <rPr>
        <sz val="12"/>
        <rFont val="新細明體"/>
        <family val="1"/>
        <charset val="136"/>
      </rPr>
      <t>及</t>
    </r>
    <r>
      <rPr>
        <sz val="12"/>
        <rFont val="Times New Roman"/>
        <family val="1"/>
      </rPr>
      <t>p.97</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③</t>
    </r>
    <r>
      <rPr>
        <sz val="12"/>
        <rFont val="Times New Roman"/>
        <family val="1"/>
      </rPr>
      <t>.101</t>
    </r>
    <r>
      <rPr>
        <sz val="12"/>
        <rFont val="Batang"/>
        <family val="1"/>
        <charset val="129"/>
      </rPr>
      <t>年</t>
    </r>
    <r>
      <rPr>
        <sz val="12"/>
        <rFont val="Times New Roman"/>
        <family val="1"/>
      </rPr>
      <t>3</t>
    </r>
    <r>
      <rPr>
        <sz val="12"/>
        <rFont val="Batang"/>
        <family val="1"/>
        <charset val="129"/>
      </rPr>
      <t>月</t>
    </r>
    <r>
      <rPr>
        <sz val="12"/>
        <rFont val="Times New Roman"/>
        <family val="1"/>
      </rPr>
      <t>14</t>
    </r>
    <r>
      <rPr>
        <sz val="12"/>
        <rFont val="Batang"/>
        <family val="1"/>
        <charset val="129"/>
      </rPr>
      <t>日吳姐核對進口大陸香</t>
    </r>
    <r>
      <rPr>
        <sz val="12"/>
        <rFont val="新細明體"/>
        <family val="1"/>
        <charset val="136"/>
      </rPr>
      <t>菇</t>
    </r>
    <r>
      <rPr>
        <sz val="12"/>
        <rFont val="Batang"/>
        <family val="1"/>
        <charset val="129"/>
      </rPr>
      <t>明細之傳</t>
    </r>
    <r>
      <rPr>
        <sz val="12"/>
        <rFont val="新細明體"/>
        <family val="1"/>
        <charset val="136"/>
      </rPr>
      <t>真</t>
    </r>
    <r>
      <rPr>
        <sz val="12"/>
        <rFont val="Batang"/>
        <family val="1"/>
        <charset val="129"/>
      </rPr>
      <t>資料</t>
    </r>
    <r>
      <rPr>
        <sz val="12"/>
        <rFont val="Times New Roman"/>
        <family val="1"/>
      </rPr>
      <t>1</t>
    </r>
    <r>
      <rPr>
        <sz val="12"/>
        <rFont val="新細明體"/>
        <family val="1"/>
        <charset val="136"/>
      </rPr>
      <t>份</t>
    </r>
    <r>
      <rPr>
        <sz val="12"/>
        <rFont val="Times New Roman"/>
        <family val="1"/>
      </rPr>
      <t>(</t>
    </r>
    <r>
      <rPr>
        <sz val="12"/>
        <rFont val="Batang"/>
        <family val="1"/>
        <charset val="129"/>
      </rPr>
      <t>內容同前</t>
    </r>
    <r>
      <rPr>
        <sz val="12"/>
        <rFont val="Times New Roman"/>
        <family val="1"/>
      </rPr>
      <t>)(</t>
    </r>
    <r>
      <rPr>
        <sz val="12"/>
        <rFont val="Batang"/>
        <family val="1"/>
        <charset val="129"/>
      </rPr>
      <t>見</t>
    </r>
    <r>
      <rPr>
        <sz val="12"/>
        <rFont val="Times New Roman"/>
        <family val="1"/>
      </rPr>
      <t>5-2</t>
    </r>
    <r>
      <rPr>
        <sz val="12"/>
        <rFont val="Batang"/>
        <family val="1"/>
        <charset val="129"/>
      </rPr>
      <t>卷</t>
    </r>
    <r>
      <rPr>
        <sz val="12"/>
        <rFont val="Times New Roman"/>
        <family val="1"/>
      </rPr>
      <t>p.133</t>
    </r>
    <r>
      <rPr>
        <sz val="12"/>
        <rFont val="Batang"/>
        <family val="1"/>
        <charset val="129"/>
      </rPr>
      <t>正反</t>
    </r>
    <r>
      <rPr>
        <sz val="12"/>
        <rFont val="Times New Roman"/>
        <family val="1"/>
      </rPr>
      <t>)</t>
    </r>
    <r>
      <rPr>
        <sz val="12"/>
        <rFont val="Batang"/>
        <family val="1"/>
        <charset val="129"/>
      </rPr>
      <t>。
④</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p.93)(5/19</t>
    </r>
    <r>
      <rPr>
        <sz val="12"/>
        <rFont val="新細明體"/>
        <family val="1"/>
        <charset val="136"/>
      </rPr>
      <t>拖</t>
    </r>
    <r>
      <rPr>
        <sz val="12"/>
        <rFont val="Times New Roman"/>
        <family val="1"/>
      </rPr>
      <t>2</t>
    </r>
    <r>
      <rPr>
        <sz val="12"/>
        <rFont val="新細明體"/>
        <family val="1"/>
        <charset val="136"/>
      </rPr>
      <t>櫃茂</t>
    </r>
    <r>
      <rPr>
        <sz val="12"/>
        <rFont val="Times New Roman"/>
        <family val="1"/>
      </rPr>
      <t>)</t>
    </r>
    <r>
      <rPr>
        <sz val="12"/>
        <rFont val="新細明體"/>
        <family val="1"/>
        <charset val="136"/>
      </rPr>
      <t>。
⑤</t>
    </r>
    <r>
      <rPr>
        <sz val="12"/>
        <rFont val="Times New Roman"/>
        <family val="1"/>
      </rPr>
      <t>.</t>
    </r>
    <r>
      <rPr>
        <sz val="12"/>
        <rFont val="新細明體"/>
        <family val="1"/>
        <charset val="136"/>
      </rPr>
      <t>信力公司予允富冷凍李小姐之貨品明細</t>
    </r>
    <r>
      <rPr>
        <sz val="12"/>
        <rFont val="Times New Roman"/>
        <family val="1"/>
      </rPr>
      <t>1</t>
    </r>
    <r>
      <rPr>
        <sz val="12"/>
        <rFont val="新細明體"/>
        <family val="1"/>
        <charset val="136"/>
      </rPr>
      <t>紙</t>
    </r>
    <r>
      <rPr>
        <sz val="12"/>
        <rFont val="Times New Roman"/>
        <family val="1"/>
      </rPr>
      <t>(</t>
    </r>
    <r>
      <rPr>
        <sz val="12"/>
        <rFont val="新細明體"/>
        <family val="1"/>
        <charset val="136"/>
      </rPr>
      <t>櫃號末</t>
    </r>
    <r>
      <rPr>
        <sz val="12"/>
        <rFont val="Times New Roman"/>
        <family val="1"/>
      </rPr>
      <t>4</t>
    </r>
    <r>
      <rPr>
        <sz val="12"/>
        <rFont val="新細明體"/>
        <family val="1"/>
        <charset val="136"/>
      </rPr>
      <t>號</t>
    </r>
    <r>
      <rPr>
        <sz val="12"/>
        <rFont val="Times New Roman"/>
        <family val="1"/>
      </rPr>
      <t>2311</t>
    </r>
    <r>
      <rPr>
        <sz val="12"/>
        <rFont val="新細明體"/>
        <family val="1"/>
        <charset val="136"/>
      </rPr>
      <t>、</t>
    </r>
    <r>
      <rPr>
        <sz val="12"/>
        <rFont val="Times New Roman"/>
        <family val="1"/>
      </rPr>
      <t>5978)(</t>
    </r>
    <r>
      <rPr>
        <sz val="12"/>
        <rFont val="新細明體"/>
        <family val="1"/>
        <charset val="136"/>
      </rPr>
      <t>見扣押物編號</t>
    </r>
    <r>
      <rPr>
        <sz val="12"/>
        <rFont val="Times New Roman"/>
        <family val="1"/>
      </rPr>
      <t>9-3-1</t>
    </r>
    <r>
      <rPr>
        <sz val="12"/>
        <rFont val="新細明體"/>
        <family val="1"/>
        <charset val="136"/>
      </rPr>
      <t>，</t>
    </r>
    <r>
      <rPr>
        <sz val="12"/>
        <rFont val="Times New Roman"/>
        <family val="1"/>
      </rPr>
      <t>p.2)</t>
    </r>
    <r>
      <rPr>
        <sz val="12"/>
        <rFont val="新細明體"/>
        <family val="1"/>
        <charset val="136"/>
      </rPr>
      <t>。
⑥</t>
    </r>
    <r>
      <rPr>
        <sz val="12"/>
        <rFont val="Times New Roman"/>
        <family val="1"/>
      </rPr>
      <t>.(</t>
    </r>
    <r>
      <rPr>
        <sz val="12"/>
        <rFont val="新細明體"/>
        <family val="1"/>
        <charset val="136"/>
      </rPr>
      <t>陳晉茂所有之進貨資料筆記本</t>
    </r>
    <r>
      <rPr>
        <sz val="12"/>
        <rFont val="Times New Roman"/>
        <family val="1"/>
      </rPr>
      <t>)</t>
    </r>
    <r>
      <rPr>
        <sz val="12"/>
        <rFont val="新細明體"/>
        <family val="1"/>
        <charset val="136"/>
      </rPr>
      <t>「</t>
    </r>
    <r>
      <rPr>
        <sz val="12"/>
        <rFont val="Times New Roman"/>
        <family val="1"/>
      </rPr>
      <t>2012.5.18</t>
    </r>
    <r>
      <rPr>
        <sz val="12"/>
        <rFont val="新細明體"/>
        <family val="1"/>
        <charset val="136"/>
      </rPr>
      <t>櫃號</t>
    </r>
    <r>
      <rPr>
        <sz val="12"/>
        <rFont val="Times New Roman"/>
        <family val="1"/>
      </rPr>
      <t xml:space="preserve">8202311
</t>
    </r>
    <r>
      <rPr>
        <sz val="12"/>
        <rFont val="新細明體"/>
        <family val="1"/>
        <charset val="136"/>
      </rPr>
      <t>」及「</t>
    </r>
    <r>
      <rPr>
        <sz val="12"/>
        <rFont val="Times New Roman"/>
        <family val="1"/>
      </rPr>
      <t>2012.5.18</t>
    </r>
    <r>
      <rPr>
        <sz val="12"/>
        <rFont val="新細明體"/>
        <family val="1"/>
        <charset val="136"/>
      </rPr>
      <t>櫃號</t>
    </r>
    <r>
      <rPr>
        <sz val="12"/>
        <rFont val="Times New Roman"/>
        <family val="1"/>
      </rPr>
      <t>6775978</t>
    </r>
    <r>
      <rPr>
        <sz val="12"/>
        <rFont val="新細明體"/>
        <family val="1"/>
        <charset val="136"/>
      </rPr>
      <t>」手寫明細各</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9-4-1</t>
    </r>
    <r>
      <rPr>
        <sz val="12"/>
        <rFont val="新細明體"/>
        <family val="1"/>
        <charset val="136"/>
      </rPr>
      <t>，</t>
    </r>
    <r>
      <rPr>
        <sz val="12"/>
        <rFont val="Times New Roman"/>
        <family val="1"/>
      </rPr>
      <t>p.27-28)</t>
    </r>
    <r>
      <rPr>
        <sz val="12"/>
        <rFont val="新細明體"/>
        <family val="1"/>
        <charset val="136"/>
      </rPr>
      <t xml:space="preserve">。
</t>
    </r>
    <r>
      <rPr>
        <sz val="12"/>
        <rFont val="Batang"/>
        <family val="1"/>
        <charset val="129"/>
      </rPr>
      <t>⑦</t>
    </r>
    <r>
      <rPr>
        <sz val="12"/>
        <rFont val="Times New Roman"/>
        <family val="1"/>
      </rPr>
      <t>.</t>
    </r>
    <r>
      <rPr>
        <sz val="12"/>
        <rFont val="新細明體"/>
        <family val="1"/>
        <charset val="136"/>
      </rPr>
      <t>商春林公司予</t>
    </r>
    <r>
      <rPr>
        <b/>
        <u/>
        <sz val="12"/>
        <rFont val="新細明體"/>
        <family val="1"/>
        <charset val="136"/>
      </rPr>
      <t>信力陳晉茂</t>
    </r>
    <r>
      <rPr>
        <sz val="12"/>
        <rFont val="新細明體"/>
        <family val="1"/>
        <charset val="136"/>
      </rPr>
      <t>之</t>
    </r>
    <r>
      <rPr>
        <sz val="12"/>
        <rFont val="Times New Roman"/>
        <family val="1"/>
      </rPr>
      <t>101/5/19</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(5/19</t>
    </r>
    <r>
      <rPr>
        <sz val="12"/>
        <rFont val="新細明體"/>
        <family val="1"/>
        <charset val="136"/>
      </rPr>
      <t>韓國香菇，櫃號為</t>
    </r>
    <r>
      <rPr>
        <sz val="12"/>
        <rFont val="Times New Roman"/>
        <family val="1"/>
      </rPr>
      <t>GESU6775978)(</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p55</t>
    </r>
    <r>
      <rPr>
        <sz val="12"/>
        <rFont val="新細明體"/>
        <family val="1"/>
        <charset val="136"/>
      </rPr>
      <t>、</t>
    </r>
    <r>
      <rPr>
        <sz val="12"/>
        <rFont val="Times New Roman"/>
        <family val="1"/>
      </rPr>
      <t>p56</t>
    </r>
    <r>
      <rPr>
        <sz val="12"/>
        <rFont val="新細明體"/>
        <family val="1"/>
        <charset val="136"/>
      </rPr>
      <t>、</t>
    </r>
    <r>
      <rPr>
        <sz val="12"/>
        <rFont val="Times New Roman"/>
        <family val="1"/>
      </rPr>
      <t>p64</t>
    </r>
    <r>
      <rPr>
        <sz val="12"/>
        <rFont val="新細明體"/>
        <family val="1"/>
        <charset val="136"/>
      </rPr>
      <t>、</t>
    </r>
    <r>
      <rPr>
        <sz val="12"/>
        <rFont val="Times New Roman"/>
        <family val="1"/>
      </rPr>
      <t>p68</t>
    </r>
    <r>
      <rPr>
        <sz val="12"/>
        <rFont val="新細明體"/>
        <family val="1"/>
        <charset val="136"/>
      </rPr>
      <t>、</t>
    </r>
    <r>
      <rPr>
        <sz val="12"/>
        <rFont val="Times New Roman"/>
        <family val="1"/>
      </rPr>
      <t>p70</t>
    </r>
    <r>
      <rPr>
        <sz val="12"/>
        <rFont val="新細明體"/>
        <family val="1"/>
        <charset val="136"/>
      </rPr>
      <t>、</t>
    </r>
    <r>
      <rPr>
        <sz val="12"/>
        <rFont val="Times New Roman"/>
        <family val="1"/>
      </rPr>
      <t>p71)</t>
    </r>
    <r>
      <rPr>
        <sz val="12"/>
        <rFont val="新細明體"/>
        <family val="1"/>
        <charset val="136"/>
      </rPr>
      <t>、商春林公司予</t>
    </r>
    <r>
      <rPr>
        <b/>
        <u/>
        <sz val="12"/>
        <rFont val="新細明體"/>
        <family val="1"/>
        <charset val="136"/>
      </rPr>
      <t>信力陳晉茂</t>
    </r>
    <r>
      <rPr>
        <sz val="12"/>
        <rFont val="新細明體"/>
        <family val="1"/>
        <charset val="136"/>
      </rPr>
      <t>之</t>
    </r>
    <r>
      <rPr>
        <sz val="12"/>
        <rFont val="Times New Roman"/>
        <family val="1"/>
      </rPr>
      <t>101/5/19</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(5/19</t>
    </r>
    <r>
      <rPr>
        <sz val="12"/>
        <rFont val="新細明體"/>
        <family val="1"/>
        <charset val="136"/>
      </rPr>
      <t>韓國香菇，櫃號為</t>
    </r>
    <r>
      <rPr>
        <sz val="12"/>
        <rFont val="Times New Roman"/>
        <family val="1"/>
      </rPr>
      <t>PCIU8202311)(</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p.62)</t>
    </r>
    <r>
      <rPr>
        <sz val="12"/>
        <rFont val="新細明體"/>
        <family val="1"/>
        <charset val="136"/>
      </rPr>
      <t>。</t>
    </r>
    <phoneticPr fontId="3" type="noConversion"/>
  </si>
  <si>
    <r>
      <rPr>
        <sz val="12"/>
        <rFont val="Batang"/>
        <family val="1"/>
        <charset val="129"/>
      </rPr>
      <t>①</t>
    </r>
    <r>
      <rPr>
        <sz val="12"/>
        <rFont val="Times New Roman"/>
        <family val="1"/>
      </rPr>
      <t>.101</t>
    </r>
    <r>
      <rPr>
        <sz val="12"/>
        <rFont val="細明體"/>
        <family val="3"/>
        <charset val="136"/>
      </rPr>
      <t>年進出貨量表暨出庫對帳單</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p.139</t>
    </r>
    <r>
      <rPr>
        <sz val="12"/>
        <rFont val="細明體"/>
        <family val="3"/>
        <charset val="136"/>
      </rPr>
      <t>反、</t>
    </r>
    <r>
      <rPr>
        <sz val="12"/>
        <rFont val="Times New Roman"/>
        <family val="1"/>
      </rPr>
      <t>p.180)(5/19</t>
    </r>
    <r>
      <rPr>
        <b/>
        <u/>
        <sz val="12"/>
        <rFont val="細明體"/>
        <family val="3"/>
        <charset val="136"/>
      </rPr>
      <t>茂</t>
    </r>
    <r>
      <rPr>
        <sz val="12"/>
        <rFont val="Times New Roman"/>
        <family val="1"/>
      </rPr>
      <t>)</t>
    </r>
    <r>
      <rPr>
        <sz val="12"/>
        <rFont val="細明體"/>
        <family val="3"/>
        <charset val="136"/>
      </rPr>
      <t>。
②</t>
    </r>
    <r>
      <rPr>
        <sz val="12"/>
        <rFont val="Times New Roman"/>
        <family val="1"/>
      </rPr>
      <t>.2012</t>
    </r>
    <r>
      <rPr>
        <sz val="12"/>
        <rFont val="細明體"/>
        <family val="3"/>
        <charset val="136"/>
      </rPr>
      <t>對帳單</t>
    </r>
    <r>
      <rPr>
        <sz val="12"/>
        <rFont val="Times New Roman"/>
        <family val="1"/>
      </rPr>
      <t>Sheet1</t>
    </r>
    <r>
      <rPr>
        <sz val="12"/>
        <rFont val="細明體"/>
        <family val="3"/>
        <charset val="136"/>
      </rPr>
      <t>工作表資料</t>
    </r>
    <r>
      <rPr>
        <sz val="12"/>
        <rFont val="Times New Roman"/>
        <family val="1"/>
      </rPr>
      <t>1</t>
    </r>
    <r>
      <rPr>
        <sz val="12"/>
        <rFont val="細明體"/>
        <family val="3"/>
        <charset val="136"/>
      </rPr>
      <t>份</t>
    </r>
    <r>
      <rPr>
        <sz val="12"/>
        <rFont val="Times New Roman"/>
        <family val="1"/>
      </rPr>
      <t>(</t>
    </r>
    <r>
      <rPr>
        <sz val="12"/>
        <rFont val="細明體"/>
        <family val="3"/>
        <charset val="136"/>
      </rPr>
      <t>見扣押物編號</t>
    </r>
    <r>
      <rPr>
        <sz val="12"/>
        <rFont val="Times New Roman"/>
        <family val="1"/>
      </rPr>
      <t>4-6-1</t>
    </r>
    <r>
      <rPr>
        <sz val="12"/>
        <rFont val="細明體"/>
        <family val="3"/>
        <charset val="136"/>
      </rPr>
      <t>，</t>
    </r>
    <r>
      <rPr>
        <sz val="12"/>
        <rFont val="Times New Roman"/>
        <family val="1"/>
      </rPr>
      <t xml:space="preserve">p.198
</t>
    </r>
    <r>
      <rPr>
        <sz val="12"/>
        <rFont val="細明體"/>
        <family val="3"/>
        <charset val="136"/>
      </rPr>
      <t>、</t>
    </r>
    <r>
      <rPr>
        <sz val="12"/>
        <rFont val="Times New Roman"/>
        <family val="1"/>
      </rPr>
      <t>p.199</t>
    </r>
    <r>
      <rPr>
        <sz val="12"/>
        <rFont val="細明體"/>
        <family val="3"/>
        <charset val="136"/>
      </rPr>
      <t>反</t>
    </r>
    <r>
      <rPr>
        <sz val="12"/>
        <rFont val="Times New Roman"/>
        <family val="1"/>
      </rPr>
      <t>)(5/19</t>
    </r>
    <r>
      <rPr>
        <b/>
        <u/>
        <sz val="12"/>
        <rFont val="細明體"/>
        <family val="3"/>
        <charset val="136"/>
      </rPr>
      <t>茂</t>
    </r>
    <r>
      <rPr>
        <sz val="12"/>
        <rFont val="Times New Roman"/>
        <family val="1"/>
      </rPr>
      <t>)</t>
    </r>
    <r>
      <rPr>
        <sz val="12"/>
        <rFont val="細明體"/>
        <family val="3"/>
        <charset val="136"/>
      </rPr>
      <t>。</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</si>
  <si>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份（見併案</t>
    </r>
    <r>
      <rPr>
        <sz val="12"/>
        <rFont val="Times New Roman"/>
        <family val="1"/>
      </rPr>
      <t>2</t>
    </r>
    <r>
      <rPr>
        <sz val="12"/>
        <rFont val="新細明體"/>
        <family val="1"/>
        <charset val="136"/>
      </rPr>
      <t>卷</t>
    </r>
    <r>
      <rPr>
        <sz val="12"/>
        <rFont val="Times New Roman"/>
        <family val="1"/>
      </rPr>
      <t>p46-1~47</t>
    </r>
    <r>
      <rPr>
        <sz val="12"/>
        <rFont val="新細明體"/>
        <family val="1"/>
        <charset val="136"/>
      </rPr>
      <t>）、</t>
    </r>
    <r>
      <rPr>
        <sz val="12"/>
        <rFont val="Times New Roman"/>
        <family val="1"/>
      </rPr>
      <t>INVOICE&amp;PACKING LIST 1</t>
    </r>
    <r>
      <rPr>
        <sz val="12"/>
        <rFont val="新細明體"/>
        <family val="1"/>
        <charset val="136"/>
      </rPr>
      <t>紙、</t>
    </r>
    <r>
      <rPr>
        <sz val="12"/>
        <rFont val="Times New Roman"/>
        <family val="1"/>
      </rPr>
      <t>CERTIFICATE 1</t>
    </r>
    <r>
      <rPr>
        <sz val="12"/>
        <rFont val="新細明體"/>
        <family val="1"/>
        <charset val="136"/>
      </rPr>
      <t>紙</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p.48-49)</t>
    </r>
    <r>
      <rPr>
        <sz val="12"/>
        <rFont val="新細明體"/>
        <family val="1"/>
        <charset val="136"/>
      </rPr>
      <t>。
▲查證產地：產地未決、產證待查</t>
    </r>
    <r>
      <rPr>
        <sz val="12"/>
        <rFont val="Times New Roman"/>
        <family val="1"/>
      </rPr>
      <t>(101.3.26</t>
    </r>
    <r>
      <rPr>
        <sz val="12"/>
        <rFont val="新細明體"/>
        <family val="1"/>
        <charset val="136"/>
      </rPr>
      <t>黃國峰核章</t>
    </r>
    <r>
      <rPr>
        <sz val="12"/>
        <rFont val="Times New Roman"/>
        <family val="1"/>
      </rPr>
      <t>)</t>
    </r>
    <r>
      <rPr>
        <sz val="12"/>
        <rFont val="新細明體"/>
        <family val="1"/>
        <charset val="136"/>
      </rPr>
      <t>。
行政院農委會農糧生字第</t>
    </r>
    <r>
      <rPr>
        <sz val="12"/>
        <rFont val="Times New Roman"/>
        <family val="1"/>
      </rPr>
      <t>1011048951</t>
    </r>
    <r>
      <rPr>
        <sz val="12"/>
        <rFont val="新細明體"/>
        <family val="1"/>
        <charset val="136"/>
      </rPr>
      <t>號函，其來貨樣品</t>
    </r>
    <r>
      <rPr>
        <sz val="12"/>
        <rFont val="Times New Roman"/>
        <family val="1"/>
      </rPr>
      <t>(</t>
    </r>
    <r>
      <rPr>
        <sz val="12"/>
        <rFont val="新細明體"/>
        <family val="1"/>
        <charset val="136"/>
      </rPr>
      <t>香菇絲</t>
    </r>
    <r>
      <rPr>
        <sz val="12"/>
        <rFont val="Times New Roman"/>
        <family val="1"/>
      </rPr>
      <t>)</t>
    </r>
    <r>
      <rPr>
        <sz val="12"/>
        <rFont val="新細明體"/>
        <family val="1"/>
        <charset val="136"/>
      </rPr>
      <t>，在大陸樣本較為常見，認定為</t>
    </r>
    <r>
      <rPr>
        <sz val="12"/>
        <rFont val="Times New Roman"/>
        <family val="1"/>
      </rPr>
      <t>CN</t>
    </r>
    <r>
      <rPr>
        <sz val="12"/>
        <rFont val="新細明體"/>
        <family val="1"/>
        <charset val="136"/>
      </rPr>
      <t>。</t>
    </r>
    <r>
      <rPr>
        <sz val="12"/>
        <rFont val="Times New Roman"/>
        <family val="1"/>
      </rPr>
      <t>(</t>
    </r>
    <r>
      <rPr>
        <sz val="12"/>
        <rFont val="新細明體"/>
        <family val="1"/>
        <charset val="136"/>
      </rPr>
      <t>峰</t>
    </r>
    <r>
      <rPr>
        <sz val="12"/>
        <rFont val="Times New Roman"/>
        <family val="1"/>
      </rPr>
      <t>7/20</t>
    </r>
    <r>
      <rPr>
        <sz val="12"/>
        <rFont val="新細明體"/>
        <family val="1"/>
        <charset val="136"/>
      </rPr>
      <t>簽字</t>
    </r>
    <r>
      <rPr>
        <sz val="12"/>
        <rFont val="Times New Roman"/>
        <family val="1"/>
      </rPr>
      <t xml:space="preserve">)
</t>
    </r>
    <r>
      <rPr>
        <sz val="12"/>
        <rFont val="新細明體"/>
        <family val="1"/>
        <charset val="136"/>
      </rPr>
      <t>▲貨物名稱：「</t>
    </r>
    <r>
      <rPr>
        <sz val="12"/>
        <rFont val="Times New Roman"/>
        <family val="1"/>
      </rPr>
      <t>DRIED SLICED OAK MUSHROOM</t>
    </r>
    <r>
      <rPr>
        <sz val="12"/>
        <rFont val="新細明體"/>
        <family val="1"/>
        <charset val="136"/>
      </rPr>
      <t>」</t>
    </r>
    <r>
      <rPr>
        <sz val="12"/>
        <rFont val="Times New Roman"/>
        <family val="1"/>
      </rPr>
      <t>(</t>
    </r>
    <r>
      <rPr>
        <sz val="12"/>
        <rFont val="新細明體"/>
        <family val="1"/>
        <charset val="136"/>
      </rPr>
      <t>即香菇絲</t>
    </r>
    <r>
      <rPr>
        <sz val="12"/>
        <rFont val="Times New Roman"/>
        <family val="1"/>
      </rPr>
      <t>)</t>
    </r>
    <r>
      <rPr>
        <sz val="12"/>
        <rFont val="新細明體"/>
        <family val="1"/>
        <charset val="136"/>
      </rPr>
      <t>。
②</t>
    </r>
    <r>
      <rPr>
        <sz val="12"/>
        <rFont val="Times New Roman"/>
        <family val="1"/>
      </rPr>
      <t>.</t>
    </r>
    <r>
      <rPr>
        <sz val="12"/>
        <rFont val="新細明體"/>
        <family val="1"/>
        <charset val="136"/>
      </rPr>
      <t>駐越南代表處經濟組</t>
    </r>
    <r>
      <rPr>
        <sz val="12"/>
        <rFont val="Times New Roman"/>
        <family val="1"/>
      </rPr>
      <t>101</t>
    </r>
    <r>
      <rPr>
        <sz val="12"/>
        <rFont val="新細明體"/>
        <family val="1"/>
        <charset val="136"/>
      </rPr>
      <t>年</t>
    </r>
    <r>
      <rPr>
        <sz val="12"/>
        <rFont val="Times New Roman"/>
        <family val="1"/>
      </rPr>
      <t>5</t>
    </r>
    <r>
      <rPr>
        <sz val="12"/>
        <rFont val="新細明體"/>
        <family val="1"/>
        <charset val="136"/>
      </rPr>
      <t>月</t>
    </r>
    <r>
      <rPr>
        <sz val="12"/>
        <rFont val="Times New Roman"/>
        <family val="1"/>
      </rPr>
      <t>18</t>
    </r>
    <r>
      <rPr>
        <sz val="12"/>
        <rFont val="新細明體"/>
        <family val="1"/>
        <charset val="136"/>
      </rPr>
      <t>日河內字第</t>
    </r>
    <r>
      <rPr>
        <sz val="12"/>
        <rFont val="Times New Roman"/>
        <family val="1"/>
      </rPr>
      <t>10100500160</t>
    </r>
    <r>
      <rPr>
        <sz val="12"/>
        <rFont val="新細明體"/>
        <family val="1"/>
        <charset val="136"/>
      </rPr>
      <t>號函、越南商工總會出具之</t>
    </r>
    <r>
      <rPr>
        <sz val="12"/>
        <rFont val="Times New Roman"/>
        <family val="1"/>
      </rPr>
      <t>CERTIFICATE</t>
    </r>
    <r>
      <rPr>
        <sz val="12"/>
        <rFont val="新細明體"/>
        <family val="1"/>
        <charset val="136"/>
      </rPr>
      <t>（編號：</t>
    </r>
    <r>
      <rPr>
        <sz val="12"/>
        <rFont val="Times New Roman"/>
        <family val="1"/>
      </rPr>
      <t xml:space="preserve">26224998
</t>
    </r>
    <r>
      <rPr>
        <sz val="12"/>
        <rFont val="新細明體"/>
        <family val="1"/>
        <charset val="136"/>
      </rPr>
      <t>）</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p.49-50</t>
    </r>
    <r>
      <rPr>
        <sz val="12"/>
        <rFont val="新細明體"/>
        <family val="1"/>
        <charset val="136"/>
      </rPr>
      <t>，同併案</t>
    </r>
    <r>
      <rPr>
        <sz val="12"/>
        <rFont val="Times New Roman"/>
        <family val="1"/>
      </rPr>
      <t>3</t>
    </r>
    <r>
      <rPr>
        <sz val="12"/>
        <rFont val="新細明體"/>
        <family val="1"/>
        <charset val="136"/>
      </rPr>
      <t>卷</t>
    </r>
    <r>
      <rPr>
        <sz val="12"/>
        <rFont val="Times New Roman"/>
        <family val="1"/>
      </rPr>
      <t>p.10</t>
    </r>
    <r>
      <rPr>
        <sz val="12"/>
        <rFont val="新細明體"/>
        <family val="1"/>
        <charset val="136"/>
      </rPr>
      <t>、</t>
    </r>
    <r>
      <rPr>
        <sz val="12"/>
        <rFont val="Times New Roman"/>
        <family val="1"/>
      </rPr>
      <t>p.12</t>
    </r>
    <r>
      <rPr>
        <sz val="12"/>
        <rFont val="新細明體"/>
        <family val="1"/>
        <charset val="136"/>
      </rPr>
      <t>、</t>
    </r>
    <r>
      <rPr>
        <sz val="12"/>
        <rFont val="Times New Roman"/>
        <family val="1"/>
      </rPr>
      <t>p.26)</t>
    </r>
    <r>
      <rPr>
        <sz val="12"/>
        <rFont val="新細明體"/>
        <family val="1"/>
        <charset val="136"/>
      </rPr>
      <t xml:space="preserve">。
</t>
    </r>
    <r>
      <rPr>
        <sz val="12"/>
        <rFont val="Batang"/>
        <family val="1"/>
        <charset val="129"/>
      </rPr>
      <t>③</t>
    </r>
    <r>
      <rPr>
        <sz val="12"/>
        <rFont val="Times New Roman"/>
        <family val="1"/>
      </rPr>
      <t>.</t>
    </r>
    <r>
      <rPr>
        <sz val="12"/>
        <rFont val="新細明體"/>
        <family val="1"/>
        <charset val="136"/>
      </rPr>
      <t>行政院農業委員會農糧署</t>
    </r>
    <r>
      <rPr>
        <sz val="12"/>
        <rFont val="Times New Roman"/>
        <family val="1"/>
      </rPr>
      <t>101</t>
    </r>
    <r>
      <rPr>
        <sz val="12"/>
        <rFont val="新細明體"/>
        <family val="1"/>
        <charset val="136"/>
      </rPr>
      <t>年</t>
    </r>
    <r>
      <rPr>
        <sz val="12"/>
        <rFont val="Times New Roman"/>
        <family val="1"/>
      </rPr>
      <t>4</t>
    </r>
    <r>
      <rPr>
        <sz val="12"/>
        <rFont val="新細明體"/>
        <family val="1"/>
        <charset val="136"/>
      </rPr>
      <t>月</t>
    </r>
    <r>
      <rPr>
        <sz val="12"/>
        <rFont val="Times New Roman"/>
        <family val="1"/>
      </rPr>
      <t>19</t>
    </r>
    <r>
      <rPr>
        <sz val="12"/>
        <rFont val="新細明體"/>
        <family val="1"/>
        <charset val="136"/>
      </rPr>
      <t>日農糧生字第</t>
    </r>
    <r>
      <rPr>
        <sz val="12"/>
        <rFont val="Times New Roman"/>
        <family val="1"/>
      </rPr>
      <t>1011048951</t>
    </r>
    <r>
      <rPr>
        <sz val="12"/>
        <rFont val="新細明體"/>
        <family val="1"/>
        <charset val="136"/>
      </rPr>
      <t>號函、該會各協助鑑定小組與查緝單位間電傳電聯單（案別：</t>
    </r>
    <r>
      <rPr>
        <sz val="12"/>
        <rFont val="Times New Roman"/>
        <family val="1"/>
      </rPr>
      <t>103</t>
    </r>
    <r>
      <rPr>
        <sz val="12"/>
        <rFont val="新細明體"/>
        <family val="1"/>
        <charset val="136"/>
      </rPr>
      <t>年</t>
    </r>
    <r>
      <rPr>
        <sz val="12"/>
        <rFont val="Times New Roman"/>
        <family val="1"/>
      </rPr>
      <t>3</t>
    </r>
    <r>
      <rPr>
        <sz val="12"/>
        <rFont val="新細明體"/>
        <family val="1"/>
        <charset val="136"/>
      </rPr>
      <t>月</t>
    </r>
    <r>
      <rPr>
        <sz val="12"/>
        <rFont val="Times New Roman"/>
        <family val="1"/>
      </rPr>
      <t>29</t>
    </r>
    <r>
      <rPr>
        <sz val="12"/>
        <rFont val="新細明體"/>
        <family val="1"/>
        <charset val="136"/>
      </rPr>
      <t>日中普驗字第</t>
    </r>
    <r>
      <rPr>
        <sz val="12"/>
        <rFont val="Times New Roman"/>
        <family val="1"/>
      </rPr>
      <t>1011004928</t>
    </r>
    <r>
      <rPr>
        <sz val="12"/>
        <rFont val="新細明體"/>
        <family val="1"/>
        <charset val="136"/>
      </rPr>
      <t>號函）</t>
    </r>
    <r>
      <rPr>
        <sz val="12"/>
        <rFont val="Times New Roman"/>
        <family val="1"/>
      </rPr>
      <t>(</t>
    </r>
    <r>
      <rPr>
        <sz val="12"/>
        <rFont val="新細明體"/>
        <family val="1"/>
        <charset val="136"/>
      </rPr>
      <t>見併案</t>
    </r>
    <r>
      <rPr>
        <sz val="12"/>
        <rFont val="Times New Roman"/>
        <family val="1"/>
      </rPr>
      <t>3</t>
    </r>
    <r>
      <rPr>
        <sz val="12"/>
        <rFont val="新細明體"/>
        <family val="1"/>
        <charset val="136"/>
      </rPr>
      <t>卷</t>
    </r>
    <r>
      <rPr>
        <sz val="12"/>
        <rFont val="Times New Roman"/>
        <family val="1"/>
      </rPr>
      <t>p.51</t>
    </r>
    <r>
      <rPr>
        <sz val="12"/>
        <rFont val="新細明體"/>
        <family val="1"/>
        <charset val="136"/>
      </rPr>
      <t>正反，同併案</t>
    </r>
    <r>
      <rPr>
        <sz val="12"/>
        <rFont val="Times New Roman"/>
        <family val="1"/>
      </rPr>
      <t>2</t>
    </r>
    <r>
      <rPr>
        <sz val="12"/>
        <rFont val="新細明體"/>
        <family val="1"/>
        <charset val="136"/>
      </rPr>
      <t>卷</t>
    </r>
    <r>
      <rPr>
        <sz val="12"/>
        <rFont val="Times New Roman"/>
        <family val="1"/>
      </rPr>
      <t>p.53</t>
    </r>
    <r>
      <rPr>
        <sz val="12"/>
        <rFont val="新細明體"/>
        <family val="1"/>
        <charset val="136"/>
      </rPr>
      <t>、併案</t>
    </r>
    <r>
      <rPr>
        <sz val="12"/>
        <rFont val="Times New Roman"/>
        <family val="1"/>
      </rPr>
      <t>3</t>
    </r>
    <r>
      <rPr>
        <sz val="12"/>
        <rFont val="新細明體"/>
        <family val="1"/>
        <charset val="136"/>
      </rPr>
      <t>卷</t>
    </r>
    <r>
      <rPr>
        <sz val="12"/>
        <rFont val="Times New Roman"/>
        <family val="1"/>
      </rPr>
      <t>p.14)</t>
    </r>
    <r>
      <rPr>
        <sz val="12"/>
        <rFont val="新細明體"/>
        <family val="1"/>
        <charset val="136"/>
      </rPr>
      <t xml:space="preserve">。
</t>
    </r>
    <r>
      <rPr>
        <sz val="12"/>
        <rFont val="Batang"/>
        <family val="1"/>
        <charset val="129"/>
      </rPr>
      <t>④</t>
    </r>
    <r>
      <rPr>
        <sz val="12"/>
        <rFont val="Times New Roman"/>
        <family val="1"/>
      </rPr>
      <t>.</t>
    </r>
    <r>
      <rPr>
        <sz val="12"/>
        <rFont val="新細明體"/>
        <family val="1"/>
        <charset val="136"/>
      </rPr>
      <t>財政部臺中關稅局關於</t>
    </r>
    <r>
      <rPr>
        <sz val="12"/>
        <rFont val="Times New Roman"/>
        <family val="1"/>
      </rPr>
      <t>DA/01/FB68/0023</t>
    </r>
    <r>
      <rPr>
        <sz val="12"/>
        <rFont val="新細明體"/>
        <family val="1"/>
        <charset val="136"/>
      </rPr>
      <t>號報單之相關處分及查證函文等</t>
    </r>
    <r>
      <rPr>
        <sz val="12"/>
        <rFont val="Times New Roman"/>
        <family val="1"/>
      </rPr>
      <t>1</t>
    </r>
    <r>
      <rPr>
        <sz val="12"/>
        <rFont val="新細明體"/>
        <family val="1"/>
        <charset val="136"/>
      </rPr>
      <t>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p.46</t>
    </r>
    <r>
      <rPr>
        <sz val="12"/>
        <rFont val="新細明體"/>
        <family val="1"/>
        <charset val="136"/>
      </rPr>
      <t>、併案</t>
    </r>
    <r>
      <rPr>
        <sz val="12"/>
        <rFont val="Times New Roman"/>
        <family val="1"/>
      </rPr>
      <t>3</t>
    </r>
    <r>
      <rPr>
        <sz val="12"/>
        <rFont val="新細明體"/>
        <family val="1"/>
        <charset val="136"/>
      </rPr>
      <t>卷</t>
    </r>
    <r>
      <rPr>
        <sz val="12"/>
        <rFont val="Times New Roman"/>
        <family val="1"/>
      </rPr>
      <t>p.16-17</t>
    </r>
    <r>
      <rPr>
        <sz val="12"/>
        <rFont val="新細明體"/>
        <family val="1"/>
        <charset val="136"/>
      </rPr>
      <t>、</t>
    </r>
    <r>
      <rPr>
        <sz val="12"/>
        <rFont val="Times New Roman"/>
        <family val="1"/>
      </rPr>
      <t>p.36-54</t>
    </r>
    <r>
      <rPr>
        <sz val="12"/>
        <rFont val="新細明體"/>
        <family val="1"/>
        <charset val="136"/>
      </rPr>
      <t>、</t>
    </r>
    <r>
      <rPr>
        <sz val="12"/>
        <rFont val="Times New Roman"/>
        <family val="1"/>
      </rPr>
      <t>p.55-56-1)</t>
    </r>
    <r>
      <rPr>
        <sz val="12"/>
        <rFont val="新細明體"/>
        <family val="1"/>
        <charset val="136"/>
      </rPr>
      <t>、海運通關資料庫查詢</t>
    </r>
    <r>
      <rPr>
        <sz val="12"/>
        <rFont val="Times New Roman"/>
        <family val="1"/>
      </rPr>
      <t>1</t>
    </r>
    <r>
      <rPr>
        <sz val="12"/>
        <rFont val="新細明體"/>
        <family val="1"/>
        <charset val="136"/>
      </rPr>
      <t>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p.54-67)</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</si>
  <si>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份（見併案</t>
    </r>
    <r>
      <rPr>
        <sz val="12"/>
        <rFont val="Times New Roman"/>
        <family val="1"/>
      </rPr>
      <t>2</t>
    </r>
    <r>
      <rPr>
        <sz val="12"/>
        <rFont val="新細明體"/>
        <family val="1"/>
        <charset val="136"/>
      </rPr>
      <t>卷</t>
    </r>
    <r>
      <rPr>
        <sz val="12"/>
        <rFont val="Times New Roman"/>
        <family val="1"/>
      </rPr>
      <t>p.26-28</t>
    </r>
    <r>
      <rPr>
        <sz val="12"/>
        <rFont val="新細明體"/>
        <family val="1"/>
        <charset val="136"/>
      </rPr>
      <t>）、</t>
    </r>
    <r>
      <rPr>
        <sz val="12"/>
        <rFont val="Times New Roman"/>
        <family val="1"/>
      </rPr>
      <t>INVOICE&amp;PACKING LIST 1</t>
    </r>
    <r>
      <rPr>
        <sz val="12"/>
        <rFont val="新細明體"/>
        <family val="1"/>
        <charset val="136"/>
      </rPr>
      <t>份、</t>
    </r>
    <r>
      <rPr>
        <sz val="12"/>
        <rFont val="Times New Roman"/>
        <family val="1"/>
      </rPr>
      <t>CERTIFICATE 1</t>
    </r>
    <r>
      <rPr>
        <sz val="12"/>
        <rFont val="新細明體"/>
        <family val="1"/>
        <charset val="136"/>
      </rPr>
      <t>紙</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p.29-30)</t>
    </r>
    <r>
      <rPr>
        <sz val="12"/>
        <rFont val="新細明體"/>
        <family val="1"/>
        <charset val="136"/>
      </rPr>
      <t>。
▲查證產地：產地待查</t>
    </r>
    <r>
      <rPr>
        <sz val="12"/>
        <rFont val="Times New Roman"/>
        <family val="1"/>
      </rPr>
      <t>(</t>
    </r>
    <r>
      <rPr>
        <sz val="12"/>
        <rFont val="新細明體"/>
        <family val="1"/>
        <charset val="136"/>
      </rPr>
      <t>薛</t>
    </r>
    <r>
      <rPr>
        <sz val="12"/>
        <rFont val="Times New Roman"/>
        <family val="1"/>
      </rPr>
      <t>3/28</t>
    </r>
    <r>
      <rPr>
        <sz val="12"/>
        <rFont val="新細明體"/>
        <family val="1"/>
        <charset val="136"/>
      </rPr>
      <t>簽字</t>
    </r>
    <r>
      <rPr>
        <sz val="12"/>
        <rFont val="Times New Roman"/>
        <family val="1"/>
      </rPr>
      <t>)</t>
    </r>
    <r>
      <rPr>
        <sz val="12"/>
        <rFont val="新細明體"/>
        <family val="1"/>
        <charset val="136"/>
      </rPr>
      <t>；依行政院農委會農糧署之農糧生字第</t>
    </r>
    <r>
      <rPr>
        <sz val="12"/>
        <rFont val="Times New Roman"/>
        <family val="1"/>
      </rPr>
      <t>1011048947</t>
    </r>
    <r>
      <rPr>
        <sz val="12"/>
        <rFont val="新細明體"/>
        <family val="1"/>
        <charset val="136"/>
      </rPr>
      <t>號函鑑定</t>
    </r>
    <r>
      <rPr>
        <sz val="12"/>
        <rFont val="Times New Roman"/>
        <family val="1"/>
      </rPr>
      <t>"</t>
    </r>
    <r>
      <rPr>
        <sz val="12"/>
        <rFont val="新細明體"/>
        <family val="1"/>
        <charset val="136"/>
      </rPr>
      <t>香菇片加工型態，在大陸樣本中較為常見</t>
    </r>
    <r>
      <rPr>
        <sz val="12"/>
        <rFont val="Times New Roman"/>
        <family val="1"/>
      </rPr>
      <t>"</t>
    </r>
    <r>
      <rPr>
        <sz val="12"/>
        <rFont val="新細明體"/>
        <family val="1"/>
        <charset val="136"/>
      </rPr>
      <t>之結果，認定產地為</t>
    </r>
    <r>
      <rPr>
        <sz val="12"/>
        <rFont val="Times New Roman"/>
        <family val="1"/>
      </rPr>
      <t>"</t>
    </r>
    <r>
      <rPr>
        <sz val="12"/>
        <rFont val="新細明體"/>
        <family val="1"/>
        <charset val="136"/>
      </rPr>
      <t>中國大陸</t>
    </r>
    <r>
      <rPr>
        <sz val="12"/>
        <rFont val="Times New Roman"/>
        <family val="1"/>
      </rPr>
      <t>(CN)"
(</t>
    </r>
    <r>
      <rPr>
        <sz val="12"/>
        <rFont val="新細明體"/>
        <family val="1"/>
        <charset val="136"/>
      </rPr>
      <t>薛</t>
    </r>
    <r>
      <rPr>
        <sz val="12"/>
        <rFont val="Times New Roman"/>
        <family val="1"/>
      </rPr>
      <t>7/23</t>
    </r>
    <r>
      <rPr>
        <sz val="12"/>
        <rFont val="新細明體"/>
        <family val="1"/>
        <charset val="136"/>
      </rPr>
      <t>簽字</t>
    </r>
    <r>
      <rPr>
        <sz val="12"/>
        <rFont val="Times New Roman"/>
        <family val="1"/>
      </rPr>
      <t xml:space="preserve">)
</t>
    </r>
    <r>
      <rPr>
        <sz val="12"/>
        <rFont val="新細明體"/>
        <family val="1"/>
        <charset val="136"/>
      </rPr>
      <t>▲貨物名稱：「</t>
    </r>
    <r>
      <rPr>
        <sz val="12"/>
        <rFont val="Times New Roman"/>
        <family val="1"/>
      </rPr>
      <t>DRIED SLICED OAK MUSHROOM</t>
    </r>
    <r>
      <rPr>
        <sz val="12"/>
        <rFont val="新細明體"/>
        <family val="1"/>
        <charset val="136"/>
      </rPr>
      <t>」</t>
    </r>
    <r>
      <rPr>
        <sz val="12"/>
        <rFont val="Times New Roman"/>
        <family val="1"/>
      </rPr>
      <t>(</t>
    </r>
    <r>
      <rPr>
        <sz val="12"/>
        <rFont val="新細明體"/>
        <family val="1"/>
        <charset val="136"/>
      </rPr>
      <t>即香菇絲</t>
    </r>
    <r>
      <rPr>
        <sz val="12"/>
        <rFont val="Times New Roman"/>
        <family val="1"/>
      </rPr>
      <t>)</t>
    </r>
    <r>
      <rPr>
        <sz val="12"/>
        <rFont val="新細明體"/>
        <family val="1"/>
        <charset val="136"/>
      </rPr>
      <t>。
②</t>
    </r>
    <r>
      <rPr>
        <sz val="12"/>
        <rFont val="Times New Roman"/>
        <family val="1"/>
      </rPr>
      <t>.</t>
    </r>
    <r>
      <rPr>
        <sz val="12"/>
        <rFont val="新細明體"/>
        <family val="1"/>
        <charset val="136"/>
      </rPr>
      <t>駐越南代表處經濟組</t>
    </r>
    <r>
      <rPr>
        <sz val="12"/>
        <rFont val="Times New Roman"/>
        <family val="1"/>
      </rPr>
      <t>101</t>
    </r>
    <r>
      <rPr>
        <sz val="12"/>
        <rFont val="新細明體"/>
        <family val="1"/>
        <charset val="136"/>
      </rPr>
      <t>年</t>
    </r>
    <r>
      <rPr>
        <sz val="12"/>
        <rFont val="Times New Roman"/>
        <family val="1"/>
      </rPr>
      <t>5</t>
    </r>
    <r>
      <rPr>
        <sz val="12"/>
        <rFont val="新細明體"/>
        <family val="1"/>
        <charset val="136"/>
      </rPr>
      <t>月</t>
    </r>
    <r>
      <rPr>
        <sz val="12"/>
        <rFont val="Times New Roman"/>
        <family val="1"/>
      </rPr>
      <t>18</t>
    </r>
    <r>
      <rPr>
        <sz val="12"/>
        <rFont val="新細明體"/>
        <family val="1"/>
        <charset val="136"/>
      </rPr>
      <t>日河內字第</t>
    </r>
    <r>
      <rPr>
        <sz val="12"/>
        <rFont val="Times New Roman"/>
        <family val="1"/>
      </rPr>
      <t>10100500150</t>
    </r>
    <r>
      <rPr>
        <sz val="12"/>
        <rFont val="新細明體"/>
        <family val="1"/>
        <charset val="136"/>
      </rPr>
      <t>號函、越南商工總會出具之</t>
    </r>
    <r>
      <rPr>
        <sz val="12"/>
        <rFont val="Times New Roman"/>
        <family val="1"/>
      </rPr>
      <t>CERTIFICATE</t>
    </r>
    <r>
      <rPr>
        <sz val="12"/>
        <rFont val="新細明體"/>
        <family val="1"/>
        <charset val="136"/>
      </rPr>
      <t>（編號：</t>
    </r>
    <r>
      <rPr>
        <sz val="12"/>
        <rFont val="Times New Roman"/>
        <family val="1"/>
      </rPr>
      <t xml:space="preserve">26225830
</t>
    </r>
    <r>
      <rPr>
        <sz val="12"/>
        <rFont val="新細明體"/>
        <family val="1"/>
        <charset val="136"/>
      </rPr>
      <t>）</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p.34</t>
    </r>
    <r>
      <rPr>
        <sz val="12"/>
        <rFont val="新細明體"/>
        <family val="1"/>
        <charset val="136"/>
      </rPr>
      <t>、併案</t>
    </r>
    <r>
      <rPr>
        <sz val="12"/>
        <rFont val="Times New Roman"/>
        <family val="1"/>
      </rPr>
      <t>3</t>
    </r>
    <r>
      <rPr>
        <sz val="12"/>
        <rFont val="新細明體"/>
        <family val="1"/>
        <charset val="136"/>
      </rPr>
      <t>卷</t>
    </r>
    <r>
      <rPr>
        <sz val="12"/>
        <rFont val="Times New Roman"/>
        <family val="1"/>
      </rPr>
      <t>p.11</t>
    </r>
    <r>
      <rPr>
        <sz val="12"/>
        <rFont val="新細明體"/>
        <family val="1"/>
        <charset val="136"/>
      </rPr>
      <t>，同併案</t>
    </r>
    <r>
      <rPr>
        <sz val="12"/>
        <rFont val="Times New Roman"/>
        <family val="1"/>
      </rPr>
      <t>3</t>
    </r>
    <r>
      <rPr>
        <sz val="12"/>
        <rFont val="新細明體"/>
        <family val="1"/>
        <charset val="136"/>
      </rPr>
      <t>卷</t>
    </r>
    <r>
      <rPr>
        <sz val="12"/>
        <rFont val="Times New Roman"/>
        <family val="1"/>
      </rPr>
      <t>p.13)</t>
    </r>
    <r>
      <rPr>
        <sz val="12"/>
        <rFont val="新細明體"/>
        <family val="1"/>
        <charset val="136"/>
      </rPr>
      <t xml:space="preserve">。
</t>
    </r>
    <r>
      <rPr>
        <sz val="12"/>
        <rFont val="Batang"/>
        <family val="1"/>
        <charset val="129"/>
      </rPr>
      <t>③</t>
    </r>
    <r>
      <rPr>
        <sz val="12"/>
        <rFont val="Times New Roman"/>
        <family val="1"/>
      </rPr>
      <t>.</t>
    </r>
    <r>
      <rPr>
        <sz val="12"/>
        <rFont val="新細明體"/>
        <family val="1"/>
        <charset val="136"/>
      </rPr>
      <t>財政部臺中關稅局</t>
    </r>
    <r>
      <rPr>
        <sz val="12"/>
        <rFont val="Times New Roman"/>
        <family val="1"/>
      </rPr>
      <t>101.3.29</t>
    </r>
    <r>
      <rPr>
        <sz val="12"/>
        <rFont val="新細明體"/>
        <family val="1"/>
        <charset val="136"/>
      </rPr>
      <t>中普驗字第</t>
    </r>
    <r>
      <rPr>
        <sz val="12"/>
        <rFont val="Times New Roman"/>
        <family val="1"/>
      </rPr>
      <t>1011005217</t>
    </r>
    <r>
      <rPr>
        <sz val="12"/>
        <rFont val="新細明體"/>
        <family val="1"/>
        <charset val="136"/>
      </rPr>
      <t>號函</t>
    </r>
    <r>
      <rPr>
        <sz val="12"/>
        <rFont val="Times New Roman"/>
        <family val="1"/>
      </rPr>
      <t>1</t>
    </r>
    <r>
      <rPr>
        <sz val="12"/>
        <rFont val="新細明體"/>
        <family val="1"/>
        <charset val="136"/>
      </rPr>
      <t>紙、行政院農業委員會農糧署</t>
    </r>
    <r>
      <rPr>
        <sz val="12"/>
        <rFont val="Times New Roman"/>
        <family val="1"/>
      </rPr>
      <t>101.4.19</t>
    </r>
    <r>
      <rPr>
        <sz val="12"/>
        <rFont val="新細明體"/>
        <family val="1"/>
        <charset val="136"/>
      </rPr>
      <t>農糧生字第</t>
    </r>
    <r>
      <rPr>
        <sz val="12"/>
        <rFont val="Times New Roman"/>
        <family val="1"/>
      </rPr>
      <t>10110489
47</t>
    </r>
    <r>
      <rPr>
        <sz val="12"/>
        <rFont val="新細明體"/>
        <family val="1"/>
        <charset val="136"/>
      </rPr>
      <t>號函</t>
    </r>
    <r>
      <rPr>
        <sz val="12"/>
        <rFont val="Times New Roman"/>
        <family val="1"/>
      </rPr>
      <t>1</t>
    </r>
    <r>
      <rPr>
        <sz val="12"/>
        <rFont val="新細明體"/>
        <family val="1"/>
        <charset val="136"/>
      </rPr>
      <t>紙、附件電傳通聯單</t>
    </r>
    <r>
      <rPr>
        <sz val="12"/>
        <rFont val="Times New Roman"/>
        <family val="1"/>
      </rPr>
      <t>1</t>
    </r>
    <r>
      <rPr>
        <sz val="12"/>
        <rFont val="新細明體"/>
        <family val="1"/>
        <charset val="136"/>
      </rPr>
      <t>紙</t>
    </r>
    <r>
      <rPr>
        <sz val="12"/>
        <rFont val="Times New Roman"/>
        <family val="1"/>
      </rPr>
      <t xml:space="preserve"> (</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p.31-33</t>
    </r>
    <r>
      <rPr>
        <sz val="12"/>
        <rFont val="新細明體"/>
        <family val="1"/>
        <charset val="136"/>
      </rPr>
      <t>，同併案</t>
    </r>
    <r>
      <rPr>
        <sz val="12"/>
        <rFont val="Times New Roman"/>
        <family val="1"/>
      </rPr>
      <t>3</t>
    </r>
    <r>
      <rPr>
        <sz val="12"/>
        <rFont val="新細明體"/>
        <family val="1"/>
        <charset val="136"/>
      </rPr>
      <t>卷</t>
    </r>
    <r>
      <rPr>
        <sz val="12"/>
        <rFont val="Times New Roman"/>
        <family val="1"/>
      </rPr>
      <t>p.77-79)</t>
    </r>
    <r>
      <rPr>
        <sz val="12"/>
        <rFont val="新細明體"/>
        <family val="1"/>
        <charset val="136"/>
      </rPr>
      <t xml:space="preserve">。
</t>
    </r>
    <r>
      <rPr>
        <sz val="12"/>
        <rFont val="Batang"/>
        <family val="1"/>
        <charset val="129"/>
      </rPr>
      <t>④</t>
    </r>
    <r>
      <rPr>
        <sz val="12"/>
        <rFont val="Times New Roman"/>
        <family val="1"/>
      </rPr>
      <t>.</t>
    </r>
    <r>
      <rPr>
        <sz val="12"/>
        <rFont val="新細明體"/>
        <family val="1"/>
        <charset val="136"/>
      </rPr>
      <t>財政部臺中關稅局關於</t>
    </r>
    <r>
      <rPr>
        <sz val="12"/>
        <rFont val="Times New Roman"/>
        <family val="1"/>
      </rPr>
      <t>DA/01/FC03/0019</t>
    </r>
    <r>
      <rPr>
        <sz val="12"/>
        <rFont val="新細明體"/>
        <family val="1"/>
        <charset val="136"/>
      </rPr>
      <t>號報單之相關處分及查證函文等</t>
    </r>
    <r>
      <rPr>
        <sz val="12"/>
        <rFont val="Times New Roman"/>
        <family val="1"/>
      </rPr>
      <t>1</t>
    </r>
    <r>
      <rPr>
        <sz val="12"/>
        <rFont val="新細明體"/>
        <family val="1"/>
        <charset val="136"/>
      </rPr>
      <t>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p.22-23</t>
    </r>
    <r>
      <rPr>
        <sz val="12"/>
        <rFont val="新細明體"/>
        <family val="1"/>
        <charset val="136"/>
      </rPr>
      <t>、</t>
    </r>
    <r>
      <rPr>
        <sz val="12"/>
        <rFont val="Times New Roman"/>
        <family val="1"/>
      </rPr>
      <t>p.24-25</t>
    </r>
    <r>
      <rPr>
        <sz val="12"/>
        <rFont val="新細明體"/>
        <family val="1"/>
        <charset val="136"/>
      </rPr>
      <t>、</t>
    </r>
    <r>
      <rPr>
        <sz val="12"/>
        <rFont val="Times New Roman"/>
        <family val="1"/>
      </rPr>
      <t>p.35</t>
    </r>
    <r>
      <rPr>
        <sz val="12"/>
        <rFont val="新細明體"/>
        <family val="1"/>
        <charset val="136"/>
      </rPr>
      <t>、併案</t>
    </r>
    <r>
      <rPr>
        <sz val="12"/>
        <rFont val="Times New Roman"/>
        <family val="1"/>
      </rPr>
      <t>3</t>
    </r>
    <r>
      <rPr>
        <sz val="12"/>
        <rFont val="新細明體"/>
        <family val="1"/>
        <charset val="136"/>
      </rPr>
      <t>卷</t>
    </r>
    <r>
      <rPr>
        <sz val="12"/>
        <rFont val="Times New Roman"/>
        <family val="1"/>
      </rPr>
      <t>p.57-62</t>
    </r>
    <r>
      <rPr>
        <sz val="12"/>
        <rFont val="新細明體"/>
        <family val="1"/>
        <charset val="136"/>
      </rPr>
      <t>、</t>
    </r>
    <r>
      <rPr>
        <sz val="12"/>
        <rFont val="Times New Roman"/>
        <family val="1"/>
      </rPr>
      <t>p.63-81)</t>
    </r>
    <r>
      <rPr>
        <sz val="12"/>
        <rFont val="新細明體"/>
        <family val="1"/>
        <charset val="136"/>
      </rPr>
      <t>、海運通關資料庫查詢</t>
    </r>
    <r>
      <rPr>
        <sz val="12"/>
        <rFont val="Times New Roman"/>
        <family val="1"/>
      </rPr>
      <t>1</t>
    </r>
    <r>
      <rPr>
        <sz val="12"/>
        <rFont val="新細明體"/>
        <family val="1"/>
        <charset val="136"/>
      </rPr>
      <t>份</t>
    </r>
    <r>
      <rPr>
        <sz val="12"/>
        <rFont val="Times New Roman"/>
        <family val="1"/>
      </rPr>
      <t>(</t>
    </r>
    <r>
      <rPr>
        <sz val="12"/>
        <rFont val="新細明體"/>
        <family val="1"/>
        <charset val="136"/>
      </rPr>
      <t>見併案</t>
    </r>
    <r>
      <rPr>
        <sz val="12"/>
        <rFont val="Times New Roman"/>
        <family val="1"/>
      </rPr>
      <t>2</t>
    </r>
    <r>
      <rPr>
        <sz val="12"/>
        <rFont val="新細明體"/>
        <family val="1"/>
        <charset val="136"/>
      </rPr>
      <t>卷</t>
    </r>
    <r>
      <rPr>
        <sz val="12"/>
        <rFont val="Times New Roman"/>
        <family val="1"/>
      </rPr>
      <t>p.36-45)</t>
    </r>
    <r>
      <rPr>
        <sz val="12"/>
        <rFont val="新細明體"/>
        <family val="1"/>
        <charset val="136"/>
      </rPr>
      <t xml:space="preserve">。
</t>
    </r>
    <r>
      <rPr>
        <sz val="12"/>
        <rFont val="Batang"/>
        <family val="1"/>
        <charset val="129"/>
      </rPr>
      <t>⑤</t>
    </r>
    <r>
      <rPr>
        <sz val="12"/>
        <rFont val="Times New Roman"/>
        <family val="1"/>
      </rPr>
      <t>.</t>
    </r>
    <r>
      <rPr>
        <sz val="12"/>
        <rFont val="新細明體"/>
        <family val="1"/>
        <charset val="136"/>
      </rPr>
      <t>商春林公司予</t>
    </r>
    <r>
      <rPr>
        <u/>
        <sz val="12"/>
        <rFont val="新細明體"/>
        <family val="1"/>
        <charset val="136"/>
      </rPr>
      <t>信力陳晉茂</t>
    </r>
    <r>
      <rPr>
        <sz val="12"/>
        <rFont val="新細明體"/>
        <family val="1"/>
        <charset val="136"/>
      </rPr>
      <t>之</t>
    </r>
    <r>
      <rPr>
        <sz val="12"/>
        <rFont val="Times New Roman"/>
        <family val="1"/>
      </rPr>
      <t>101/3/8</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(3/28</t>
    </r>
    <r>
      <rPr>
        <sz val="12"/>
        <rFont val="新細明體"/>
        <family val="1"/>
        <charset val="136"/>
      </rPr>
      <t>越南香菇片，櫃號為</t>
    </r>
    <r>
      <rPr>
        <sz val="12"/>
        <rFont val="Times New Roman"/>
        <family val="1"/>
      </rPr>
      <t>FSCU9368646)(</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p.28)</t>
    </r>
    <r>
      <rPr>
        <sz val="12"/>
        <rFont val="新細明體"/>
        <family val="1"/>
        <charset val="136"/>
      </rPr>
      <t xml:space="preserve">。
</t>
    </r>
    <r>
      <rPr>
        <sz val="12"/>
        <rFont val="Batang"/>
        <family val="1"/>
        <charset val="129"/>
      </rPr>
      <t>⑥</t>
    </r>
    <r>
      <rPr>
        <sz val="12"/>
        <rFont val="Times New Roman"/>
        <family val="1"/>
      </rPr>
      <t>.</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10-3-2</t>
    </r>
    <r>
      <rPr>
        <sz val="12"/>
        <rFont val="新細明體"/>
        <family val="1"/>
        <charset val="136"/>
      </rPr>
      <t>，</t>
    </r>
    <r>
      <rPr>
        <sz val="12"/>
        <rFont val="Times New Roman"/>
        <family val="1"/>
      </rPr>
      <t>p.8)</t>
    </r>
    <r>
      <rPr>
        <sz val="12"/>
        <rFont val="新細明體"/>
        <family val="1"/>
        <charset val="136"/>
      </rPr>
      <t>。</t>
    </r>
    <phoneticPr fontId="3" type="noConversion"/>
  </si>
  <si>
    <r>
      <rPr>
        <sz val="12"/>
        <rFont val="細明體"/>
        <family val="3"/>
        <charset val="136"/>
      </rPr>
      <t xml:space="preserve">
三旺公司</t>
    </r>
    <r>
      <rPr>
        <sz val="12"/>
        <rFont val="Times New Roman"/>
        <family val="1"/>
      </rPr>
      <t>/</t>
    </r>
    <r>
      <rPr>
        <sz val="12"/>
        <rFont val="細明體"/>
        <family val="3"/>
        <charset val="136"/>
      </rPr>
      <t>釜山港</t>
    </r>
    <r>
      <rPr>
        <sz val="12"/>
        <rFont val="Times New Roman"/>
        <family val="1"/>
      </rPr>
      <t>/1010318</t>
    </r>
    <phoneticPr fontId="3" type="noConversion"/>
  </si>
  <si>
    <r>
      <rPr>
        <sz val="12"/>
        <rFont val="細明體"/>
        <family val="3"/>
        <charset val="136"/>
      </rPr>
      <t xml:space="preserve">
廖佳聖</t>
    </r>
    <r>
      <rPr>
        <sz val="12"/>
        <rFont val="Times New Roman"/>
        <family val="1"/>
      </rPr>
      <t>(1010327</t>
    </r>
    <r>
      <rPr>
        <sz val="12"/>
        <rFont val="細明體"/>
        <family val="3"/>
        <charset val="136"/>
      </rPr>
      <t>取樣</t>
    </r>
    <r>
      <rPr>
        <sz val="12"/>
        <rFont val="Times New Roman"/>
        <family val="1"/>
      </rPr>
      <t>)</t>
    </r>
    <phoneticPr fontId="3" type="noConversion"/>
  </si>
  <si>
    <r>
      <rPr>
        <sz val="12"/>
        <rFont val="細明體"/>
        <family val="3"/>
        <charset val="136"/>
      </rPr>
      <t>同編號</t>
    </r>
    <r>
      <rPr>
        <sz val="12"/>
        <rFont val="Times New Roman"/>
        <family val="1"/>
      </rPr>
      <t>13/</t>
    </r>
    <r>
      <rPr>
        <sz val="12"/>
        <rFont val="細明體"/>
        <family val="3"/>
        <charset val="136"/>
      </rPr>
      <t>卡萊港</t>
    </r>
    <r>
      <rPr>
        <sz val="12"/>
        <rFont val="Times New Roman"/>
        <family val="1"/>
      </rPr>
      <t xml:space="preserve">/1010324
</t>
    </r>
    <phoneticPr fontId="3" type="noConversion"/>
  </si>
  <si>
    <t xml:space="preserve">9943
</t>
    <phoneticPr fontId="2" type="noConversion"/>
  </si>
  <si>
    <t xml:space="preserve">1373088
</t>
    <phoneticPr fontId="2" type="noConversion"/>
  </si>
  <si>
    <t xml:space="preserve">巨吉
</t>
    <phoneticPr fontId="3" type="noConversion"/>
  </si>
  <si>
    <t xml:space="preserve">越南
</t>
    <phoneticPr fontId="2" type="noConversion"/>
  </si>
  <si>
    <t xml:space="preserve">乾香菇絲
</t>
    <phoneticPr fontId="2" type="noConversion"/>
  </si>
  <si>
    <t xml:space="preserve">12000
</t>
    <phoneticPr fontId="2" type="noConversion"/>
  </si>
  <si>
    <r>
      <rPr>
        <sz val="12"/>
        <rFont val="細明體"/>
        <family val="3"/>
        <charset val="136"/>
      </rPr>
      <t>廖佳聖</t>
    </r>
    <r>
      <rPr>
        <sz val="12"/>
        <rFont val="Times New Roman"/>
        <family val="1"/>
      </rPr>
      <t>(1010314</t>
    </r>
    <r>
      <rPr>
        <sz val="12"/>
        <rFont val="細明體"/>
        <family val="3"/>
        <charset val="136"/>
      </rPr>
      <t>取樣</t>
    </r>
    <r>
      <rPr>
        <sz val="12"/>
        <rFont val="Times New Roman"/>
        <family val="1"/>
      </rPr>
      <t xml:space="preserve">)
</t>
    </r>
    <phoneticPr fontId="3" type="noConversion"/>
  </si>
  <si>
    <r>
      <rPr>
        <sz val="12"/>
        <rFont val="新細明體"/>
        <family val="1"/>
        <charset val="136"/>
      </rPr>
      <t>①</t>
    </r>
    <r>
      <rPr>
        <sz val="12"/>
        <rFont val="Times New Roman"/>
        <family val="1"/>
      </rPr>
      <t>.</t>
    </r>
    <r>
      <rPr>
        <sz val="12"/>
        <rFont val="新細明體"/>
        <family val="1"/>
        <charset val="136"/>
      </rPr>
      <t>進口報單</t>
    </r>
    <r>
      <rPr>
        <sz val="12"/>
        <rFont val="Times New Roman"/>
        <family val="1"/>
      </rPr>
      <t>1</t>
    </r>
    <r>
      <rPr>
        <sz val="12"/>
        <rFont val="新細明體"/>
        <family val="1"/>
        <charset val="136"/>
      </rPr>
      <t>紙（見</t>
    </r>
    <r>
      <rPr>
        <sz val="12"/>
        <rFont val="Times New Roman"/>
        <family val="1"/>
      </rPr>
      <t>5-1</t>
    </r>
    <r>
      <rPr>
        <sz val="12"/>
        <rFont val="新細明體"/>
        <family val="1"/>
        <charset val="136"/>
      </rPr>
      <t>卷</t>
    </r>
    <r>
      <rPr>
        <sz val="12"/>
        <rFont val="Times New Roman"/>
        <family val="1"/>
      </rPr>
      <t>p.57</t>
    </r>
    <r>
      <rPr>
        <sz val="12"/>
        <rFont val="新細明體"/>
        <family val="1"/>
        <charset val="136"/>
      </rPr>
      <t>正反）
▲查證產地：產地依農糧生字第</t>
    </r>
    <r>
      <rPr>
        <sz val="12"/>
        <rFont val="Times New Roman"/>
        <family val="1"/>
      </rPr>
      <t>1011048799</t>
    </r>
    <r>
      <rPr>
        <sz val="12"/>
        <rFont val="新細明體"/>
        <family val="1"/>
        <charset val="136"/>
      </rPr>
      <t>號、韓經字第</t>
    </r>
    <r>
      <rPr>
        <sz val="12"/>
        <rFont val="Times New Roman"/>
        <family val="1"/>
      </rPr>
      <t>10100326911</t>
    </r>
    <r>
      <rPr>
        <sz val="12"/>
        <rFont val="新細明體"/>
        <family val="1"/>
        <charset val="136"/>
      </rPr>
      <t>號，網路查證</t>
    </r>
    <r>
      <rPr>
        <sz val="12"/>
        <rFont val="Times New Roman"/>
        <family val="1"/>
      </rPr>
      <t>…</t>
    </r>
    <r>
      <rPr>
        <sz val="12"/>
        <rFont val="新細明體"/>
        <family val="1"/>
        <charset val="136"/>
      </rPr>
      <t>確認維持。
▲貨物名稱註記「使用大陸香菇菌種包　採集地韓國」。</t>
    </r>
    <r>
      <rPr>
        <sz val="12"/>
        <rFont val="Times New Roman"/>
        <family val="1"/>
      </rPr>
      <t xml:space="preserve">
</t>
    </r>
    <r>
      <rPr>
        <sz val="12"/>
        <rFont val="新細明體"/>
        <family val="1"/>
        <charset val="136"/>
      </rPr>
      <t>②</t>
    </r>
    <r>
      <rPr>
        <sz val="12"/>
        <rFont val="Times New Roman"/>
        <family val="1"/>
      </rPr>
      <t>.</t>
    </r>
    <r>
      <rPr>
        <sz val="12"/>
        <rFont val="新細明體"/>
        <family val="1"/>
        <charset val="136"/>
      </rPr>
      <t>姚燕昌之入出境資訊查詢資料</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2-1</t>
    </r>
    <r>
      <rPr>
        <sz val="12"/>
        <rFont val="新細明體"/>
        <family val="1"/>
        <charset val="136"/>
      </rPr>
      <t>卷</t>
    </r>
    <r>
      <rPr>
        <sz val="12"/>
        <rFont val="Times New Roman"/>
        <family val="1"/>
      </rPr>
      <t>p.89</t>
    </r>
    <r>
      <rPr>
        <sz val="12"/>
        <rFont val="新細明體"/>
        <family val="1"/>
        <charset val="136"/>
      </rPr>
      <t>及</t>
    </r>
    <r>
      <rPr>
        <sz val="12"/>
        <rFont val="Times New Roman"/>
        <family val="1"/>
      </rPr>
      <t>p.97)
(100/11/24</t>
    </r>
    <r>
      <rPr>
        <sz val="12"/>
        <rFont val="新細明體"/>
        <family val="1"/>
        <charset val="136"/>
      </rPr>
      <t>自廈門回台北</t>
    </r>
    <r>
      <rPr>
        <sz val="12"/>
        <rFont val="Times New Roman"/>
        <family val="1"/>
      </rPr>
      <t>)</t>
    </r>
    <r>
      <rPr>
        <sz val="12"/>
        <rFont val="新細明體"/>
        <family val="1"/>
        <charset val="136"/>
      </rPr>
      <t>、姚燕昌及陳晉茂之入出境資訊連結作業資料各</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p.2</t>
    </r>
    <r>
      <rPr>
        <sz val="12"/>
        <rFont val="新細明體"/>
        <family val="1"/>
        <charset val="136"/>
      </rPr>
      <t>及</t>
    </r>
    <r>
      <rPr>
        <sz val="12"/>
        <rFont val="Times New Roman"/>
        <family val="1"/>
      </rPr>
      <t>p.4)(</t>
    </r>
    <r>
      <rPr>
        <sz val="12"/>
        <rFont val="新細明體"/>
        <family val="1"/>
        <charset val="136"/>
      </rPr>
      <t>證</t>
    </r>
    <r>
      <rPr>
        <sz val="12"/>
        <rFont val="Times New Roman"/>
        <family val="1"/>
      </rPr>
      <t>1)(100/10/28~10/31</t>
    </r>
    <r>
      <rPr>
        <sz val="12"/>
        <rFont val="新細明體"/>
        <family val="1"/>
        <charset val="136"/>
      </rPr>
      <t>二人共同前往大陸</t>
    </r>
    <r>
      <rPr>
        <sz val="12"/>
        <rFont val="Times New Roman"/>
        <family val="1"/>
      </rPr>
      <t>)(</t>
    </r>
    <r>
      <rPr>
        <sz val="12"/>
        <rFont val="新細明體"/>
        <family val="1"/>
        <charset val="136"/>
      </rPr>
      <t>另姚燕昌於</t>
    </r>
    <r>
      <rPr>
        <sz val="12"/>
        <rFont val="Times New Roman"/>
        <family val="1"/>
      </rPr>
      <t>100/11/22~100/11/24</t>
    </r>
    <r>
      <rPr>
        <sz val="12"/>
        <rFont val="新細明體"/>
        <family val="1"/>
        <charset val="136"/>
      </rPr>
      <t>前往大陸
、</t>
    </r>
    <r>
      <rPr>
        <sz val="12"/>
        <rFont val="Times New Roman"/>
        <family val="1"/>
      </rPr>
      <t>100/12/6~100/12/13</t>
    </r>
    <r>
      <rPr>
        <sz val="12"/>
        <rFont val="新細明體"/>
        <family val="1"/>
        <charset val="136"/>
      </rPr>
      <t>前往韓國</t>
    </r>
    <r>
      <rPr>
        <sz val="12"/>
        <rFont val="Times New Roman"/>
        <family val="1"/>
      </rPr>
      <t>)</t>
    </r>
    <r>
      <rPr>
        <sz val="12"/>
        <rFont val="新細明體"/>
        <family val="1"/>
        <charset val="136"/>
      </rPr>
      <t>。</t>
    </r>
    <r>
      <rPr>
        <sz val="12"/>
        <rFont val="Times New Roman"/>
        <family val="1"/>
      </rPr>
      <t xml:space="preserve">
</t>
    </r>
    <r>
      <rPr>
        <sz val="12"/>
        <rFont val="Batang"/>
        <family val="1"/>
        <charset val="129"/>
      </rPr>
      <t>③</t>
    </r>
    <r>
      <rPr>
        <sz val="12"/>
        <rFont val="Times New Roman"/>
        <family val="1"/>
      </rPr>
      <t>.100/10/30</t>
    </r>
    <r>
      <rPr>
        <sz val="12"/>
        <rFont val="新細明體"/>
        <family val="1"/>
        <charset val="136"/>
      </rPr>
      <t>照片</t>
    </r>
    <r>
      <rPr>
        <sz val="12"/>
        <rFont val="Times New Roman"/>
        <family val="1"/>
      </rPr>
      <t>4</t>
    </r>
    <r>
      <rPr>
        <sz val="12"/>
        <rFont val="新細明體"/>
        <family val="1"/>
        <charset val="136"/>
      </rPr>
      <t>幀</t>
    </r>
    <r>
      <rPr>
        <sz val="12"/>
        <rFont val="Times New Roman"/>
        <family val="1"/>
      </rPr>
      <t>(</t>
    </r>
    <r>
      <rPr>
        <sz val="12"/>
        <rFont val="新細明體"/>
        <family val="1"/>
        <charset val="136"/>
      </rPr>
      <t>證</t>
    </r>
    <r>
      <rPr>
        <sz val="12"/>
        <rFont val="Times New Roman"/>
        <family val="1"/>
      </rPr>
      <t>12)(</t>
    </r>
    <r>
      <rPr>
        <sz val="12"/>
        <rFont val="新細明體"/>
        <family val="1"/>
        <charset val="136"/>
      </rPr>
      <t>姚鼎蒼、陳晉茂於</t>
    </r>
    <r>
      <rPr>
        <sz val="12"/>
        <rFont val="Times New Roman"/>
        <family val="1"/>
      </rPr>
      <t>100</t>
    </r>
    <r>
      <rPr>
        <sz val="12"/>
        <rFont val="新細明體"/>
        <family val="1"/>
        <charset val="136"/>
      </rPr>
      <t>年</t>
    </r>
    <r>
      <rPr>
        <sz val="12"/>
        <rFont val="Times New Roman"/>
        <family val="1"/>
      </rPr>
      <t>10</t>
    </r>
    <r>
      <rPr>
        <sz val="12"/>
        <rFont val="新細明體"/>
        <family val="1"/>
        <charset val="136"/>
      </rPr>
      <t>月</t>
    </r>
    <r>
      <rPr>
        <sz val="12"/>
        <rFont val="Times New Roman"/>
        <family val="1"/>
      </rPr>
      <t>30</t>
    </r>
    <r>
      <rPr>
        <sz val="12"/>
        <rFont val="新細明體"/>
        <family val="1"/>
        <charset val="136"/>
      </rPr>
      <t>日赴大陸地區河南省西峽縣之照片</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p.78-79</t>
    </r>
    <r>
      <rPr>
        <sz val="12"/>
        <rFont val="新細明體"/>
        <family val="1"/>
        <charset val="136"/>
      </rPr>
      <t>反</t>
    </r>
    <r>
      <rPr>
        <sz val="12"/>
        <rFont val="Times New Roman"/>
        <family val="1"/>
      </rPr>
      <t>)</t>
    </r>
    <r>
      <rPr>
        <sz val="12"/>
        <rFont val="新細明體"/>
        <family val="1"/>
        <charset val="136"/>
      </rPr>
      <t xml:space="preserve">。
</t>
    </r>
    <r>
      <rPr>
        <sz val="12"/>
        <rFont val="Batang"/>
        <family val="1"/>
        <charset val="129"/>
      </rPr>
      <t>④</t>
    </r>
    <r>
      <rPr>
        <sz val="12"/>
        <rFont val="Times New Roman"/>
        <family val="1"/>
      </rPr>
      <t>.</t>
    </r>
    <r>
      <rPr>
        <b/>
        <u/>
        <sz val="12"/>
        <rFont val="新細明體"/>
        <family val="1"/>
        <charset val="136"/>
      </rPr>
      <t>信力商行</t>
    </r>
    <r>
      <rPr>
        <sz val="12"/>
        <rFont val="新細明體"/>
        <family val="1"/>
        <charset val="136"/>
      </rPr>
      <t>入庫明細</t>
    </r>
    <r>
      <rPr>
        <sz val="12"/>
        <rFont val="Times New Roman"/>
        <family val="1"/>
      </rPr>
      <t>1</t>
    </r>
    <r>
      <rPr>
        <sz val="12"/>
        <rFont val="新細明體"/>
        <family val="1"/>
        <charset val="136"/>
      </rPr>
      <t>份</t>
    </r>
    <r>
      <rPr>
        <sz val="12"/>
        <rFont val="Times New Roman"/>
        <family val="1"/>
      </rPr>
      <t>(</t>
    </r>
    <r>
      <rPr>
        <sz val="12"/>
        <rFont val="新細明體"/>
        <family val="1"/>
        <charset val="136"/>
      </rPr>
      <t>證</t>
    </r>
    <r>
      <rPr>
        <sz val="12"/>
        <rFont val="Times New Roman"/>
        <family val="1"/>
      </rPr>
      <t>15)(</t>
    </r>
    <r>
      <rPr>
        <sz val="12"/>
        <rFont val="新細明體"/>
        <family val="1"/>
        <charset val="136"/>
      </rPr>
      <t>即香菇裝箱明細表</t>
    </r>
    <r>
      <rPr>
        <sz val="12"/>
        <rFont val="Times New Roman"/>
        <family val="1"/>
      </rPr>
      <t>)(</t>
    </r>
    <r>
      <rPr>
        <sz val="12"/>
        <rFont val="新細明體"/>
        <family val="1"/>
        <charset val="136"/>
      </rPr>
      <t>見</t>
    </r>
    <r>
      <rPr>
        <sz val="12"/>
        <rFont val="Times New Roman"/>
        <family val="1"/>
      </rPr>
      <t>5-7</t>
    </r>
    <r>
      <rPr>
        <sz val="12"/>
        <rFont val="新細明體"/>
        <family val="1"/>
        <charset val="136"/>
      </rPr>
      <t>卷</t>
    </r>
    <r>
      <rPr>
        <sz val="12"/>
        <rFont val="Times New Roman"/>
        <family val="1"/>
      </rPr>
      <t>p.100)</t>
    </r>
    <r>
      <rPr>
        <sz val="12"/>
        <rFont val="新細明體"/>
        <family val="1"/>
        <charset val="136"/>
      </rPr>
      <t xml:space="preserve">。
</t>
    </r>
    <r>
      <rPr>
        <sz val="12"/>
        <rFont val="Batang"/>
        <family val="1"/>
        <charset val="129"/>
      </rPr>
      <t>⑤</t>
    </r>
    <r>
      <rPr>
        <sz val="12"/>
        <rFont val="Times New Roman"/>
        <family val="1"/>
      </rPr>
      <t>.101/6/26</t>
    </r>
    <r>
      <rPr>
        <sz val="12"/>
        <rFont val="新細明體"/>
        <family val="1"/>
        <charset val="136"/>
      </rPr>
      <t>姚燕昌公司傳真予</t>
    </r>
    <r>
      <rPr>
        <u/>
        <sz val="12"/>
        <rFont val="新細明體"/>
        <family val="1"/>
        <charset val="136"/>
      </rPr>
      <t>陳晉茂</t>
    </r>
    <r>
      <rPr>
        <sz val="12"/>
        <rFont val="新細明體"/>
        <family val="1"/>
        <charset val="136"/>
      </rPr>
      <t>之進口報單</t>
    </r>
    <r>
      <rPr>
        <sz val="12"/>
        <rFont val="Times New Roman"/>
        <family val="1"/>
      </rPr>
      <t>1</t>
    </r>
    <r>
      <rPr>
        <sz val="12"/>
        <rFont val="新細明體"/>
        <family val="1"/>
        <charset val="136"/>
      </rPr>
      <t>份</t>
    </r>
    <r>
      <rPr>
        <sz val="12"/>
        <rFont val="Times New Roman"/>
        <family val="1"/>
      </rPr>
      <t>(</t>
    </r>
    <r>
      <rPr>
        <sz val="12"/>
        <rFont val="新細明體"/>
        <family val="1"/>
        <charset val="136"/>
      </rPr>
      <t>見</t>
    </r>
    <r>
      <rPr>
        <sz val="12"/>
        <rFont val="Times New Roman"/>
        <family val="1"/>
      </rPr>
      <t>5-6</t>
    </r>
    <r>
      <rPr>
        <sz val="12"/>
        <rFont val="新細明體"/>
        <family val="1"/>
        <charset val="136"/>
      </rPr>
      <t>卷</t>
    </r>
    <r>
      <rPr>
        <sz val="12"/>
        <rFont val="Times New Roman"/>
        <family val="1"/>
      </rPr>
      <t>p.95)(4/11</t>
    </r>
    <r>
      <rPr>
        <sz val="12"/>
        <rFont val="新細明體"/>
        <family val="1"/>
        <charset val="136"/>
      </rPr>
      <t>拖茂</t>
    </r>
    <r>
      <rPr>
        <sz val="12"/>
        <rFont val="Times New Roman"/>
        <family val="1"/>
      </rPr>
      <t>)</t>
    </r>
    <r>
      <rPr>
        <sz val="12"/>
        <rFont val="新細明體"/>
        <family val="1"/>
        <charset val="136"/>
      </rPr>
      <t>。
⑥</t>
    </r>
    <r>
      <rPr>
        <sz val="12"/>
        <rFont val="Times New Roman"/>
        <family val="1"/>
      </rPr>
      <t>.(</t>
    </r>
    <r>
      <rPr>
        <sz val="12"/>
        <rFont val="新細明體"/>
        <family val="1"/>
        <charset val="136"/>
      </rPr>
      <t>陳晉茂所有之進貨資料筆記本</t>
    </r>
    <r>
      <rPr>
        <sz val="12"/>
        <rFont val="Times New Roman"/>
        <family val="1"/>
      </rPr>
      <t>)</t>
    </r>
    <r>
      <rPr>
        <sz val="12"/>
        <rFont val="新細明體"/>
        <family val="1"/>
        <charset val="136"/>
      </rPr>
      <t>「</t>
    </r>
    <r>
      <rPr>
        <sz val="12"/>
        <rFont val="Times New Roman"/>
        <family val="1"/>
      </rPr>
      <t xml:space="preserve">4/11 </t>
    </r>
    <r>
      <rPr>
        <sz val="12"/>
        <rFont val="新細明體"/>
        <family val="1"/>
        <charset val="136"/>
      </rPr>
      <t>櫃號</t>
    </r>
    <r>
      <rPr>
        <sz val="12"/>
        <rFont val="Times New Roman"/>
        <family val="1"/>
      </rPr>
      <t xml:space="preserve">TCLU8781332
</t>
    </r>
    <r>
      <rPr>
        <sz val="12"/>
        <rFont val="新細明體"/>
        <family val="1"/>
        <charset val="136"/>
      </rPr>
      <t>」及「</t>
    </r>
    <r>
      <rPr>
        <sz val="12"/>
        <rFont val="Times New Roman"/>
        <family val="1"/>
      </rPr>
      <t xml:space="preserve">4/11 </t>
    </r>
    <r>
      <rPr>
        <sz val="12"/>
        <rFont val="新細明體"/>
        <family val="1"/>
        <charset val="136"/>
      </rPr>
      <t>櫃號</t>
    </r>
    <r>
      <rPr>
        <sz val="12"/>
        <rFont val="Times New Roman"/>
        <family val="1"/>
      </rPr>
      <t>CAXU9845888</t>
    </r>
    <r>
      <rPr>
        <sz val="12"/>
        <rFont val="新細明體"/>
        <family val="1"/>
        <charset val="136"/>
      </rPr>
      <t>」手寫明細各</t>
    </r>
    <r>
      <rPr>
        <sz val="12"/>
        <rFont val="Times New Roman"/>
        <family val="1"/>
      </rPr>
      <t>1</t>
    </r>
    <r>
      <rPr>
        <sz val="12"/>
        <rFont val="新細明體"/>
        <family val="1"/>
        <charset val="136"/>
      </rPr>
      <t>紙</t>
    </r>
    <r>
      <rPr>
        <sz val="12"/>
        <rFont val="Times New Roman"/>
        <family val="1"/>
      </rPr>
      <t>(</t>
    </r>
    <r>
      <rPr>
        <sz val="12"/>
        <rFont val="新細明體"/>
        <family val="1"/>
        <charset val="136"/>
      </rPr>
      <t>見扣押物編號</t>
    </r>
    <r>
      <rPr>
        <sz val="12"/>
        <rFont val="Times New Roman"/>
        <family val="1"/>
      </rPr>
      <t>9-4-1</t>
    </r>
    <r>
      <rPr>
        <sz val="12"/>
        <rFont val="新細明體"/>
        <family val="1"/>
        <charset val="136"/>
      </rPr>
      <t>，</t>
    </r>
    <r>
      <rPr>
        <sz val="12"/>
        <rFont val="Times New Roman"/>
        <family val="1"/>
      </rPr>
      <t>p.20-21)</t>
    </r>
    <r>
      <rPr>
        <sz val="12"/>
        <rFont val="新細明體"/>
        <family val="1"/>
        <charset val="136"/>
      </rPr>
      <t xml:space="preserve">。
</t>
    </r>
    <r>
      <rPr>
        <sz val="12"/>
        <rFont val="Batang"/>
        <family val="1"/>
        <charset val="129"/>
      </rPr>
      <t>⑦</t>
    </r>
    <r>
      <rPr>
        <sz val="12"/>
        <rFont val="Times New Roman"/>
        <family val="1"/>
      </rPr>
      <t>.</t>
    </r>
    <r>
      <rPr>
        <sz val="12"/>
        <rFont val="新細明體"/>
        <family val="1"/>
        <charset val="136"/>
      </rPr>
      <t>商春林公司予信力陳晉茂之</t>
    </r>
    <r>
      <rPr>
        <sz val="12"/>
        <rFont val="Times New Roman"/>
        <family val="1"/>
      </rPr>
      <t>101/4/10</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(4/11</t>
    </r>
    <r>
      <rPr>
        <sz val="12"/>
        <rFont val="新細明體"/>
        <family val="1"/>
        <charset val="136"/>
      </rPr>
      <t>韓國香菇，櫃號為</t>
    </r>
    <r>
      <rPr>
        <sz val="12"/>
        <rFont val="Times New Roman"/>
        <family val="1"/>
      </rPr>
      <t>CAXU9845888)</t>
    </r>
    <r>
      <rPr>
        <sz val="12"/>
        <rFont val="新細明體"/>
        <family val="1"/>
        <charset val="136"/>
      </rPr>
      <t>、</t>
    </r>
    <r>
      <rPr>
        <sz val="12"/>
        <rFont val="Times New Roman"/>
        <family val="1"/>
      </rPr>
      <t>101/4/10</t>
    </r>
    <r>
      <rPr>
        <sz val="12"/>
        <rFont val="新細明體"/>
        <family val="1"/>
        <charset val="136"/>
      </rPr>
      <t>對帳單</t>
    </r>
    <r>
      <rPr>
        <sz val="12"/>
        <rFont val="Times New Roman"/>
        <family val="1"/>
      </rPr>
      <t>1</t>
    </r>
    <r>
      <rPr>
        <sz val="12"/>
        <rFont val="新細明體"/>
        <family val="1"/>
        <charset val="136"/>
      </rPr>
      <t>紙</t>
    </r>
    <r>
      <rPr>
        <sz val="12"/>
        <rFont val="Times New Roman"/>
        <family val="1"/>
      </rPr>
      <t>(4/11</t>
    </r>
    <r>
      <rPr>
        <sz val="12"/>
        <rFont val="新細明體"/>
        <family val="1"/>
        <charset val="136"/>
      </rPr>
      <t>韓國香菇，櫃號為</t>
    </r>
    <r>
      <rPr>
        <sz val="12"/>
        <rFont val="Times New Roman"/>
        <family val="1"/>
      </rPr>
      <t>TCNU8781332)(</t>
    </r>
    <r>
      <rPr>
        <sz val="12"/>
        <rFont val="新細明體"/>
        <family val="1"/>
        <charset val="136"/>
      </rPr>
      <t>見扣押物編號</t>
    </r>
    <r>
      <rPr>
        <sz val="12"/>
        <rFont val="Times New Roman"/>
        <family val="1"/>
      </rPr>
      <t>9-4-2</t>
    </r>
    <r>
      <rPr>
        <sz val="12"/>
        <rFont val="新細明體"/>
        <family val="1"/>
        <charset val="136"/>
      </rPr>
      <t>，</t>
    </r>
    <r>
      <rPr>
        <sz val="12"/>
        <rFont val="Times New Roman"/>
        <family val="1"/>
      </rPr>
      <t>p.21</t>
    </r>
    <r>
      <rPr>
        <sz val="12"/>
        <rFont val="新細明體"/>
        <family val="1"/>
        <charset val="136"/>
      </rPr>
      <t>、</t>
    </r>
    <r>
      <rPr>
        <sz val="12"/>
        <rFont val="Times New Roman"/>
        <family val="1"/>
      </rPr>
      <t>p.22)</t>
    </r>
    <r>
      <rPr>
        <sz val="12"/>
        <rFont val="新細明體"/>
        <family val="1"/>
        <charset val="136"/>
      </rPr>
      <t>。</t>
    </r>
    <phoneticPr fontId="3" type="noConversion"/>
  </si>
  <si>
    <t xml:space="preserve">5317200
</t>
    <phoneticPr fontId="2" type="noConversion"/>
  </si>
  <si>
    <r>
      <t>(</t>
    </r>
    <r>
      <rPr>
        <sz val="12"/>
        <rFont val="細明體"/>
        <family val="3"/>
        <charset val="136"/>
      </rPr>
      <t>一</t>
    </r>
    <r>
      <rPr>
        <sz val="12"/>
        <rFont val="Times New Roman"/>
        <family val="1"/>
      </rPr>
      <t>)6(</t>
    </r>
    <r>
      <rPr>
        <sz val="12"/>
        <rFont val="細明體"/>
        <family val="3"/>
        <charset val="136"/>
      </rPr>
      <t>併案</t>
    </r>
    <r>
      <rPr>
        <sz val="12"/>
        <rFont val="Times New Roman"/>
        <family val="1"/>
      </rPr>
      <t xml:space="preserve">)
</t>
    </r>
    <phoneticPr fontId="3" type="noConversion"/>
  </si>
  <si>
    <r>
      <t>C3
(</t>
    </r>
    <r>
      <rPr>
        <sz val="12"/>
        <rFont val="細明體"/>
        <family val="3"/>
        <charset val="136"/>
      </rPr>
      <t>原為</t>
    </r>
    <r>
      <rPr>
        <sz val="12"/>
        <rFont val="Times New Roman"/>
        <family val="1"/>
      </rPr>
      <t xml:space="preserve">C2)
</t>
    </r>
    <phoneticPr fontId="3" type="noConversion"/>
  </si>
  <si>
    <t>AE9956260001</t>
    <phoneticPr fontId="2" type="noConversion"/>
  </si>
  <si>
    <t>AE9956260002</t>
    <phoneticPr fontId="2" type="noConversion"/>
  </si>
  <si>
    <t>AE9956260055</t>
    <phoneticPr fontId="2" type="noConversion"/>
  </si>
  <si>
    <t>AW9946960007</t>
    <phoneticPr fontId="2" type="noConversion"/>
  </si>
  <si>
    <r>
      <t>99</t>
    </r>
    <r>
      <rPr>
        <sz val="12"/>
        <rFont val="新細明體"/>
        <family val="1"/>
        <charset val="136"/>
      </rPr>
      <t>年進出貨量表暨出庫對帳單</t>
    </r>
    <r>
      <rPr>
        <sz val="12"/>
        <rFont val="Times New Roman"/>
        <family val="1"/>
      </rPr>
      <t>1</t>
    </r>
    <r>
      <rPr>
        <sz val="12"/>
        <rFont val="新細明體"/>
        <family val="1"/>
        <charset val="136"/>
      </rPr>
      <t>份</t>
    </r>
    <r>
      <rPr>
        <sz val="12"/>
        <rFont val="Times New Roman"/>
        <family val="1"/>
      </rPr>
      <t>(</t>
    </r>
    <r>
      <rPr>
        <sz val="12"/>
        <rFont val="新細明體"/>
        <family val="1"/>
        <charset val="136"/>
      </rPr>
      <t>見原審扣押物編號</t>
    </r>
    <r>
      <rPr>
        <sz val="12"/>
        <rFont val="Times New Roman"/>
        <family val="1"/>
      </rPr>
      <t>4-6-1</t>
    </r>
    <r>
      <rPr>
        <sz val="12"/>
        <rFont val="新細明體"/>
        <family val="1"/>
        <charset val="136"/>
      </rPr>
      <t>所示之頁碼，</t>
    </r>
    <r>
      <rPr>
        <sz val="12"/>
        <rFont val="Times New Roman"/>
        <family val="1"/>
      </rPr>
      <t>p.3</t>
    </r>
    <r>
      <rPr>
        <sz val="12"/>
        <rFont val="新細明體"/>
        <family val="1"/>
        <charset val="136"/>
      </rPr>
      <t>、</t>
    </r>
    <r>
      <rPr>
        <sz val="12"/>
        <rFont val="Times New Roman"/>
        <family val="1"/>
      </rPr>
      <t>p.17</t>
    </r>
    <r>
      <rPr>
        <sz val="12"/>
        <rFont val="新細明體"/>
        <family val="1"/>
        <charset val="136"/>
      </rPr>
      <t>，下同</t>
    </r>
    <r>
      <rPr>
        <sz val="12"/>
        <rFont val="Times New Roman"/>
        <family val="1"/>
      </rPr>
      <t>)
(2/4</t>
    </r>
    <r>
      <rPr>
        <sz val="12"/>
        <rFont val="新細明體"/>
        <family val="1"/>
        <charset val="136"/>
      </rPr>
      <t>黃志平等</t>
    </r>
    <r>
      <rPr>
        <sz val="12"/>
        <rFont val="Times New Roman"/>
        <family val="1"/>
      </rPr>
      <t>4</t>
    </r>
    <r>
      <rPr>
        <sz val="12"/>
        <rFont val="新細明體"/>
        <family val="1"/>
        <charset val="136"/>
      </rPr>
      <t>人</t>
    </r>
    <r>
      <rPr>
        <sz val="12"/>
        <rFont val="Times New Roman"/>
        <family val="1"/>
      </rPr>
      <t>)</t>
    </r>
    <r>
      <rPr>
        <sz val="12"/>
        <rFont val="新細明體"/>
        <family val="1"/>
        <charset val="136"/>
      </rPr>
      <t>。</t>
    </r>
    <phoneticPr fontId="3" type="noConversion"/>
  </si>
  <si>
    <t>〔註.姚燕昌之入出境資料連結作業資料1份(見2-2卷p.120-122反)，編號1至12、14至15及20至24同〕
①.進口報單1紙（見5-1卷p.18正反）(同原審卷三p.46~47)
▲查證產地：依據行政院農業委員會農糧署農糧生字第0991048273號函，認定原產地為KR。（99.2.4嚴立桓核章）
②.基隆關稅局進口貨物取樣收據1紙（見原審卷三p.47）(收據編號006656)
〔註.葉瑞卿提供基隆關稅局五堵分局職員調動令1份（見原審卷三P.44）(葉瑞卿於99.1.29調離驗貨課)〕
③.行政院農糧署99.2.4農糧生字第0991048273號函文暨電傳通聯單1份（見原審卷五p.102~103，同原審卷三p.8）
(註.所送之樣品....依據其菇柄等性狀，在韓國樣品中較為常見。)
④.證13(王秀密筆記本-100.1.10手寫內容：「現金120萬 110萬繳周先生」(見5-7卷p81反)</t>
  </si>
  <si>
    <t>①.進口報單1紙（見5-1卷p.19正反）
▲查證產地：依據農糧署0991048635號函及船,櫃動及產證，確認產地。（99.3.12曾憲禮、郭垂成核章）
②.行政院農糧署99.3.12農糧生字第0991048635號函文暨通聯單1份(見原審卷五p.104~105)
(註.所送之貨樣....依據其菇柄及菇傘等性狀，在韓國樣品中較為常見。)
③.(扣押物編號B3-7-1)99.2.22鑫兆公司向山旺公司進口660箱香菇之COMMERCIAL INVOICE 1紙、PACKIN LIST 1紙、手寫傳真資料1紙(部分有簡體字)(見2-11卷p.219-220反)。
④.證13(王秀密筆記本-100.1.10手寫內容：「現金120萬 110萬繳周先生」(見5-7卷p81反)。</t>
  </si>
  <si>
    <t>①.進口報單1紙（見5-1卷p.22正反，同原審卷三p.121~122）
▲查證產地：參據99.11.24韓經字第09901124032號函接受原申報產地（同一供應商）；另據海關送請駐外單位協查產地執行參考事項(四)，勿再送查。（99.11.25翁國民核章）
▲貨物名稱註記「使用大陸香菇菌種包　採集地韓國」。
②.駐韓國代表處經濟組99.11.24韓經字第09901124032號函1紙、附件檢附韓國三旺公司負責人李斗植於11/22送交相關出口報單及培養香菇農場產地照片1份(見原審卷三p.79~99反，同2-11卷p.182)。
③.證13(王秀密筆記本-100.1.10手寫內容：「現金120萬 110萬繳周先生」(見5-7卷p81反)。
④.姚燕昌公司傳真予陳晉茂之進口報單1紙(見扣押物編號10-3-2，p.7)。</t>
  </si>
  <si>
    <t>①.進口報單1紙（見5-1卷p.23正反，同原審卷三p.123~124）
▲查證產地：參據99.11.24韓經字第09901124032號函接受原申報產地（同一供應商）；另據海關送請駐外單位協查產地執行參考事項(四)，勿再送查。（99.11.26翁國民核章）
▲貨物名稱註記「使用大陸香菇菌種包　採集地韓國」。
②.駐韓國代表處經濟組99.11.24韓經字第09901124032號函1紙、附件檢附韓國三旺公司負責人李斗植於11/22送交相關出口報單及培養香菇農場產地照片1份(見原審卷三p.79~99反，同2-11卷p.182)。
③.證13(王秀密筆記本-100.1.10手寫內容：「現金120萬 110萬繳周先生」(見5-7卷p81反)</t>
  </si>
  <si>
    <t xml:space="preserve">①.進口報單1紙（見5-1卷p.29正反）
▲查證產地：產地及收割採集地依駐韓國代表處經濟組99年11月24日韓經字第09901124032號函確認。（99.12.30劉鎮中(?)簽字、柯文雄核章）
▲貨物名稱註記「使用大陸香菇菌種包　採集地韓國」。
②.駐韓國代表處經濟組99.11.24韓經字第09901124032號函1紙、附件檢附韓國三旺公司負責人李斗植於11/22送交相關出口報單及培養香菇農場產地照片1份(見原審卷三p.79~99反，同2-11卷p.182)。
③.證13(王秀密筆記本-100.1.10手寫內容：「現金120萬 110萬繳周先生」(見5-7卷p81反)
④.廉政署102年5月9日測謊鑑定書1份（鑑定書編號：2013C
0019）1份(劉鎮中)(見4-1卷p.224-249，p.198-p.222同) </t>
  </si>
  <si>
    <t>①.進口報單1紙（見5-1卷p.30正反）
▲查證產地：產地及收割採集地依駐韓國代表處經濟組99年11月24日韓經字第09901124032號函確認。（99.12.30劉鎮中(?)簽字、柯文雄核章）
▲貨物名稱註記「使用大陸香菇菌種包　採集地韓國」
②.駐韓國代表處經濟組99.11.24韓經字第09901124032號函1紙、附件檢附韓國三旺公司負責人李斗植於11/22送交相關出口報單及培養香菇農場產地照片1份(見原審卷三p.79~99反，同2-11卷p.182)。
③.海關進口貨物稅費繳納證兼匯款申請書1紙、進口報單1紙、COMMERCIAL INVOICE 1紙、PACKING LIST 1紙(見2-11卷p72-75)。
④.證13(王秀密筆記本-100.1.10手寫內容：「現金120萬 110萬繳周先生」(見5-7卷p81反)。
⑤.廉政署102年5月9日測謊鑑定書1份（鑑定書編號：2013C
0019）1份(劉鎮中)(見4-1卷p.224-249，p.198-p.222同) 。</t>
  </si>
  <si>
    <t>①.進口報單1紙（見5-1卷p.32正反）
▲查證產地：據河內字第10000100260號函，產證02013204號，船動、櫃動，接受原申報產地。（100.1.26沈家慶核章）
▲貨物名稱：同編號13。
②.駐越南代表處經濟組100.1.25河內字第10000100260號函文暨原產地證明書（產證02013204號）1份(見原審卷五p.106-107、p.109)
③.扣案賄款3萬元(102年度白保字第3619號扣押物品清單1份)(見1-4卷p.361正反、3-2卷p.91-92)
④.證13(王秀密筆記本-100.1.10手寫內容：「現金120萬 110萬繳周先生」(見5-7卷p81反)。</t>
  </si>
  <si>
    <t>①.進口報單1紙（見5-1卷p.33正反）
▲查證產地：據河內字第10000100260號函，產證02013203號，船動、櫃動，接受原申報產地。（100.1.26沈家慶核章）
▲貨物名稱：同編號13。（此筆有押款領貨）
②.駐越南代表處經濟組100.1.25河內字第10000100260號函文暨原產地證明書（產證02013203號）1份(見原審卷五p.106-107、p.108)
③.扣案賄款3萬元(102年度白保字第3619號扣押物品清單1份)(見1-4卷p.361正反、3-2卷p.91-92)。
④.姚燕昌公司傳真予陳晉茂之進口報單1紙(見扣押物編號10-3-2，p.3)。
⑤.證13(王秀密筆記本-100.1.10手寫內容：「現金120萬 110萬繳周先生」(見5-7卷p81反)</t>
  </si>
  <si>
    <t xml:space="preserve">①.進口報單1紙（見5-1卷p.34正反）
▲查證產地：據河內字第10000100260號函，產證02013312號，船動、櫃動，接受原申報產地。（100.1.26沈家慶核章）
▲貨物名稱：同編號13。
②.駐越南代表處經濟組100.1.25河內字第10000100260號函文暨原產地證明書（產證02013312號）1份(見原審卷五p.106-107、p.110)
③.扣案賄款3萬元(102年度白保字第3619號扣押物品清單1份)(見1-4卷p.361正反、3-2卷p.91-92)
④.證13(王秀密筆記本-100.1.10手寫內容：「現金120萬 110萬繳周先生」(見5-7卷p81反)
⑤.被告陳晉茂此部分取得重量，進口報單記載重量為12024
KG，惟相對應之100年進出貨量表及100/1/26出庫對帳單之數量及重量欄均記載512件*24KG（即12288KG），是以進出貨量表及出庫對帳單為準。
</t>
  </si>
  <si>
    <t>①.進口報單1紙（見5-1卷p.35正反）
▲查證產地：韓經字09901124032號。（99.12.30曾憲禮核章）
▲貨物名稱註記「使用大陸香菇菌種包　採集地韓國」。
②.駐韓國代表處經濟組99.11.24韓經字第09901124032號函1紙、附件檢附韓國三旺公司負責人李斗植於11/22送交相關出口報單及培養香菇農場產地照片1份(見原審卷三p.79~99反，同2-11卷p.182)。
③.證13(王秀密筆記本-100.1.10手寫內容：「現金120萬 110萬繳周先生」(見5-7卷p81反)</t>
  </si>
  <si>
    <t>①.進口報單1紙（見5-1卷p.36正反）
▲查證產地：韓經字09901124032號。（99.12.30曾憲禮核章）
▲貨物名稱註記「使用大陸香菇菌種包　採集地韓國」。
②.駐韓國代表處經濟組99.11.24韓經字第09901124032號函1紙、附件檢附韓國三旺公司負責人李斗植於11/22送交相關出口報單及培養香菇農場產地照片1份(見原審卷三p.79~99反，同2-11卷p.182)。
③.證13(王秀密筆記本-100.1.10手寫內容：「現金120萬 110萬繳周先生」(見5-7卷p81反)</t>
  </si>
  <si>
    <t>①.進口報單1份（見3-8卷p.15-16，同5-1卷p.37正反）
▲查證產地：韓經字09901124032號。（99.12.30曾憲禮核章）
▲貨物名稱註記「使用大陸香菇菌種包　採集地韓國」。
(註.5-1卷少印1張，3-8卷較完整，起岸價格3,223,710元=完稅價格)
②.駐韓國代表處經濟組99.11.24韓經字第09901124032號函1紙、附件檢附韓國三旺公司負責人李斗植於11/22送交相關出口報單及培養香菇農場產地照片1份(見原審卷三p.79~99反，同原審卷三p.79正反面，同2-11卷p.182)。
③.海關進口貨物稅費繳納證兼匯款申請書1紙、進口報單2紙、COMMERCIAL INVOICE 1紙、PACKING LIST 1紙(見2-11卷P76-80)。
④.證13(王秀密筆記本-100.1.10手寫內容：「現金120萬 110萬繳周先生」(見5-7卷p81反)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</si>
</sst>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0_ "/>
    <numFmt numFmtId="178" formatCode="0.0_);[Red]\(0.0\)"/>
  </numFmts>
  <fonts count="26" x14ac:knownFonts="1">
    <font>
      <sz val="12"/>
      <color theme="1"/>
      <name val="新細明體"/>
      <family val="2"/>
      <charset val="136"/>
      <scheme val="minor"/>
    </font>
    <font>
      <b/>
      <sz val="14"/>
      <name val="細明體"/>
      <family val="3"/>
      <charset val="136"/>
    </font>
    <font>
      <sz val="9"/>
      <name val="新細明體"/>
      <family val="2"/>
      <charset val="136"/>
      <scheme val="minor"/>
    </font>
    <font>
      <sz val="9"/>
      <name val="新細明體"/>
      <family val="1"/>
      <charset val="136"/>
    </font>
    <font>
      <sz val="12"/>
      <name val="Times New Roman"/>
      <family val="1"/>
    </font>
    <font>
      <b/>
      <sz val="12"/>
      <name val="Times New Roman"/>
      <family val="1"/>
    </font>
    <font>
      <b/>
      <sz val="12"/>
      <name val="細明體"/>
      <family val="3"/>
      <charset val="136"/>
    </font>
    <font>
      <b/>
      <sz val="12"/>
      <name val="新細明體"/>
      <family val="1"/>
      <charset val="136"/>
    </font>
    <font>
      <b/>
      <sz val="10"/>
      <name val="Times New Roman"/>
      <family val="1"/>
    </font>
    <font>
      <b/>
      <sz val="10"/>
      <name val="新細明體"/>
      <family val="1"/>
      <charset val="136"/>
    </font>
    <font>
      <sz val="12"/>
      <name val="細明體"/>
      <family val="3"/>
      <charset val="136"/>
    </font>
    <font>
      <sz val="12"/>
      <name val="新細明體"/>
      <family val="1"/>
      <charset val="136"/>
    </font>
    <font>
      <sz val="12"/>
      <name val="Batang"/>
      <family val="1"/>
      <charset val="129"/>
    </font>
    <font>
      <u/>
      <sz val="12"/>
      <name val="新細明體"/>
      <family val="1"/>
      <charset val="136"/>
    </font>
    <font>
      <b/>
      <u/>
      <sz val="12"/>
      <name val="新細明體"/>
      <family val="1"/>
      <charset val="136"/>
    </font>
    <font>
      <b/>
      <u/>
      <sz val="12"/>
      <name val="細明體"/>
      <family val="3"/>
      <charset val="136"/>
    </font>
    <font>
      <sz val="8.4"/>
      <name val="Times New Roman"/>
      <family val="1"/>
    </font>
    <font>
      <sz val="12"/>
      <color indexed="12"/>
      <name val="Times New Roman"/>
      <family val="1"/>
    </font>
    <font>
      <sz val="12"/>
      <name val="MS PMincho"/>
      <family val="1"/>
      <charset val="128"/>
    </font>
    <font>
      <u/>
      <sz val="12"/>
      <name val="細明體"/>
      <family val="3"/>
      <charset val="136"/>
    </font>
    <font>
      <sz val="11"/>
      <name val="Times New Roman"/>
      <family val="1"/>
    </font>
    <font>
      <sz val="11"/>
      <name val="新細明體"/>
      <family val="1"/>
      <charset val="136"/>
    </font>
    <font>
      <sz val="11"/>
      <name val="Batang"/>
      <family val="1"/>
      <charset val="129"/>
    </font>
    <font>
      <b/>
      <u/>
      <sz val="11"/>
      <name val="新細明體"/>
      <family val="1"/>
      <charset val="136"/>
    </font>
    <font>
      <u/>
      <sz val="11"/>
      <name val="新細明體"/>
      <family val="1"/>
      <charset val="136"/>
    </font>
    <font>
      <sz val="6.05"/>
      <name val="Times New Roman"/>
      <family val="1"/>
    </font>
  </fonts>
  <fills count="6">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indexed="45"/>
        <bgColor indexed="64"/>
      </patternFill>
    </fill>
    <fill>
      <patternFill patternType="solid">
        <fgColor indexed="13"/>
        <bgColor indexed="64"/>
      </patternFill>
    </fill>
  </fills>
  <borders count="36">
    <border>
      <left/>
      <right/>
      <top/>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vertical="center"/>
    </xf>
  </cellStyleXfs>
  <cellXfs count="103">
    <xf numFmtId="0" fontId="0" fillId="0" borderId="0" xfId="0">
      <alignment vertical="center"/>
    </xf>
    <xf numFmtId="0" fontId="4" fillId="0" borderId="0" xfId="0" applyFont="1">
      <alignment vertical="center"/>
    </xf>
    <xf numFmtId="0" fontId="4" fillId="3" borderId="4" xfId="0" applyFont="1" applyFill="1" applyBorder="1" applyAlignment="1">
      <alignment horizontal="center" vertical="center" wrapText="1"/>
    </xf>
    <xf numFmtId="0" fontId="4" fillId="3" borderId="4" xfId="0" applyFont="1" applyFill="1" applyBorder="1" applyAlignment="1">
      <alignment horizontal="left" vertical="center" wrapText="1"/>
    </xf>
    <xf numFmtId="176" fontId="4" fillId="3" borderId="5" xfId="0" applyNumberFormat="1" applyFont="1" applyFill="1" applyBorder="1" applyAlignment="1">
      <alignment horizontal="center" vertical="center" wrapText="1"/>
    </xf>
    <xf numFmtId="176" fontId="4" fillId="3" borderId="6" xfId="0" applyNumberFormat="1" applyFont="1" applyFill="1" applyBorder="1" applyAlignment="1">
      <alignment horizontal="center" vertical="center" wrapText="1"/>
    </xf>
    <xf numFmtId="0" fontId="4" fillId="3" borderId="0" xfId="0" applyFont="1" applyFill="1">
      <alignment vertical="center"/>
    </xf>
    <xf numFmtId="0" fontId="4" fillId="3" borderId="5" xfId="0" applyFont="1" applyFill="1" applyBorder="1" applyAlignment="1">
      <alignment horizontal="center" vertical="center" wrapText="1"/>
    </xf>
    <xf numFmtId="176" fontId="4" fillId="3" borderId="4" xfId="0" applyNumberFormat="1" applyFont="1" applyFill="1" applyBorder="1" applyAlignment="1">
      <alignment horizontal="center" vertical="center" wrapText="1"/>
    </xf>
    <xf numFmtId="177" fontId="4" fillId="3" borderId="4" xfId="0" applyNumberFormat="1" applyFont="1" applyFill="1" applyBorder="1" applyAlignment="1">
      <alignment horizontal="center" vertical="center" wrapText="1"/>
    </xf>
    <xf numFmtId="0" fontId="4" fillId="3" borderId="4" xfId="0" applyFont="1" applyFill="1" applyBorder="1" applyAlignment="1">
      <alignment horizontal="left" vertical="top" wrapText="1"/>
    </xf>
    <xf numFmtId="0" fontId="4" fillId="4" borderId="0" xfId="0" applyFont="1" applyFill="1">
      <alignment vertical="center"/>
    </xf>
    <xf numFmtId="0" fontId="4" fillId="3" borderId="3" xfId="0" applyFont="1" applyFill="1" applyBorder="1" applyAlignment="1">
      <alignment horizontal="center" vertical="center"/>
    </xf>
    <xf numFmtId="0" fontId="4" fillId="3" borderId="4" xfId="0" applyFont="1" applyFill="1" applyBorder="1">
      <alignment vertical="center"/>
    </xf>
    <xf numFmtId="0" fontId="4" fillId="3" borderId="4" xfId="0" applyFont="1" applyFill="1" applyBorder="1" applyAlignment="1">
      <alignment horizontal="center" vertical="center"/>
    </xf>
    <xf numFmtId="176" fontId="4" fillId="3" borderId="4" xfId="0" applyNumberFormat="1" applyFont="1" applyFill="1" applyBorder="1" applyAlignment="1">
      <alignment horizontal="center" vertical="center"/>
    </xf>
    <xf numFmtId="0" fontId="20" fillId="3" borderId="4" xfId="0" applyFont="1" applyFill="1" applyBorder="1" applyAlignment="1">
      <alignment horizontal="left" vertical="center" wrapText="1"/>
    </xf>
    <xf numFmtId="0" fontId="4" fillId="3" borderId="4" xfId="0" applyFont="1" applyFill="1" applyBorder="1" applyAlignment="1">
      <alignment vertical="center" wrapText="1"/>
    </xf>
    <xf numFmtId="0" fontId="4" fillId="5" borderId="0" xfId="0" applyFont="1" applyFill="1">
      <alignment vertical="center"/>
    </xf>
    <xf numFmtId="0" fontId="4" fillId="3" borderId="7"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8" xfId="0" applyFont="1" applyFill="1" applyBorder="1" applyAlignment="1">
      <alignment vertical="center" wrapText="1"/>
    </xf>
    <xf numFmtId="176" fontId="4" fillId="3" borderId="8" xfId="0" applyNumberFormat="1" applyFont="1" applyFill="1" applyBorder="1" applyAlignment="1">
      <alignment horizontal="center" vertical="center" wrapText="1"/>
    </xf>
    <xf numFmtId="0" fontId="4" fillId="3" borderId="9" xfId="0" applyFont="1" applyFill="1" applyBorder="1" applyAlignment="1">
      <alignment horizontal="center" vertical="center" wrapText="1"/>
    </xf>
    <xf numFmtId="176" fontId="4" fillId="3" borderId="9" xfId="0" applyNumberFormat="1" applyFont="1" applyFill="1" applyBorder="1" applyAlignment="1">
      <alignment horizontal="center" vertical="center" wrapText="1"/>
    </xf>
    <xf numFmtId="176" fontId="4" fillId="3" borderId="0" xfId="0" applyNumberFormat="1" applyFont="1" applyFill="1">
      <alignment vertical="center"/>
    </xf>
    <xf numFmtId="176" fontId="4" fillId="3" borderId="17" xfId="0" applyNumberFormat="1" applyFont="1" applyFill="1" applyBorder="1" applyAlignment="1">
      <alignment horizontal="center" vertical="center" wrapText="1"/>
    </xf>
    <xf numFmtId="176" fontId="4" fillId="3" borderId="8" xfId="0" applyNumberFormat="1" applyFont="1" applyFill="1" applyBorder="1" applyAlignment="1">
      <alignment horizontal="center" vertical="center"/>
    </xf>
    <xf numFmtId="0" fontId="10" fillId="3" borderId="26"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0" xfId="0" applyFont="1" applyFill="1" applyAlignment="1">
      <alignment vertical="center" wrapText="1"/>
    </xf>
    <xf numFmtId="0" fontId="4" fillId="3" borderId="0" xfId="0" applyFont="1" applyFill="1" applyAlignment="1">
      <alignment horizontal="center" vertical="center"/>
    </xf>
    <xf numFmtId="176" fontId="4" fillId="3" borderId="0" xfId="0" applyNumberFormat="1" applyFont="1" applyFill="1" applyAlignment="1">
      <alignment horizontal="center" vertical="center"/>
    </xf>
    <xf numFmtId="0" fontId="4" fillId="3" borderId="0" xfId="0" applyFont="1" applyFill="1" applyAlignment="1">
      <alignment horizontal="left" vertical="center"/>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xf>
    <xf numFmtId="176" fontId="4" fillId="0" borderId="0" xfId="0" applyNumberFormat="1" applyFont="1" applyAlignment="1">
      <alignment horizontal="center" vertical="center"/>
    </xf>
    <xf numFmtId="0" fontId="4" fillId="0" borderId="0" xfId="0" applyFont="1" applyAlignment="1">
      <alignment horizontal="left" vertical="center"/>
    </xf>
    <xf numFmtId="0" fontId="4" fillId="3" borderId="30"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3" borderId="11" xfId="0" applyFont="1" applyFill="1" applyBorder="1" applyAlignment="1">
      <alignment vertical="center" wrapText="1"/>
    </xf>
    <xf numFmtId="0" fontId="4" fillId="3" borderId="11" xfId="0" applyFont="1" applyFill="1" applyBorder="1" applyAlignment="1">
      <alignment horizontal="center" vertical="center" wrapText="1"/>
    </xf>
    <xf numFmtId="0" fontId="4" fillId="3" borderId="11" xfId="0" applyFont="1" applyFill="1" applyBorder="1" applyAlignment="1">
      <alignment horizontal="left" vertical="center" wrapText="1"/>
    </xf>
    <xf numFmtId="176" fontId="4" fillId="3" borderId="12" xfId="0" applyNumberFormat="1" applyFont="1" applyFill="1" applyBorder="1" applyAlignment="1">
      <alignment horizontal="center" vertical="center" wrapText="1"/>
    </xf>
    <xf numFmtId="0" fontId="4" fillId="3" borderId="12" xfId="0" applyFont="1" applyFill="1" applyBorder="1" applyAlignment="1">
      <alignment horizontal="center" vertical="center" wrapText="1"/>
    </xf>
    <xf numFmtId="176" fontId="4" fillId="3" borderId="13" xfId="0" applyNumberFormat="1"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2" borderId="33" xfId="0" applyFont="1" applyFill="1" applyBorder="1" applyAlignment="1">
      <alignment horizontal="center" vertical="center" wrapText="1"/>
    </xf>
    <xf numFmtId="176" fontId="5" fillId="2" borderId="33" xfId="0" applyNumberFormat="1" applyFont="1" applyFill="1" applyBorder="1" applyAlignment="1">
      <alignment horizontal="center" vertical="center" wrapText="1"/>
    </xf>
    <xf numFmtId="176" fontId="7" fillId="2" borderId="34" xfId="0" applyNumberFormat="1" applyFont="1" applyFill="1" applyBorder="1" applyAlignment="1">
      <alignment horizontal="center" vertical="center" wrapText="1"/>
    </xf>
    <xf numFmtId="0" fontId="5" fillId="2" borderId="34" xfId="0" applyFont="1" applyFill="1" applyBorder="1" applyAlignment="1">
      <alignment horizontal="center" vertical="center" wrapText="1"/>
    </xf>
    <xf numFmtId="176" fontId="5" fillId="2" borderId="34" xfId="0" applyNumberFormat="1" applyFont="1" applyFill="1" applyBorder="1" applyAlignment="1">
      <alignment horizontal="center" vertical="center" wrapText="1"/>
    </xf>
    <xf numFmtId="176" fontId="7" fillId="2" borderId="35" xfId="0" applyNumberFormat="1" applyFont="1" applyFill="1" applyBorder="1" applyAlignment="1">
      <alignment horizontal="center" vertical="center" wrapText="1"/>
    </xf>
    <xf numFmtId="0" fontId="4" fillId="3" borderId="4" xfId="0" applyFont="1" applyFill="1" applyBorder="1" applyAlignment="1">
      <alignment horizontal="left" vertical="center" wrapText="1"/>
    </xf>
    <xf numFmtId="178" fontId="4" fillId="3" borderId="5" xfId="0" applyNumberFormat="1" applyFont="1" applyFill="1" applyBorder="1" applyAlignment="1">
      <alignment horizontal="center" vertical="center" wrapText="1"/>
    </xf>
    <xf numFmtId="178" fontId="4" fillId="3" borderId="4" xfId="0" applyNumberFormat="1" applyFont="1" applyFill="1" applyBorder="1" applyAlignment="1">
      <alignment horizontal="center" vertical="center" wrapText="1"/>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9" xfId="0" applyFont="1" applyBorder="1" applyAlignment="1">
      <alignment horizontal="left" vertical="center" wrapText="1"/>
    </xf>
    <xf numFmtId="176" fontId="4" fillId="3" borderId="11" xfId="0" applyNumberFormat="1" applyFont="1" applyFill="1" applyBorder="1" applyAlignment="1">
      <alignment horizontal="center" vertical="center" wrapText="1"/>
    </xf>
    <xf numFmtId="176" fontId="4" fillId="3" borderId="4" xfId="0" applyNumberFormat="1" applyFont="1" applyFill="1" applyBorder="1" applyAlignment="1">
      <alignment horizontal="center" vertical="center" wrapText="1"/>
    </xf>
    <xf numFmtId="177" fontId="4" fillId="3" borderId="11" xfId="0" applyNumberFormat="1" applyFont="1" applyFill="1" applyBorder="1" applyAlignment="1">
      <alignment horizontal="center" vertical="center" wrapText="1"/>
    </xf>
    <xf numFmtId="177" fontId="4" fillId="3" borderId="4" xfId="0" applyNumberFormat="1"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1" xfId="0" applyFont="1" applyFill="1" applyBorder="1" applyAlignment="1">
      <alignment horizontal="left" vertical="center" wrapText="1"/>
    </xf>
    <xf numFmtId="0" fontId="4" fillId="3" borderId="4" xfId="0" applyFont="1" applyFill="1" applyBorder="1" applyAlignment="1">
      <alignment horizontal="left" vertical="center" wrapText="1"/>
    </xf>
    <xf numFmtId="176" fontId="4" fillId="3" borderId="8" xfId="0" applyNumberFormat="1" applyFont="1" applyFill="1" applyBorder="1" applyAlignment="1">
      <alignment horizontal="center" vertical="center" wrapText="1"/>
    </xf>
    <xf numFmtId="0" fontId="4" fillId="3" borderId="5" xfId="0" applyFont="1" applyFill="1" applyBorder="1" applyAlignment="1">
      <alignment horizontal="center" vertical="center" wrapText="1"/>
    </xf>
    <xf numFmtId="176" fontId="4" fillId="3" borderId="9" xfId="0" applyNumberFormat="1" applyFont="1" applyFill="1" applyBorder="1" applyAlignment="1">
      <alignment horizontal="center" vertical="center" wrapText="1"/>
    </xf>
    <xf numFmtId="176" fontId="4" fillId="3" borderId="12" xfId="0" applyNumberFormat="1" applyFont="1" applyFill="1" applyBorder="1" applyAlignment="1">
      <alignment horizontal="center" vertical="center" wrapText="1"/>
    </xf>
    <xf numFmtId="176" fontId="4" fillId="3" borderId="10" xfId="0" applyNumberFormat="1" applyFont="1" applyFill="1" applyBorder="1" applyAlignment="1">
      <alignment horizontal="center" vertical="center" wrapText="1"/>
    </xf>
    <xf numFmtId="176" fontId="4" fillId="3" borderId="13" xfId="0" applyNumberFormat="1" applyFont="1" applyFill="1" applyBorder="1" applyAlignment="1">
      <alignment horizontal="center" vertical="center" wrapText="1"/>
    </xf>
    <xf numFmtId="0" fontId="4" fillId="3" borderId="4" xfId="0" applyFont="1" applyFill="1" applyBorder="1" applyAlignment="1">
      <alignment vertical="center" wrapText="1"/>
    </xf>
    <xf numFmtId="0" fontId="10" fillId="3" borderId="1"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0" fillId="3" borderId="4" xfId="0" applyFont="1" applyFill="1" applyBorder="1" applyAlignment="1">
      <alignment horizontal="center" vertical="center" wrapText="1"/>
    </xf>
    <xf numFmtId="177" fontId="4" fillId="3" borderId="8" xfId="0" applyNumberFormat="1" applyFont="1" applyFill="1" applyBorder="1" applyAlignment="1">
      <alignment horizontal="center" vertical="center" wrapText="1"/>
    </xf>
    <xf numFmtId="0" fontId="4" fillId="3" borderId="8" xfId="0" applyFont="1" applyFill="1" applyBorder="1" applyAlignment="1">
      <alignment horizontal="left" vertical="center" wrapText="1"/>
    </xf>
    <xf numFmtId="0" fontId="4" fillId="3" borderId="27" xfId="0" applyFont="1" applyFill="1" applyBorder="1" applyAlignment="1">
      <alignment horizontal="left" vertical="center" wrapText="1"/>
    </xf>
    <xf numFmtId="0" fontId="4" fillId="3" borderId="28" xfId="0" applyFont="1" applyFill="1" applyBorder="1" applyAlignment="1">
      <alignment horizontal="left" vertical="center"/>
    </xf>
    <xf numFmtId="0" fontId="4" fillId="3" borderId="29" xfId="0" applyFont="1" applyFill="1" applyBorder="1" applyAlignment="1">
      <alignment horizontal="left" vertical="center"/>
    </xf>
    <xf numFmtId="0" fontId="4" fillId="3" borderId="17" xfId="0" applyFont="1" applyFill="1" applyBorder="1" applyAlignment="1">
      <alignment horizontal="center" vertical="center" wrapText="1"/>
    </xf>
    <xf numFmtId="0" fontId="4" fillId="3" borderId="22" xfId="0" applyFont="1" applyFill="1" applyBorder="1" applyAlignment="1">
      <alignment horizontal="center" vertical="center" wrapText="1"/>
    </xf>
    <xf numFmtId="178" fontId="4" fillId="3" borderId="18" xfId="0" applyNumberFormat="1" applyFont="1" applyFill="1" applyBorder="1" applyAlignment="1">
      <alignment horizontal="center" vertical="center"/>
    </xf>
    <xf numFmtId="178" fontId="4" fillId="3" borderId="23" xfId="0" applyNumberFormat="1" applyFont="1" applyFill="1" applyBorder="1" applyAlignment="1">
      <alignment horizontal="center" vertical="center"/>
    </xf>
    <xf numFmtId="176" fontId="4" fillId="3" borderId="19" xfId="0" applyNumberFormat="1" applyFont="1" applyFill="1" applyBorder="1" applyAlignment="1">
      <alignment horizontal="center" vertical="center"/>
    </xf>
    <xf numFmtId="176" fontId="4" fillId="3" borderId="24" xfId="0" applyNumberFormat="1" applyFont="1" applyFill="1" applyBorder="1" applyAlignment="1">
      <alignment horizontal="center" vertical="center"/>
    </xf>
    <xf numFmtId="0" fontId="10" fillId="3" borderId="21"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0" fillId="3" borderId="15"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18"/>
  <sheetViews>
    <sheetView tabSelected="1" topLeftCell="A59" zoomScale="60" zoomScaleNormal="60" workbookViewId="0">
      <selection activeCell="M59" sqref="M59"/>
    </sheetView>
  </sheetViews>
  <sheetFormatPr defaultRowHeight="15.6" x14ac:dyDescent="0.3"/>
  <cols>
    <col min="1" max="1" width="7.109375" style="34" customWidth="1"/>
    <col min="2" max="2" width="7.109375" style="1" customWidth="1"/>
    <col min="3" max="3" width="13.109375" style="1" customWidth="1"/>
    <col min="4" max="4" width="10.44140625" style="1" customWidth="1"/>
    <col min="5" max="5" width="9.21875" style="1" customWidth="1"/>
    <col min="6" max="6" width="16.77734375" style="1" customWidth="1"/>
    <col min="7" max="7" width="15.6640625" style="1" bestFit="1" customWidth="1"/>
    <col min="8" max="8" width="8" style="35" customWidth="1"/>
    <col min="9" max="9" width="6.6640625" style="36" bestFit="1" customWidth="1"/>
    <col min="10" max="10" width="13.33203125" style="36" customWidth="1"/>
    <col min="11" max="11" width="15.88671875" style="36" customWidth="1"/>
    <col min="12" max="12" width="12.109375" style="37" customWidth="1"/>
    <col min="13" max="13" width="15.109375" style="37" customWidth="1"/>
    <col min="14" max="14" width="14.6640625" style="36" customWidth="1"/>
    <col min="15" max="15" width="11.33203125" style="36" customWidth="1"/>
    <col min="16" max="16" width="59.21875" style="38" customWidth="1"/>
    <col min="17" max="17" width="17.77734375" style="38" customWidth="1"/>
    <col min="18" max="18" width="14" style="37" customWidth="1"/>
    <col min="19" max="19" width="10.77734375" style="36" customWidth="1"/>
    <col min="20" max="20" width="11.21875" style="37" customWidth="1"/>
    <col min="21" max="21" width="13.88671875" style="37" customWidth="1"/>
    <col min="22" max="23" width="8.88671875" style="1"/>
    <col min="24" max="24" width="13.109375" style="1" bestFit="1" customWidth="1"/>
    <col min="25" max="256" width="8.88671875" style="1"/>
    <col min="257" max="258" width="7.109375" style="1" customWidth="1"/>
    <col min="259" max="259" width="13.109375" style="1" customWidth="1"/>
    <col min="260" max="260" width="10.44140625" style="1" customWidth="1"/>
    <col min="261" max="261" width="9.21875" style="1" customWidth="1"/>
    <col min="262" max="262" width="16.77734375" style="1" customWidth="1"/>
    <col min="263" max="263" width="15.6640625" style="1" bestFit="1" customWidth="1"/>
    <col min="264" max="264" width="8" style="1" customWidth="1"/>
    <col min="265" max="265" width="6.6640625" style="1" bestFit="1" customWidth="1"/>
    <col min="266" max="266" width="13.33203125" style="1" customWidth="1"/>
    <col min="267" max="267" width="15.109375" style="1" customWidth="1"/>
    <col min="268" max="268" width="12.109375" style="1" customWidth="1"/>
    <col min="269" max="269" width="15.109375" style="1" customWidth="1"/>
    <col min="270" max="270" width="14.6640625" style="1" customWidth="1"/>
    <col min="271" max="271" width="11.33203125" style="1" customWidth="1"/>
    <col min="272" max="272" width="59.21875" style="1" customWidth="1"/>
    <col min="273" max="273" width="17.77734375" style="1" customWidth="1"/>
    <col min="274" max="274" width="14" style="1" customWidth="1"/>
    <col min="275" max="275" width="10.77734375" style="1" customWidth="1"/>
    <col min="276" max="276" width="9.77734375" style="1" customWidth="1"/>
    <col min="277" max="277" width="13.88671875" style="1" customWidth="1"/>
    <col min="278" max="279" width="8.88671875" style="1"/>
    <col min="280" max="280" width="13.109375" style="1" bestFit="1" customWidth="1"/>
    <col min="281" max="512" width="8.88671875" style="1"/>
    <col min="513" max="514" width="7.109375" style="1" customWidth="1"/>
    <col min="515" max="515" width="13.109375" style="1" customWidth="1"/>
    <col min="516" max="516" width="10.44140625" style="1" customWidth="1"/>
    <col min="517" max="517" width="9.21875" style="1" customWidth="1"/>
    <col min="518" max="518" width="16.77734375" style="1" customWidth="1"/>
    <col min="519" max="519" width="15.6640625" style="1" bestFit="1" customWidth="1"/>
    <col min="520" max="520" width="8" style="1" customWidth="1"/>
    <col min="521" max="521" width="6.6640625" style="1" bestFit="1" customWidth="1"/>
    <col min="522" max="522" width="13.33203125" style="1" customWidth="1"/>
    <col min="523" max="523" width="15.109375" style="1" customWidth="1"/>
    <col min="524" max="524" width="12.109375" style="1" customWidth="1"/>
    <col min="525" max="525" width="15.109375" style="1" customWidth="1"/>
    <col min="526" max="526" width="14.6640625" style="1" customWidth="1"/>
    <col min="527" max="527" width="11.33203125" style="1" customWidth="1"/>
    <col min="528" max="528" width="59.21875" style="1" customWidth="1"/>
    <col min="529" max="529" width="17.77734375" style="1" customWidth="1"/>
    <col min="530" max="530" width="14" style="1" customWidth="1"/>
    <col min="531" max="531" width="10.77734375" style="1" customWidth="1"/>
    <col min="532" max="532" width="9.77734375" style="1" customWidth="1"/>
    <col min="533" max="533" width="13.88671875" style="1" customWidth="1"/>
    <col min="534" max="535" width="8.88671875" style="1"/>
    <col min="536" max="536" width="13.109375" style="1" bestFit="1" customWidth="1"/>
    <col min="537" max="768" width="8.88671875" style="1"/>
    <col min="769" max="770" width="7.109375" style="1" customWidth="1"/>
    <col min="771" max="771" width="13.109375" style="1" customWidth="1"/>
    <col min="772" max="772" width="10.44140625" style="1" customWidth="1"/>
    <col min="773" max="773" width="9.21875" style="1" customWidth="1"/>
    <col min="774" max="774" width="16.77734375" style="1" customWidth="1"/>
    <col min="775" max="775" width="15.6640625" style="1" bestFit="1" customWidth="1"/>
    <col min="776" max="776" width="8" style="1" customWidth="1"/>
    <col min="777" max="777" width="6.6640625" style="1" bestFit="1" customWidth="1"/>
    <col min="778" max="778" width="13.33203125" style="1" customWidth="1"/>
    <col min="779" max="779" width="15.109375" style="1" customWidth="1"/>
    <col min="780" max="780" width="12.109375" style="1" customWidth="1"/>
    <col min="781" max="781" width="15.109375" style="1" customWidth="1"/>
    <col min="782" max="782" width="14.6640625" style="1" customWidth="1"/>
    <col min="783" max="783" width="11.33203125" style="1" customWidth="1"/>
    <col min="784" max="784" width="59.21875" style="1" customWidth="1"/>
    <col min="785" max="785" width="17.77734375" style="1" customWidth="1"/>
    <col min="786" max="786" width="14" style="1" customWidth="1"/>
    <col min="787" max="787" width="10.77734375" style="1" customWidth="1"/>
    <col min="788" max="788" width="9.77734375" style="1" customWidth="1"/>
    <col min="789" max="789" width="13.88671875" style="1" customWidth="1"/>
    <col min="790" max="791" width="8.88671875" style="1"/>
    <col min="792" max="792" width="13.109375" style="1" bestFit="1" customWidth="1"/>
    <col min="793" max="1024" width="8.88671875" style="1"/>
    <col min="1025" max="1026" width="7.109375" style="1" customWidth="1"/>
    <col min="1027" max="1027" width="13.109375" style="1" customWidth="1"/>
    <col min="1028" max="1028" width="10.44140625" style="1" customWidth="1"/>
    <col min="1029" max="1029" width="9.21875" style="1" customWidth="1"/>
    <col min="1030" max="1030" width="16.77734375" style="1" customWidth="1"/>
    <col min="1031" max="1031" width="15.6640625" style="1" bestFit="1" customWidth="1"/>
    <col min="1032" max="1032" width="8" style="1" customWidth="1"/>
    <col min="1033" max="1033" width="6.6640625" style="1" bestFit="1" customWidth="1"/>
    <col min="1034" max="1034" width="13.33203125" style="1" customWidth="1"/>
    <col min="1035" max="1035" width="15.109375" style="1" customWidth="1"/>
    <col min="1036" max="1036" width="12.109375" style="1" customWidth="1"/>
    <col min="1037" max="1037" width="15.109375" style="1" customWidth="1"/>
    <col min="1038" max="1038" width="14.6640625" style="1" customWidth="1"/>
    <col min="1039" max="1039" width="11.33203125" style="1" customWidth="1"/>
    <col min="1040" max="1040" width="59.21875" style="1" customWidth="1"/>
    <col min="1041" max="1041" width="17.77734375" style="1" customWidth="1"/>
    <col min="1042" max="1042" width="14" style="1" customWidth="1"/>
    <col min="1043" max="1043" width="10.77734375" style="1" customWidth="1"/>
    <col min="1044" max="1044" width="9.77734375" style="1" customWidth="1"/>
    <col min="1045" max="1045" width="13.88671875" style="1" customWidth="1"/>
    <col min="1046" max="1047" width="8.88671875" style="1"/>
    <col min="1048" max="1048" width="13.109375" style="1" bestFit="1" customWidth="1"/>
    <col min="1049" max="1280" width="8.88671875" style="1"/>
    <col min="1281" max="1282" width="7.109375" style="1" customWidth="1"/>
    <col min="1283" max="1283" width="13.109375" style="1" customWidth="1"/>
    <col min="1284" max="1284" width="10.44140625" style="1" customWidth="1"/>
    <col min="1285" max="1285" width="9.21875" style="1" customWidth="1"/>
    <col min="1286" max="1286" width="16.77734375" style="1" customWidth="1"/>
    <col min="1287" max="1287" width="15.6640625" style="1" bestFit="1" customWidth="1"/>
    <col min="1288" max="1288" width="8" style="1" customWidth="1"/>
    <col min="1289" max="1289" width="6.6640625" style="1" bestFit="1" customWidth="1"/>
    <col min="1290" max="1290" width="13.33203125" style="1" customWidth="1"/>
    <col min="1291" max="1291" width="15.109375" style="1" customWidth="1"/>
    <col min="1292" max="1292" width="12.109375" style="1" customWidth="1"/>
    <col min="1293" max="1293" width="15.109375" style="1" customWidth="1"/>
    <col min="1294" max="1294" width="14.6640625" style="1" customWidth="1"/>
    <col min="1295" max="1295" width="11.33203125" style="1" customWidth="1"/>
    <col min="1296" max="1296" width="59.21875" style="1" customWidth="1"/>
    <col min="1297" max="1297" width="17.77734375" style="1" customWidth="1"/>
    <col min="1298" max="1298" width="14" style="1" customWidth="1"/>
    <col min="1299" max="1299" width="10.77734375" style="1" customWidth="1"/>
    <col min="1300" max="1300" width="9.77734375" style="1" customWidth="1"/>
    <col min="1301" max="1301" width="13.88671875" style="1" customWidth="1"/>
    <col min="1302" max="1303" width="8.88671875" style="1"/>
    <col min="1304" max="1304" width="13.109375" style="1" bestFit="1" customWidth="1"/>
    <col min="1305" max="1536" width="8.88671875" style="1"/>
    <col min="1537" max="1538" width="7.109375" style="1" customWidth="1"/>
    <col min="1539" max="1539" width="13.109375" style="1" customWidth="1"/>
    <col min="1540" max="1540" width="10.44140625" style="1" customWidth="1"/>
    <col min="1541" max="1541" width="9.21875" style="1" customWidth="1"/>
    <col min="1542" max="1542" width="16.77734375" style="1" customWidth="1"/>
    <col min="1543" max="1543" width="15.6640625" style="1" bestFit="1" customWidth="1"/>
    <col min="1544" max="1544" width="8" style="1" customWidth="1"/>
    <col min="1545" max="1545" width="6.6640625" style="1" bestFit="1" customWidth="1"/>
    <col min="1546" max="1546" width="13.33203125" style="1" customWidth="1"/>
    <col min="1547" max="1547" width="15.109375" style="1" customWidth="1"/>
    <col min="1548" max="1548" width="12.109375" style="1" customWidth="1"/>
    <col min="1549" max="1549" width="15.109375" style="1" customWidth="1"/>
    <col min="1550" max="1550" width="14.6640625" style="1" customWidth="1"/>
    <col min="1551" max="1551" width="11.33203125" style="1" customWidth="1"/>
    <col min="1552" max="1552" width="59.21875" style="1" customWidth="1"/>
    <col min="1553" max="1553" width="17.77734375" style="1" customWidth="1"/>
    <col min="1554" max="1554" width="14" style="1" customWidth="1"/>
    <col min="1555" max="1555" width="10.77734375" style="1" customWidth="1"/>
    <col min="1556" max="1556" width="9.77734375" style="1" customWidth="1"/>
    <col min="1557" max="1557" width="13.88671875" style="1" customWidth="1"/>
    <col min="1558" max="1559" width="8.88671875" style="1"/>
    <col min="1560" max="1560" width="13.109375" style="1" bestFit="1" customWidth="1"/>
    <col min="1561" max="1792" width="8.88671875" style="1"/>
    <col min="1793" max="1794" width="7.109375" style="1" customWidth="1"/>
    <col min="1795" max="1795" width="13.109375" style="1" customWidth="1"/>
    <col min="1796" max="1796" width="10.44140625" style="1" customWidth="1"/>
    <col min="1797" max="1797" width="9.21875" style="1" customWidth="1"/>
    <col min="1798" max="1798" width="16.77734375" style="1" customWidth="1"/>
    <col min="1799" max="1799" width="15.6640625" style="1" bestFit="1" customWidth="1"/>
    <col min="1800" max="1800" width="8" style="1" customWidth="1"/>
    <col min="1801" max="1801" width="6.6640625" style="1" bestFit="1" customWidth="1"/>
    <col min="1802" max="1802" width="13.33203125" style="1" customWidth="1"/>
    <col min="1803" max="1803" width="15.109375" style="1" customWidth="1"/>
    <col min="1804" max="1804" width="12.109375" style="1" customWidth="1"/>
    <col min="1805" max="1805" width="15.109375" style="1" customWidth="1"/>
    <col min="1806" max="1806" width="14.6640625" style="1" customWidth="1"/>
    <col min="1807" max="1807" width="11.33203125" style="1" customWidth="1"/>
    <col min="1808" max="1808" width="59.21875" style="1" customWidth="1"/>
    <col min="1809" max="1809" width="17.77734375" style="1" customWidth="1"/>
    <col min="1810" max="1810" width="14" style="1" customWidth="1"/>
    <col min="1811" max="1811" width="10.77734375" style="1" customWidth="1"/>
    <col min="1812" max="1812" width="9.77734375" style="1" customWidth="1"/>
    <col min="1813" max="1813" width="13.88671875" style="1" customWidth="1"/>
    <col min="1814" max="1815" width="8.88671875" style="1"/>
    <col min="1816" max="1816" width="13.109375" style="1" bestFit="1" customWidth="1"/>
    <col min="1817" max="2048" width="8.88671875" style="1"/>
    <col min="2049" max="2050" width="7.109375" style="1" customWidth="1"/>
    <col min="2051" max="2051" width="13.109375" style="1" customWidth="1"/>
    <col min="2052" max="2052" width="10.44140625" style="1" customWidth="1"/>
    <col min="2053" max="2053" width="9.21875" style="1" customWidth="1"/>
    <col min="2054" max="2054" width="16.77734375" style="1" customWidth="1"/>
    <col min="2055" max="2055" width="15.6640625" style="1" bestFit="1" customWidth="1"/>
    <col min="2056" max="2056" width="8" style="1" customWidth="1"/>
    <col min="2057" max="2057" width="6.6640625" style="1" bestFit="1" customWidth="1"/>
    <col min="2058" max="2058" width="13.33203125" style="1" customWidth="1"/>
    <col min="2059" max="2059" width="15.109375" style="1" customWidth="1"/>
    <col min="2060" max="2060" width="12.109375" style="1" customWidth="1"/>
    <col min="2061" max="2061" width="15.109375" style="1" customWidth="1"/>
    <col min="2062" max="2062" width="14.6640625" style="1" customWidth="1"/>
    <col min="2063" max="2063" width="11.33203125" style="1" customWidth="1"/>
    <col min="2064" max="2064" width="59.21875" style="1" customWidth="1"/>
    <col min="2065" max="2065" width="17.77734375" style="1" customWidth="1"/>
    <col min="2066" max="2066" width="14" style="1" customWidth="1"/>
    <col min="2067" max="2067" width="10.77734375" style="1" customWidth="1"/>
    <col min="2068" max="2068" width="9.77734375" style="1" customWidth="1"/>
    <col min="2069" max="2069" width="13.88671875" style="1" customWidth="1"/>
    <col min="2070" max="2071" width="8.88671875" style="1"/>
    <col min="2072" max="2072" width="13.109375" style="1" bestFit="1" customWidth="1"/>
    <col min="2073" max="2304" width="8.88671875" style="1"/>
    <col min="2305" max="2306" width="7.109375" style="1" customWidth="1"/>
    <col min="2307" max="2307" width="13.109375" style="1" customWidth="1"/>
    <col min="2308" max="2308" width="10.44140625" style="1" customWidth="1"/>
    <col min="2309" max="2309" width="9.21875" style="1" customWidth="1"/>
    <col min="2310" max="2310" width="16.77734375" style="1" customWidth="1"/>
    <col min="2311" max="2311" width="15.6640625" style="1" bestFit="1" customWidth="1"/>
    <col min="2312" max="2312" width="8" style="1" customWidth="1"/>
    <col min="2313" max="2313" width="6.6640625" style="1" bestFit="1" customWidth="1"/>
    <col min="2314" max="2314" width="13.33203125" style="1" customWidth="1"/>
    <col min="2315" max="2315" width="15.109375" style="1" customWidth="1"/>
    <col min="2316" max="2316" width="12.109375" style="1" customWidth="1"/>
    <col min="2317" max="2317" width="15.109375" style="1" customWidth="1"/>
    <col min="2318" max="2318" width="14.6640625" style="1" customWidth="1"/>
    <col min="2319" max="2319" width="11.33203125" style="1" customWidth="1"/>
    <col min="2320" max="2320" width="59.21875" style="1" customWidth="1"/>
    <col min="2321" max="2321" width="17.77734375" style="1" customWidth="1"/>
    <col min="2322" max="2322" width="14" style="1" customWidth="1"/>
    <col min="2323" max="2323" width="10.77734375" style="1" customWidth="1"/>
    <col min="2324" max="2324" width="9.77734375" style="1" customWidth="1"/>
    <col min="2325" max="2325" width="13.88671875" style="1" customWidth="1"/>
    <col min="2326" max="2327" width="8.88671875" style="1"/>
    <col min="2328" max="2328" width="13.109375" style="1" bestFit="1" customWidth="1"/>
    <col min="2329" max="2560" width="8.88671875" style="1"/>
    <col min="2561" max="2562" width="7.109375" style="1" customWidth="1"/>
    <col min="2563" max="2563" width="13.109375" style="1" customWidth="1"/>
    <col min="2564" max="2564" width="10.44140625" style="1" customWidth="1"/>
    <col min="2565" max="2565" width="9.21875" style="1" customWidth="1"/>
    <col min="2566" max="2566" width="16.77734375" style="1" customWidth="1"/>
    <col min="2567" max="2567" width="15.6640625" style="1" bestFit="1" customWidth="1"/>
    <col min="2568" max="2568" width="8" style="1" customWidth="1"/>
    <col min="2569" max="2569" width="6.6640625" style="1" bestFit="1" customWidth="1"/>
    <col min="2570" max="2570" width="13.33203125" style="1" customWidth="1"/>
    <col min="2571" max="2571" width="15.109375" style="1" customWidth="1"/>
    <col min="2572" max="2572" width="12.109375" style="1" customWidth="1"/>
    <col min="2573" max="2573" width="15.109375" style="1" customWidth="1"/>
    <col min="2574" max="2574" width="14.6640625" style="1" customWidth="1"/>
    <col min="2575" max="2575" width="11.33203125" style="1" customWidth="1"/>
    <col min="2576" max="2576" width="59.21875" style="1" customWidth="1"/>
    <col min="2577" max="2577" width="17.77734375" style="1" customWidth="1"/>
    <col min="2578" max="2578" width="14" style="1" customWidth="1"/>
    <col min="2579" max="2579" width="10.77734375" style="1" customWidth="1"/>
    <col min="2580" max="2580" width="9.77734375" style="1" customWidth="1"/>
    <col min="2581" max="2581" width="13.88671875" style="1" customWidth="1"/>
    <col min="2582" max="2583" width="8.88671875" style="1"/>
    <col min="2584" max="2584" width="13.109375" style="1" bestFit="1" customWidth="1"/>
    <col min="2585" max="2816" width="8.88671875" style="1"/>
    <col min="2817" max="2818" width="7.109375" style="1" customWidth="1"/>
    <col min="2819" max="2819" width="13.109375" style="1" customWidth="1"/>
    <col min="2820" max="2820" width="10.44140625" style="1" customWidth="1"/>
    <col min="2821" max="2821" width="9.21875" style="1" customWidth="1"/>
    <col min="2822" max="2822" width="16.77734375" style="1" customWidth="1"/>
    <col min="2823" max="2823" width="15.6640625" style="1" bestFit="1" customWidth="1"/>
    <col min="2824" max="2824" width="8" style="1" customWidth="1"/>
    <col min="2825" max="2825" width="6.6640625" style="1" bestFit="1" customWidth="1"/>
    <col min="2826" max="2826" width="13.33203125" style="1" customWidth="1"/>
    <col min="2827" max="2827" width="15.109375" style="1" customWidth="1"/>
    <col min="2828" max="2828" width="12.109375" style="1" customWidth="1"/>
    <col min="2829" max="2829" width="15.109375" style="1" customWidth="1"/>
    <col min="2830" max="2830" width="14.6640625" style="1" customWidth="1"/>
    <col min="2831" max="2831" width="11.33203125" style="1" customWidth="1"/>
    <col min="2832" max="2832" width="59.21875" style="1" customWidth="1"/>
    <col min="2833" max="2833" width="17.77734375" style="1" customWidth="1"/>
    <col min="2834" max="2834" width="14" style="1" customWidth="1"/>
    <col min="2835" max="2835" width="10.77734375" style="1" customWidth="1"/>
    <col min="2836" max="2836" width="9.77734375" style="1" customWidth="1"/>
    <col min="2837" max="2837" width="13.88671875" style="1" customWidth="1"/>
    <col min="2838" max="2839" width="8.88671875" style="1"/>
    <col min="2840" max="2840" width="13.109375" style="1" bestFit="1" customWidth="1"/>
    <col min="2841" max="3072" width="8.88671875" style="1"/>
    <col min="3073" max="3074" width="7.109375" style="1" customWidth="1"/>
    <col min="3075" max="3075" width="13.109375" style="1" customWidth="1"/>
    <col min="3076" max="3076" width="10.44140625" style="1" customWidth="1"/>
    <col min="3077" max="3077" width="9.21875" style="1" customWidth="1"/>
    <col min="3078" max="3078" width="16.77734375" style="1" customWidth="1"/>
    <col min="3079" max="3079" width="15.6640625" style="1" bestFit="1" customWidth="1"/>
    <col min="3080" max="3080" width="8" style="1" customWidth="1"/>
    <col min="3081" max="3081" width="6.6640625" style="1" bestFit="1" customWidth="1"/>
    <col min="3082" max="3082" width="13.33203125" style="1" customWidth="1"/>
    <col min="3083" max="3083" width="15.109375" style="1" customWidth="1"/>
    <col min="3084" max="3084" width="12.109375" style="1" customWidth="1"/>
    <col min="3085" max="3085" width="15.109375" style="1" customWidth="1"/>
    <col min="3086" max="3086" width="14.6640625" style="1" customWidth="1"/>
    <col min="3087" max="3087" width="11.33203125" style="1" customWidth="1"/>
    <col min="3088" max="3088" width="59.21875" style="1" customWidth="1"/>
    <col min="3089" max="3089" width="17.77734375" style="1" customWidth="1"/>
    <col min="3090" max="3090" width="14" style="1" customWidth="1"/>
    <col min="3091" max="3091" width="10.77734375" style="1" customWidth="1"/>
    <col min="3092" max="3092" width="9.77734375" style="1" customWidth="1"/>
    <col min="3093" max="3093" width="13.88671875" style="1" customWidth="1"/>
    <col min="3094" max="3095" width="8.88671875" style="1"/>
    <col min="3096" max="3096" width="13.109375" style="1" bestFit="1" customWidth="1"/>
    <col min="3097" max="3328" width="8.88671875" style="1"/>
    <col min="3329" max="3330" width="7.109375" style="1" customWidth="1"/>
    <col min="3331" max="3331" width="13.109375" style="1" customWidth="1"/>
    <col min="3332" max="3332" width="10.44140625" style="1" customWidth="1"/>
    <col min="3333" max="3333" width="9.21875" style="1" customWidth="1"/>
    <col min="3334" max="3334" width="16.77734375" style="1" customWidth="1"/>
    <col min="3335" max="3335" width="15.6640625" style="1" bestFit="1" customWidth="1"/>
    <col min="3336" max="3336" width="8" style="1" customWidth="1"/>
    <col min="3337" max="3337" width="6.6640625" style="1" bestFit="1" customWidth="1"/>
    <col min="3338" max="3338" width="13.33203125" style="1" customWidth="1"/>
    <col min="3339" max="3339" width="15.109375" style="1" customWidth="1"/>
    <col min="3340" max="3340" width="12.109375" style="1" customWidth="1"/>
    <col min="3341" max="3341" width="15.109375" style="1" customWidth="1"/>
    <col min="3342" max="3342" width="14.6640625" style="1" customWidth="1"/>
    <col min="3343" max="3343" width="11.33203125" style="1" customWidth="1"/>
    <col min="3344" max="3344" width="59.21875" style="1" customWidth="1"/>
    <col min="3345" max="3345" width="17.77734375" style="1" customWidth="1"/>
    <col min="3346" max="3346" width="14" style="1" customWidth="1"/>
    <col min="3347" max="3347" width="10.77734375" style="1" customWidth="1"/>
    <col min="3348" max="3348" width="9.77734375" style="1" customWidth="1"/>
    <col min="3349" max="3349" width="13.88671875" style="1" customWidth="1"/>
    <col min="3350" max="3351" width="8.88671875" style="1"/>
    <col min="3352" max="3352" width="13.109375" style="1" bestFit="1" customWidth="1"/>
    <col min="3353" max="3584" width="8.88671875" style="1"/>
    <col min="3585" max="3586" width="7.109375" style="1" customWidth="1"/>
    <col min="3587" max="3587" width="13.109375" style="1" customWidth="1"/>
    <col min="3588" max="3588" width="10.44140625" style="1" customWidth="1"/>
    <col min="3589" max="3589" width="9.21875" style="1" customWidth="1"/>
    <col min="3590" max="3590" width="16.77734375" style="1" customWidth="1"/>
    <col min="3591" max="3591" width="15.6640625" style="1" bestFit="1" customWidth="1"/>
    <col min="3592" max="3592" width="8" style="1" customWidth="1"/>
    <col min="3593" max="3593" width="6.6640625" style="1" bestFit="1" customWidth="1"/>
    <col min="3594" max="3594" width="13.33203125" style="1" customWidth="1"/>
    <col min="3595" max="3595" width="15.109375" style="1" customWidth="1"/>
    <col min="3596" max="3596" width="12.109375" style="1" customWidth="1"/>
    <col min="3597" max="3597" width="15.109375" style="1" customWidth="1"/>
    <col min="3598" max="3598" width="14.6640625" style="1" customWidth="1"/>
    <col min="3599" max="3599" width="11.33203125" style="1" customWidth="1"/>
    <col min="3600" max="3600" width="59.21875" style="1" customWidth="1"/>
    <col min="3601" max="3601" width="17.77734375" style="1" customWidth="1"/>
    <col min="3602" max="3602" width="14" style="1" customWidth="1"/>
    <col min="3603" max="3603" width="10.77734375" style="1" customWidth="1"/>
    <col min="3604" max="3604" width="9.77734375" style="1" customWidth="1"/>
    <col min="3605" max="3605" width="13.88671875" style="1" customWidth="1"/>
    <col min="3606" max="3607" width="8.88671875" style="1"/>
    <col min="3608" max="3608" width="13.109375" style="1" bestFit="1" customWidth="1"/>
    <col min="3609" max="3840" width="8.88671875" style="1"/>
    <col min="3841" max="3842" width="7.109375" style="1" customWidth="1"/>
    <col min="3843" max="3843" width="13.109375" style="1" customWidth="1"/>
    <col min="3844" max="3844" width="10.44140625" style="1" customWidth="1"/>
    <col min="3845" max="3845" width="9.21875" style="1" customWidth="1"/>
    <col min="3846" max="3846" width="16.77734375" style="1" customWidth="1"/>
    <col min="3847" max="3847" width="15.6640625" style="1" bestFit="1" customWidth="1"/>
    <col min="3848" max="3848" width="8" style="1" customWidth="1"/>
    <col min="3849" max="3849" width="6.6640625" style="1" bestFit="1" customWidth="1"/>
    <col min="3850" max="3850" width="13.33203125" style="1" customWidth="1"/>
    <col min="3851" max="3851" width="15.109375" style="1" customWidth="1"/>
    <col min="3852" max="3852" width="12.109375" style="1" customWidth="1"/>
    <col min="3853" max="3853" width="15.109375" style="1" customWidth="1"/>
    <col min="3854" max="3854" width="14.6640625" style="1" customWidth="1"/>
    <col min="3855" max="3855" width="11.33203125" style="1" customWidth="1"/>
    <col min="3856" max="3856" width="59.21875" style="1" customWidth="1"/>
    <col min="3857" max="3857" width="17.77734375" style="1" customWidth="1"/>
    <col min="3858" max="3858" width="14" style="1" customWidth="1"/>
    <col min="3859" max="3859" width="10.77734375" style="1" customWidth="1"/>
    <col min="3860" max="3860" width="9.77734375" style="1" customWidth="1"/>
    <col min="3861" max="3861" width="13.88671875" style="1" customWidth="1"/>
    <col min="3862" max="3863" width="8.88671875" style="1"/>
    <col min="3864" max="3864" width="13.109375" style="1" bestFit="1" customWidth="1"/>
    <col min="3865" max="4096" width="8.88671875" style="1"/>
    <col min="4097" max="4098" width="7.109375" style="1" customWidth="1"/>
    <col min="4099" max="4099" width="13.109375" style="1" customWidth="1"/>
    <col min="4100" max="4100" width="10.44140625" style="1" customWidth="1"/>
    <col min="4101" max="4101" width="9.21875" style="1" customWidth="1"/>
    <col min="4102" max="4102" width="16.77734375" style="1" customWidth="1"/>
    <col min="4103" max="4103" width="15.6640625" style="1" bestFit="1" customWidth="1"/>
    <col min="4104" max="4104" width="8" style="1" customWidth="1"/>
    <col min="4105" max="4105" width="6.6640625" style="1" bestFit="1" customWidth="1"/>
    <col min="4106" max="4106" width="13.33203125" style="1" customWidth="1"/>
    <col min="4107" max="4107" width="15.109375" style="1" customWidth="1"/>
    <col min="4108" max="4108" width="12.109375" style="1" customWidth="1"/>
    <col min="4109" max="4109" width="15.109375" style="1" customWidth="1"/>
    <col min="4110" max="4110" width="14.6640625" style="1" customWidth="1"/>
    <col min="4111" max="4111" width="11.33203125" style="1" customWidth="1"/>
    <col min="4112" max="4112" width="59.21875" style="1" customWidth="1"/>
    <col min="4113" max="4113" width="17.77734375" style="1" customWidth="1"/>
    <col min="4114" max="4114" width="14" style="1" customWidth="1"/>
    <col min="4115" max="4115" width="10.77734375" style="1" customWidth="1"/>
    <col min="4116" max="4116" width="9.77734375" style="1" customWidth="1"/>
    <col min="4117" max="4117" width="13.88671875" style="1" customWidth="1"/>
    <col min="4118" max="4119" width="8.88671875" style="1"/>
    <col min="4120" max="4120" width="13.109375" style="1" bestFit="1" customWidth="1"/>
    <col min="4121" max="4352" width="8.88671875" style="1"/>
    <col min="4353" max="4354" width="7.109375" style="1" customWidth="1"/>
    <col min="4355" max="4355" width="13.109375" style="1" customWidth="1"/>
    <col min="4356" max="4356" width="10.44140625" style="1" customWidth="1"/>
    <col min="4357" max="4357" width="9.21875" style="1" customWidth="1"/>
    <col min="4358" max="4358" width="16.77734375" style="1" customWidth="1"/>
    <col min="4359" max="4359" width="15.6640625" style="1" bestFit="1" customWidth="1"/>
    <col min="4360" max="4360" width="8" style="1" customWidth="1"/>
    <col min="4361" max="4361" width="6.6640625" style="1" bestFit="1" customWidth="1"/>
    <col min="4362" max="4362" width="13.33203125" style="1" customWidth="1"/>
    <col min="4363" max="4363" width="15.109375" style="1" customWidth="1"/>
    <col min="4364" max="4364" width="12.109375" style="1" customWidth="1"/>
    <col min="4365" max="4365" width="15.109375" style="1" customWidth="1"/>
    <col min="4366" max="4366" width="14.6640625" style="1" customWidth="1"/>
    <col min="4367" max="4367" width="11.33203125" style="1" customWidth="1"/>
    <col min="4368" max="4368" width="59.21875" style="1" customWidth="1"/>
    <col min="4369" max="4369" width="17.77734375" style="1" customWidth="1"/>
    <col min="4370" max="4370" width="14" style="1" customWidth="1"/>
    <col min="4371" max="4371" width="10.77734375" style="1" customWidth="1"/>
    <col min="4372" max="4372" width="9.77734375" style="1" customWidth="1"/>
    <col min="4373" max="4373" width="13.88671875" style="1" customWidth="1"/>
    <col min="4374" max="4375" width="8.88671875" style="1"/>
    <col min="4376" max="4376" width="13.109375" style="1" bestFit="1" customWidth="1"/>
    <col min="4377" max="4608" width="8.88671875" style="1"/>
    <col min="4609" max="4610" width="7.109375" style="1" customWidth="1"/>
    <col min="4611" max="4611" width="13.109375" style="1" customWidth="1"/>
    <col min="4612" max="4612" width="10.44140625" style="1" customWidth="1"/>
    <col min="4613" max="4613" width="9.21875" style="1" customWidth="1"/>
    <col min="4614" max="4614" width="16.77734375" style="1" customWidth="1"/>
    <col min="4615" max="4615" width="15.6640625" style="1" bestFit="1" customWidth="1"/>
    <col min="4616" max="4616" width="8" style="1" customWidth="1"/>
    <col min="4617" max="4617" width="6.6640625" style="1" bestFit="1" customWidth="1"/>
    <col min="4618" max="4618" width="13.33203125" style="1" customWidth="1"/>
    <col min="4619" max="4619" width="15.109375" style="1" customWidth="1"/>
    <col min="4620" max="4620" width="12.109375" style="1" customWidth="1"/>
    <col min="4621" max="4621" width="15.109375" style="1" customWidth="1"/>
    <col min="4622" max="4622" width="14.6640625" style="1" customWidth="1"/>
    <col min="4623" max="4623" width="11.33203125" style="1" customWidth="1"/>
    <col min="4624" max="4624" width="59.21875" style="1" customWidth="1"/>
    <col min="4625" max="4625" width="17.77734375" style="1" customWidth="1"/>
    <col min="4626" max="4626" width="14" style="1" customWidth="1"/>
    <col min="4627" max="4627" width="10.77734375" style="1" customWidth="1"/>
    <col min="4628" max="4628" width="9.77734375" style="1" customWidth="1"/>
    <col min="4629" max="4629" width="13.88671875" style="1" customWidth="1"/>
    <col min="4630" max="4631" width="8.88671875" style="1"/>
    <col min="4632" max="4632" width="13.109375" style="1" bestFit="1" customWidth="1"/>
    <col min="4633" max="4864" width="8.88671875" style="1"/>
    <col min="4865" max="4866" width="7.109375" style="1" customWidth="1"/>
    <col min="4867" max="4867" width="13.109375" style="1" customWidth="1"/>
    <col min="4868" max="4868" width="10.44140625" style="1" customWidth="1"/>
    <col min="4869" max="4869" width="9.21875" style="1" customWidth="1"/>
    <col min="4870" max="4870" width="16.77734375" style="1" customWidth="1"/>
    <col min="4871" max="4871" width="15.6640625" style="1" bestFit="1" customWidth="1"/>
    <col min="4872" max="4872" width="8" style="1" customWidth="1"/>
    <col min="4873" max="4873" width="6.6640625" style="1" bestFit="1" customWidth="1"/>
    <col min="4874" max="4874" width="13.33203125" style="1" customWidth="1"/>
    <col min="4875" max="4875" width="15.109375" style="1" customWidth="1"/>
    <col min="4876" max="4876" width="12.109375" style="1" customWidth="1"/>
    <col min="4877" max="4877" width="15.109375" style="1" customWidth="1"/>
    <col min="4878" max="4878" width="14.6640625" style="1" customWidth="1"/>
    <col min="4879" max="4879" width="11.33203125" style="1" customWidth="1"/>
    <col min="4880" max="4880" width="59.21875" style="1" customWidth="1"/>
    <col min="4881" max="4881" width="17.77734375" style="1" customWidth="1"/>
    <col min="4882" max="4882" width="14" style="1" customWidth="1"/>
    <col min="4883" max="4883" width="10.77734375" style="1" customWidth="1"/>
    <col min="4884" max="4884" width="9.77734375" style="1" customWidth="1"/>
    <col min="4885" max="4885" width="13.88671875" style="1" customWidth="1"/>
    <col min="4886" max="4887" width="8.88671875" style="1"/>
    <col min="4888" max="4888" width="13.109375" style="1" bestFit="1" customWidth="1"/>
    <col min="4889" max="5120" width="8.88671875" style="1"/>
    <col min="5121" max="5122" width="7.109375" style="1" customWidth="1"/>
    <col min="5123" max="5123" width="13.109375" style="1" customWidth="1"/>
    <col min="5124" max="5124" width="10.44140625" style="1" customWidth="1"/>
    <col min="5125" max="5125" width="9.21875" style="1" customWidth="1"/>
    <col min="5126" max="5126" width="16.77734375" style="1" customWidth="1"/>
    <col min="5127" max="5127" width="15.6640625" style="1" bestFit="1" customWidth="1"/>
    <col min="5128" max="5128" width="8" style="1" customWidth="1"/>
    <col min="5129" max="5129" width="6.6640625" style="1" bestFit="1" customWidth="1"/>
    <col min="5130" max="5130" width="13.33203125" style="1" customWidth="1"/>
    <col min="5131" max="5131" width="15.109375" style="1" customWidth="1"/>
    <col min="5132" max="5132" width="12.109375" style="1" customWidth="1"/>
    <col min="5133" max="5133" width="15.109375" style="1" customWidth="1"/>
    <col min="5134" max="5134" width="14.6640625" style="1" customWidth="1"/>
    <col min="5135" max="5135" width="11.33203125" style="1" customWidth="1"/>
    <col min="5136" max="5136" width="59.21875" style="1" customWidth="1"/>
    <col min="5137" max="5137" width="17.77734375" style="1" customWidth="1"/>
    <col min="5138" max="5138" width="14" style="1" customWidth="1"/>
    <col min="5139" max="5139" width="10.77734375" style="1" customWidth="1"/>
    <col min="5140" max="5140" width="9.77734375" style="1" customWidth="1"/>
    <col min="5141" max="5141" width="13.88671875" style="1" customWidth="1"/>
    <col min="5142" max="5143" width="8.88671875" style="1"/>
    <col min="5144" max="5144" width="13.109375" style="1" bestFit="1" customWidth="1"/>
    <col min="5145" max="5376" width="8.88671875" style="1"/>
    <col min="5377" max="5378" width="7.109375" style="1" customWidth="1"/>
    <col min="5379" max="5379" width="13.109375" style="1" customWidth="1"/>
    <col min="5380" max="5380" width="10.44140625" style="1" customWidth="1"/>
    <col min="5381" max="5381" width="9.21875" style="1" customWidth="1"/>
    <col min="5382" max="5382" width="16.77734375" style="1" customWidth="1"/>
    <col min="5383" max="5383" width="15.6640625" style="1" bestFit="1" customWidth="1"/>
    <col min="5384" max="5384" width="8" style="1" customWidth="1"/>
    <col min="5385" max="5385" width="6.6640625" style="1" bestFit="1" customWidth="1"/>
    <col min="5386" max="5386" width="13.33203125" style="1" customWidth="1"/>
    <col min="5387" max="5387" width="15.109375" style="1" customWidth="1"/>
    <col min="5388" max="5388" width="12.109375" style="1" customWidth="1"/>
    <col min="5389" max="5389" width="15.109375" style="1" customWidth="1"/>
    <col min="5390" max="5390" width="14.6640625" style="1" customWidth="1"/>
    <col min="5391" max="5391" width="11.33203125" style="1" customWidth="1"/>
    <col min="5392" max="5392" width="59.21875" style="1" customWidth="1"/>
    <col min="5393" max="5393" width="17.77734375" style="1" customWidth="1"/>
    <col min="5394" max="5394" width="14" style="1" customWidth="1"/>
    <col min="5395" max="5395" width="10.77734375" style="1" customWidth="1"/>
    <col min="5396" max="5396" width="9.77734375" style="1" customWidth="1"/>
    <col min="5397" max="5397" width="13.88671875" style="1" customWidth="1"/>
    <col min="5398" max="5399" width="8.88671875" style="1"/>
    <col min="5400" max="5400" width="13.109375" style="1" bestFit="1" customWidth="1"/>
    <col min="5401" max="5632" width="8.88671875" style="1"/>
    <col min="5633" max="5634" width="7.109375" style="1" customWidth="1"/>
    <col min="5635" max="5635" width="13.109375" style="1" customWidth="1"/>
    <col min="5636" max="5636" width="10.44140625" style="1" customWidth="1"/>
    <col min="5637" max="5637" width="9.21875" style="1" customWidth="1"/>
    <col min="5638" max="5638" width="16.77734375" style="1" customWidth="1"/>
    <col min="5639" max="5639" width="15.6640625" style="1" bestFit="1" customWidth="1"/>
    <col min="5640" max="5640" width="8" style="1" customWidth="1"/>
    <col min="5641" max="5641" width="6.6640625" style="1" bestFit="1" customWidth="1"/>
    <col min="5642" max="5642" width="13.33203125" style="1" customWidth="1"/>
    <col min="5643" max="5643" width="15.109375" style="1" customWidth="1"/>
    <col min="5644" max="5644" width="12.109375" style="1" customWidth="1"/>
    <col min="5645" max="5645" width="15.109375" style="1" customWidth="1"/>
    <col min="5646" max="5646" width="14.6640625" style="1" customWidth="1"/>
    <col min="5647" max="5647" width="11.33203125" style="1" customWidth="1"/>
    <col min="5648" max="5648" width="59.21875" style="1" customWidth="1"/>
    <col min="5649" max="5649" width="17.77734375" style="1" customWidth="1"/>
    <col min="5650" max="5650" width="14" style="1" customWidth="1"/>
    <col min="5651" max="5651" width="10.77734375" style="1" customWidth="1"/>
    <col min="5652" max="5652" width="9.77734375" style="1" customWidth="1"/>
    <col min="5653" max="5653" width="13.88671875" style="1" customWidth="1"/>
    <col min="5654" max="5655" width="8.88671875" style="1"/>
    <col min="5656" max="5656" width="13.109375" style="1" bestFit="1" customWidth="1"/>
    <col min="5657" max="5888" width="8.88671875" style="1"/>
    <col min="5889" max="5890" width="7.109375" style="1" customWidth="1"/>
    <col min="5891" max="5891" width="13.109375" style="1" customWidth="1"/>
    <col min="5892" max="5892" width="10.44140625" style="1" customWidth="1"/>
    <col min="5893" max="5893" width="9.21875" style="1" customWidth="1"/>
    <col min="5894" max="5894" width="16.77734375" style="1" customWidth="1"/>
    <col min="5895" max="5895" width="15.6640625" style="1" bestFit="1" customWidth="1"/>
    <col min="5896" max="5896" width="8" style="1" customWidth="1"/>
    <col min="5897" max="5897" width="6.6640625" style="1" bestFit="1" customWidth="1"/>
    <col min="5898" max="5898" width="13.33203125" style="1" customWidth="1"/>
    <col min="5899" max="5899" width="15.109375" style="1" customWidth="1"/>
    <col min="5900" max="5900" width="12.109375" style="1" customWidth="1"/>
    <col min="5901" max="5901" width="15.109375" style="1" customWidth="1"/>
    <col min="5902" max="5902" width="14.6640625" style="1" customWidth="1"/>
    <col min="5903" max="5903" width="11.33203125" style="1" customWidth="1"/>
    <col min="5904" max="5904" width="59.21875" style="1" customWidth="1"/>
    <col min="5905" max="5905" width="17.77734375" style="1" customWidth="1"/>
    <col min="5906" max="5906" width="14" style="1" customWidth="1"/>
    <col min="5907" max="5907" width="10.77734375" style="1" customWidth="1"/>
    <col min="5908" max="5908" width="9.77734375" style="1" customWidth="1"/>
    <col min="5909" max="5909" width="13.88671875" style="1" customWidth="1"/>
    <col min="5910" max="5911" width="8.88671875" style="1"/>
    <col min="5912" max="5912" width="13.109375" style="1" bestFit="1" customWidth="1"/>
    <col min="5913" max="6144" width="8.88671875" style="1"/>
    <col min="6145" max="6146" width="7.109375" style="1" customWidth="1"/>
    <col min="6147" max="6147" width="13.109375" style="1" customWidth="1"/>
    <col min="6148" max="6148" width="10.44140625" style="1" customWidth="1"/>
    <col min="6149" max="6149" width="9.21875" style="1" customWidth="1"/>
    <col min="6150" max="6150" width="16.77734375" style="1" customWidth="1"/>
    <col min="6151" max="6151" width="15.6640625" style="1" bestFit="1" customWidth="1"/>
    <col min="6152" max="6152" width="8" style="1" customWidth="1"/>
    <col min="6153" max="6153" width="6.6640625" style="1" bestFit="1" customWidth="1"/>
    <col min="6154" max="6154" width="13.33203125" style="1" customWidth="1"/>
    <col min="6155" max="6155" width="15.109375" style="1" customWidth="1"/>
    <col min="6156" max="6156" width="12.109375" style="1" customWidth="1"/>
    <col min="6157" max="6157" width="15.109375" style="1" customWidth="1"/>
    <col min="6158" max="6158" width="14.6640625" style="1" customWidth="1"/>
    <col min="6159" max="6159" width="11.33203125" style="1" customWidth="1"/>
    <col min="6160" max="6160" width="59.21875" style="1" customWidth="1"/>
    <col min="6161" max="6161" width="17.77734375" style="1" customWidth="1"/>
    <col min="6162" max="6162" width="14" style="1" customWidth="1"/>
    <col min="6163" max="6163" width="10.77734375" style="1" customWidth="1"/>
    <col min="6164" max="6164" width="9.77734375" style="1" customWidth="1"/>
    <col min="6165" max="6165" width="13.88671875" style="1" customWidth="1"/>
    <col min="6166" max="6167" width="8.88671875" style="1"/>
    <col min="6168" max="6168" width="13.109375" style="1" bestFit="1" customWidth="1"/>
    <col min="6169" max="6400" width="8.88671875" style="1"/>
    <col min="6401" max="6402" width="7.109375" style="1" customWidth="1"/>
    <col min="6403" max="6403" width="13.109375" style="1" customWidth="1"/>
    <col min="6404" max="6404" width="10.44140625" style="1" customWidth="1"/>
    <col min="6405" max="6405" width="9.21875" style="1" customWidth="1"/>
    <col min="6406" max="6406" width="16.77734375" style="1" customWidth="1"/>
    <col min="6407" max="6407" width="15.6640625" style="1" bestFit="1" customWidth="1"/>
    <col min="6408" max="6408" width="8" style="1" customWidth="1"/>
    <col min="6409" max="6409" width="6.6640625" style="1" bestFit="1" customWidth="1"/>
    <col min="6410" max="6410" width="13.33203125" style="1" customWidth="1"/>
    <col min="6411" max="6411" width="15.109375" style="1" customWidth="1"/>
    <col min="6412" max="6412" width="12.109375" style="1" customWidth="1"/>
    <col min="6413" max="6413" width="15.109375" style="1" customWidth="1"/>
    <col min="6414" max="6414" width="14.6640625" style="1" customWidth="1"/>
    <col min="6415" max="6415" width="11.33203125" style="1" customWidth="1"/>
    <col min="6416" max="6416" width="59.21875" style="1" customWidth="1"/>
    <col min="6417" max="6417" width="17.77734375" style="1" customWidth="1"/>
    <col min="6418" max="6418" width="14" style="1" customWidth="1"/>
    <col min="6419" max="6419" width="10.77734375" style="1" customWidth="1"/>
    <col min="6420" max="6420" width="9.77734375" style="1" customWidth="1"/>
    <col min="6421" max="6421" width="13.88671875" style="1" customWidth="1"/>
    <col min="6422" max="6423" width="8.88671875" style="1"/>
    <col min="6424" max="6424" width="13.109375" style="1" bestFit="1" customWidth="1"/>
    <col min="6425" max="6656" width="8.88671875" style="1"/>
    <col min="6657" max="6658" width="7.109375" style="1" customWidth="1"/>
    <col min="6659" max="6659" width="13.109375" style="1" customWidth="1"/>
    <col min="6660" max="6660" width="10.44140625" style="1" customWidth="1"/>
    <col min="6661" max="6661" width="9.21875" style="1" customWidth="1"/>
    <col min="6662" max="6662" width="16.77734375" style="1" customWidth="1"/>
    <col min="6663" max="6663" width="15.6640625" style="1" bestFit="1" customWidth="1"/>
    <col min="6664" max="6664" width="8" style="1" customWidth="1"/>
    <col min="6665" max="6665" width="6.6640625" style="1" bestFit="1" customWidth="1"/>
    <col min="6666" max="6666" width="13.33203125" style="1" customWidth="1"/>
    <col min="6667" max="6667" width="15.109375" style="1" customWidth="1"/>
    <col min="6668" max="6668" width="12.109375" style="1" customWidth="1"/>
    <col min="6669" max="6669" width="15.109375" style="1" customWidth="1"/>
    <col min="6670" max="6670" width="14.6640625" style="1" customWidth="1"/>
    <col min="6671" max="6671" width="11.33203125" style="1" customWidth="1"/>
    <col min="6672" max="6672" width="59.21875" style="1" customWidth="1"/>
    <col min="6673" max="6673" width="17.77734375" style="1" customWidth="1"/>
    <col min="6674" max="6674" width="14" style="1" customWidth="1"/>
    <col min="6675" max="6675" width="10.77734375" style="1" customWidth="1"/>
    <col min="6676" max="6676" width="9.77734375" style="1" customWidth="1"/>
    <col min="6677" max="6677" width="13.88671875" style="1" customWidth="1"/>
    <col min="6678" max="6679" width="8.88671875" style="1"/>
    <col min="6680" max="6680" width="13.109375" style="1" bestFit="1" customWidth="1"/>
    <col min="6681" max="6912" width="8.88671875" style="1"/>
    <col min="6913" max="6914" width="7.109375" style="1" customWidth="1"/>
    <col min="6915" max="6915" width="13.109375" style="1" customWidth="1"/>
    <col min="6916" max="6916" width="10.44140625" style="1" customWidth="1"/>
    <col min="6917" max="6917" width="9.21875" style="1" customWidth="1"/>
    <col min="6918" max="6918" width="16.77734375" style="1" customWidth="1"/>
    <col min="6919" max="6919" width="15.6640625" style="1" bestFit="1" customWidth="1"/>
    <col min="6920" max="6920" width="8" style="1" customWidth="1"/>
    <col min="6921" max="6921" width="6.6640625" style="1" bestFit="1" customWidth="1"/>
    <col min="6922" max="6922" width="13.33203125" style="1" customWidth="1"/>
    <col min="6923" max="6923" width="15.109375" style="1" customWidth="1"/>
    <col min="6924" max="6924" width="12.109375" style="1" customWidth="1"/>
    <col min="6925" max="6925" width="15.109375" style="1" customWidth="1"/>
    <col min="6926" max="6926" width="14.6640625" style="1" customWidth="1"/>
    <col min="6927" max="6927" width="11.33203125" style="1" customWidth="1"/>
    <col min="6928" max="6928" width="59.21875" style="1" customWidth="1"/>
    <col min="6929" max="6929" width="17.77734375" style="1" customWidth="1"/>
    <col min="6930" max="6930" width="14" style="1" customWidth="1"/>
    <col min="6931" max="6931" width="10.77734375" style="1" customWidth="1"/>
    <col min="6932" max="6932" width="9.77734375" style="1" customWidth="1"/>
    <col min="6933" max="6933" width="13.88671875" style="1" customWidth="1"/>
    <col min="6934" max="6935" width="8.88671875" style="1"/>
    <col min="6936" max="6936" width="13.109375" style="1" bestFit="1" customWidth="1"/>
    <col min="6937" max="7168" width="8.88671875" style="1"/>
    <col min="7169" max="7170" width="7.109375" style="1" customWidth="1"/>
    <col min="7171" max="7171" width="13.109375" style="1" customWidth="1"/>
    <col min="7172" max="7172" width="10.44140625" style="1" customWidth="1"/>
    <col min="7173" max="7173" width="9.21875" style="1" customWidth="1"/>
    <col min="7174" max="7174" width="16.77734375" style="1" customWidth="1"/>
    <col min="7175" max="7175" width="15.6640625" style="1" bestFit="1" customWidth="1"/>
    <col min="7176" max="7176" width="8" style="1" customWidth="1"/>
    <col min="7177" max="7177" width="6.6640625" style="1" bestFit="1" customWidth="1"/>
    <col min="7178" max="7178" width="13.33203125" style="1" customWidth="1"/>
    <col min="7179" max="7179" width="15.109375" style="1" customWidth="1"/>
    <col min="7180" max="7180" width="12.109375" style="1" customWidth="1"/>
    <col min="7181" max="7181" width="15.109375" style="1" customWidth="1"/>
    <col min="7182" max="7182" width="14.6640625" style="1" customWidth="1"/>
    <col min="7183" max="7183" width="11.33203125" style="1" customWidth="1"/>
    <col min="7184" max="7184" width="59.21875" style="1" customWidth="1"/>
    <col min="7185" max="7185" width="17.77734375" style="1" customWidth="1"/>
    <col min="7186" max="7186" width="14" style="1" customWidth="1"/>
    <col min="7187" max="7187" width="10.77734375" style="1" customWidth="1"/>
    <col min="7188" max="7188" width="9.77734375" style="1" customWidth="1"/>
    <col min="7189" max="7189" width="13.88671875" style="1" customWidth="1"/>
    <col min="7190" max="7191" width="8.88671875" style="1"/>
    <col min="7192" max="7192" width="13.109375" style="1" bestFit="1" customWidth="1"/>
    <col min="7193" max="7424" width="8.88671875" style="1"/>
    <col min="7425" max="7426" width="7.109375" style="1" customWidth="1"/>
    <col min="7427" max="7427" width="13.109375" style="1" customWidth="1"/>
    <col min="7428" max="7428" width="10.44140625" style="1" customWidth="1"/>
    <col min="7429" max="7429" width="9.21875" style="1" customWidth="1"/>
    <col min="7430" max="7430" width="16.77734375" style="1" customWidth="1"/>
    <col min="7431" max="7431" width="15.6640625" style="1" bestFit="1" customWidth="1"/>
    <col min="7432" max="7432" width="8" style="1" customWidth="1"/>
    <col min="7433" max="7433" width="6.6640625" style="1" bestFit="1" customWidth="1"/>
    <col min="7434" max="7434" width="13.33203125" style="1" customWidth="1"/>
    <col min="7435" max="7435" width="15.109375" style="1" customWidth="1"/>
    <col min="7436" max="7436" width="12.109375" style="1" customWidth="1"/>
    <col min="7437" max="7437" width="15.109375" style="1" customWidth="1"/>
    <col min="7438" max="7438" width="14.6640625" style="1" customWidth="1"/>
    <col min="7439" max="7439" width="11.33203125" style="1" customWidth="1"/>
    <col min="7440" max="7440" width="59.21875" style="1" customWidth="1"/>
    <col min="7441" max="7441" width="17.77734375" style="1" customWidth="1"/>
    <col min="7442" max="7442" width="14" style="1" customWidth="1"/>
    <col min="7443" max="7443" width="10.77734375" style="1" customWidth="1"/>
    <col min="7444" max="7444" width="9.77734375" style="1" customWidth="1"/>
    <col min="7445" max="7445" width="13.88671875" style="1" customWidth="1"/>
    <col min="7446" max="7447" width="8.88671875" style="1"/>
    <col min="7448" max="7448" width="13.109375" style="1" bestFit="1" customWidth="1"/>
    <col min="7449" max="7680" width="8.88671875" style="1"/>
    <col min="7681" max="7682" width="7.109375" style="1" customWidth="1"/>
    <col min="7683" max="7683" width="13.109375" style="1" customWidth="1"/>
    <col min="7684" max="7684" width="10.44140625" style="1" customWidth="1"/>
    <col min="7685" max="7685" width="9.21875" style="1" customWidth="1"/>
    <col min="7686" max="7686" width="16.77734375" style="1" customWidth="1"/>
    <col min="7687" max="7687" width="15.6640625" style="1" bestFit="1" customWidth="1"/>
    <col min="7688" max="7688" width="8" style="1" customWidth="1"/>
    <col min="7689" max="7689" width="6.6640625" style="1" bestFit="1" customWidth="1"/>
    <col min="7690" max="7690" width="13.33203125" style="1" customWidth="1"/>
    <col min="7691" max="7691" width="15.109375" style="1" customWidth="1"/>
    <col min="7692" max="7692" width="12.109375" style="1" customWidth="1"/>
    <col min="7693" max="7693" width="15.109375" style="1" customWidth="1"/>
    <col min="7694" max="7694" width="14.6640625" style="1" customWidth="1"/>
    <col min="7695" max="7695" width="11.33203125" style="1" customWidth="1"/>
    <col min="7696" max="7696" width="59.21875" style="1" customWidth="1"/>
    <col min="7697" max="7697" width="17.77734375" style="1" customWidth="1"/>
    <col min="7698" max="7698" width="14" style="1" customWidth="1"/>
    <col min="7699" max="7699" width="10.77734375" style="1" customWidth="1"/>
    <col min="7700" max="7700" width="9.77734375" style="1" customWidth="1"/>
    <col min="7701" max="7701" width="13.88671875" style="1" customWidth="1"/>
    <col min="7702" max="7703" width="8.88671875" style="1"/>
    <col min="7704" max="7704" width="13.109375" style="1" bestFit="1" customWidth="1"/>
    <col min="7705" max="7936" width="8.88671875" style="1"/>
    <col min="7937" max="7938" width="7.109375" style="1" customWidth="1"/>
    <col min="7939" max="7939" width="13.109375" style="1" customWidth="1"/>
    <col min="7940" max="7940" width="10.44140625" style="1" customWidth="1"/>
    <col min="7941" max="7941" width="9.21875" style="1" customWidth="1"/>
    <col min="7942" max="7942" width="16.77734375" style="1" customWidth="1"/>
    <col min="7943" max="7943" width="15.6640625" style="1" bestFit="1" customWidth="1"/>
    <col min="7944" max="7944" width="8" style="1" customWidth="1"/>
    <col min="7945" max="7945" width="6.6640625" style="1" bestFit="1" customWidth="1"/>
    <col min="7946" max="7946" width="13.33203125" style="1" customWidth="1"/>
    <col min="7947" max="7947" width="15.109375" style="1" customWidth="1"/>
    <col min="7948" max="7948" width="12.109375" style="1" customWidth="1"/>
    <col min="7949" max="7949" width="15.109375" style="1" customWidth="1"/>
    <col min="7950" max="7950" width="14.6640625" style="1" customWidth="1"/>
    <col min="7951" max="7951" width="11.33203125" style="1" customWidth="1"/>
    <col min="7952" max="7952" width="59.21875" style="1" customWidth="1"/>
    <col min="7953" max="7953" width="17.77734375" style="1" customWidth="1"/>
    <col min="7954" max="7954" width="14" style="1" customWidth="1"/>
    <col min="7955" max="7955" width="10.77734375" style="1" customWidth="1"/>
    <col min="7956" max="7956" width="9.77734375" style="1" customWidth="1"/>
    <col min="7957" max="7957" width="13.88671875" style="1" customWidth="1"/>
    <col min="7958" max="7959" width="8.88671875" style="1"/>
    <col min="7960" max="7960" width="13.109375" style="1" bestFit="1" customWidth="1"/>
    <col min="7961" max="8192" width="8.88671875" style="1"/>
    <col min="8193" max="8194" width="7.109375" style="1" customWidth="1"/>
    <col min="8195" max="8195" width="13.109375" style="1" customWidth="1"/>
    <col min="8196" max="8196" width="10.44140625" style="1" customWidth="1"/>
    <col min="8197" max="8197" width="9.21875" style="1" customWidth="1"/>
    <col min="8198" max="8198" width="16.77734375" style="1" customWidth="1"/>
    <col min="8199" max="8199" width="15.6640625" style="1" bestFit="1" customWidth="1"/>
    <col min="8200" max="8200" width="8" style="1" customWidth="1"/>
    <col min="8201" max="8201" width="6.6640625" style="1" bestFit="1" customWidth="1"/>
    <col min="8202" max="8202" width="13.33203125" style="1" customWidth="1"/>
    <col min="8203" max="8203" width="15.109375" style="1" customWidth="1"/>
    <col min="8204" max="8204" width="12.109375" style="1" customWidth="1"/>
    <col min="8205" max="8205" width="15.109375" style="1" customWidth="1"/>
    <col min="8206" max="8206" width="14.6640625" style="1" customWidth="1"/>
    <col min="8207" max="8207" width="11.33203125" style="1" customWidth="1"/>
    <col min="8208" max="8208" width="59.21875" style="1" customWidth="1"/>
    <col min="8209" max="8209" width="17.77734375" style="1" customWidth="1"/>
    <col min="8210" max="8210" width="14" style="1" customWidth="1"/>
    <col min="8211" max="8211" width="10.77734375" style="1" customWidth="1"/>
    <col min="8212" max="8212" width="9.77734375" style="1" customWidth="1"/>
    <col min="8213" max="8213" width="13.88671875" style="1" customWidth="1"/>
    <col min="8214" max="8215" width="8.88671875" style="1"/>
    <col min="8216" max="8216" width="13.109375" style="1" bestFit="1" customWidth="1"/>
    <col min="8217" max="8448" width="8.88671875" style="1"/>
    <col min="8449" max="8450" width="7.109375" style="1" customWidth="1"/>
    <col min="8451" max="8451" width="13.109375" style="1" customWidth="1"/>
    <col min="8452" max="8452" width="10.44140625" style="1" customWidth="1"/>
    <col min="8453" max="8453" width="9.21875" style="1" customWidth="1"/>
    <col min="8454" max="8454" width="16.77734375" style="1" customWidth="1"/>
    <col min="8455" max="8455" width="15.6640625" style="1" bestFit="1" customWidth="1"/>
    <col min="8456" max="8456" width="8" style="1" customWidth="1"/>
    <col min="8457" max="8457" width="6.6640625" style="1" bestFit="1" customWidth="1"/>
    <col min="8458" max="8458" width="13.33203125" style="1" customWidth="1"/>
    <col min="8459" max="8459" width="15.109375" style="1" customWidth="1"/>
    <col min="8460" max="8460" width="12.109375" style="1" customWidth="1"/>
    <col min="8461" max="8461" width="15.109375" style="1" customWidth="1"/>
    <col min="8462" max="8462" width="14.6640625" style="1" customWidth="1"/>
    <col min="8463" max="8463" width="11.33203125" style="1" customWidth="1"/>
    <col min="8464" max="8464" width="59.21875" style="1" customWidth="1"/>
    <col min="8465" max="8465" width="17.77734375" style="1" customWidth="1"/>
    <col min="8466" max="8466" width="14" style="1" customWidth="1"/>
    <col min="8467" max="8467" width="10.77734375" style="1" customWidth="1"/>
    <col min="8468" max="8468" width="9.77734375" style="1" customWidth="1"/>
    <col min="8469" max="8469" width="13.88671875" style="1" customWidth="1"/>
    <col min="8470" max="8471" width="8.88671875" style="1"/>
    <col min="8472" max="8472" width="13.109375" style="1" bestFit="1" customWidth="1"/>
    <col min="8473" max="8704" width="8.88671875" style="1"/>
    <col min="8705" max="8706" width="7.109375" style="1" customWidth="1"/>
    <col min="8707" max="8707" width="13.109375" style="1" customWidth="1"/>
    <col min="8708" max="8708" width="10.44140625" style="1" customWidth="1"/>
    <col min="8709" max="8709" width="9.21875" style="1" customWidth="1"/>
    <col min="8710" max="8710" width="16.77734375" style="1" customWidth="1"/>
    <col min="8711" max="8711" width="15.6640625" style="1" bestFit="1" customWidth="1"/>
    <col min="8712" max="8712" width="8" style="1" customWidth="1"/>
    <col min="8713" max="8713" width="6.6640625" style="1" bestFit="1" customWidth="1"/>
    <col min="8714" max="8714" width="13.33203125" style="1" customWidth="1"/>
    <col min="8715" max="8715" width="15.109375" style="1" customWidth="1"/>
    <col min="8716" max="8716" width="12.109375" style="1" customWidth="1"/>
    <col min="8717" max="8717" width="15.109375" style="1" customWidth="1"/>
    <col min="8718" max="8718" width="14.6640625" style="1" customWidth="1"/>
    <col min="8719" max="8719" width="11.33203125" style="1" customWidth="1"/>
    <col min="8720" max="8720" width="59.21875" style="1" customWidth="1"/>
    <col min="8721" max="8721" width="17.77734375" style="1" customWidth="1"/>
    <col min="8722" max="8722" width="14" style="1" customWidth="1"/>
    <col min="8723" max="8723" width="10.77734375" style="1" customWidth="1"/>
    <col min="8724" max="8724" width="9.77734375" style="1" customWidth="1"/>
    <col min="8725" max="8725" width="13.88671875" style="1" customWidth="1"/>
    <col min="8726" max="8727" width="8.88671875" style="1"/>
    <col min="8728" max="8728" width="13.109375" style="1" bestFit="1" customWidth="1"/>
    <col min="8729" max="8960" width="8.88671875" style="1"/>
    <col min="8961" max="8962" width="7.109375" style="1" customWidth="1"/>
    <col min="8963" max="8963" width="13.109375" style="1" customWidth="1"/>
    <col min="8964" max="8964" width="10.44140625" style="1" customWidth="1"/>
    <col min="8965" max="8965" width="9.21875" style="1" customWidth="1"/>
    <col min="8966" max="8966" width="16.77734375" style="1" customWidth="1"/>
    <col min="8967" max="8967" width="15.6640625" style="1" bestFit="1" customWidth="1"/>
    <col min="8968" max="8968" width="8" style="1" customWidth="1"/>
    <col min="8969" max="8969" width="6.6640625" style="1" bestFit="1" customWidth="1"/>
    <col min="8970" max="8970" width="13.33203125" style="1" customWidth="1"/>
    <col min="8971" max="8971" width="15.109375" style="1" customWidth="1"/>
    <col min="8972" max="8972" width="12.109375" style="1" customWidth="1"/>
    <col min="8973" max="8973" width="15.109375" style="1" customWidth="1"/>
    <col min="8974" max="8974" width="14.6640625" style="1" customWidth="1"/>
    <col min="8975" max="8975" width="11.33203125" style="1" customWidth="1"/>
    <col min="8976" max="8976" width="59.21875" style="1" customWidth="1"/>
    <col min="8977" max="8977" width="17.77734375" style="1" customWidth="1"/>
    <col min="8978" max="8978" width="14" style="1" customWidth="1"/>
    <col min="8979" max="8979" width="10.77734375" style="1" customWidth="1"/>
    <col min="8980" max="8980" width="9.77734375" style="1" customWidth="1"/>
    <col min="8981" max="8981" width="13.88671875" style="1" customWidth="1"/>
    <col min="8982" max="8983" width="8.88671875" style="1"/>
    <col min="8984" max="8984" width="13.109375" style="1" bestFit="1" customWidth="1"/>
    <col min="8985" max="9216" width="8.88671875" style="1"/>
    <col min="9217" max="9218" width="7.109375" style="1" customWidth="1"/>
    <col min="9219" max="9219" width="13.109375" style="1" customWidth="1"/>
    <col min="9220" max="9220" width="10.44140625" style="1" customWidth="1"/>
    <col min="9221" max="9221" width="9.21875" style="1" customWidth="1"/>
    <col min="9222" max="9222" width="16.77734375" style="1" customWidth="1"/>
    <col min="9223" max="9223" width="15.6640625" style="1" bestFit="1" customWidth="1"/>
    <col min="9224" max="9224" width="8" style="1" customWidth="1"/>
    <col min="9225" max="9225" width="6.6640625" style="1" bestFit="1" customWidth="1"/>
    <col min="9226" max="9226" width="13.33203125" style="1" customWidth="1"/>
    <col min="9227" max="9227" width="15.109375" style="1" customWidth="1"/>
    <col min="9228" max="9228" width="12.109375" style="1" customWidth="1"/>
    <col min="9229" max="9229" width="15.109375" style="1" customWidth="1"/>
    <col min="9230" max="9230" width="14.6640625" style="1" customWidth="1"/>
    <col min="9231" max="9231" width="11.33203125" style="1" customWidth="1"/>
    <col min="9232" max="9232" width="59.21875" style="1" customWidth="1"/>
    <col min="9233" max="9233" width="17.77734375" style="1" customWidth="1"/>
    <col min="9234" max="9234" width="14" style="1" customWidth="1"/>
    <col min="9235" max="9235" width="10.77734375" style="1" customWidth="1"/>
    <col min="9236" max="9236" width="9.77734375" style="1" customWidth="1"/>
    <col min="9237" max="9237" width="13.88671875" style="1" customWidth="1"/>
    <col min="9238" max="9239" width="8.88671875" style="1"/>
    <col min="9240" max="9240" width="13.109375" style="1" bestFit="1" customWidth="1"/>
    <col min="9241" max="9472" width="8.88671875" style="1"/>
    <col min="9473" max="9474" width="7.109375" style="1" customWidth="1"/>
    <col min="9475" max="9475" width="13.109375" style="1" customWidth="1"/>
    <col min="9476" max="9476" width="10.44140625" style="1" customWidth="1"/>
    <col min="9477" max="9477" width="9.21875" style="1" customWidth="1"/>
    <col min="9478" max="9478" width="16.77734375" style="1" customWidth="1"/>
    <col min="9479" max="9479" width="15.6640625" style="1" bestFit="1" customWidth="1"/>
    <col min="9480" max="9480" width="8" style="1" customWidth="1"/>
    <col min="9481" max="9481" width="6.6640625" style="1" bestFit="1" customWidth="1"/>
    <col min="9482" max="9482" width="13.33203125" style="1" customWidth="1"/>
    <col min="9483" max="9483" width="15.109375" style="1" customWidth="1"/>
    <col min="9484" max="9484" width="12.109375" style="1" customWidth="1"/>
    <col min="9485" max="9485" width="15.109375" style="1" customWidth="1"/>
    <col min="9486" max="9486" width="14.6640625" style="1" customWidth="1"/>
    <col min="9487" max="9487" width="11.33203125" style="1" customWidth="1"/>
    <col min="9488" max="9488" width="59.21875" style="1" customWidth="1"/>
    <col min="9489" max="9489" width="17.77734375" style="1" customWidth="1"/>
    <col min="9490" max="9490" width="14" style="1" customWidth="1"/>
    <col min="9491" max="9491" width="10.77734375" style="1" customWidth="1"/>
    <col min="9492" max="9492" width="9.77734375" style="1" customWidth="1"/>
    <col min="9493" max="9493" width="13.88671875" style="1" customWidth="1"/>
    <col min="9494" max="9495" width="8.88671875" style="1"/>
    <col min="9496" max="9496" width="13.109375" style="1" bestFit="1" customWidth="1"/>
    <col min="9497" max="9728" width="8.88671875" style="1"/>
    <col min="9729" max="9730" width="7.109375" style="1" customWidth="1"/>
    <col min="9731" max="9731" width="13.109375" style="1" customWidth="1"/>
    <col min="9732" max="9732" width="10.44140625" style="1" customWidth="1"/>
    <col min="9733" max="9733" width="9.21875" style="1" customWidth="1"/>
    <col min="9734" max="9734" width="16.77734375" style="1" customWidth="1"/>
    <col min="9735" max="9735" width="15.6640625" style="1" bestFit="1" customWidth="1"/>
    <col min="9736" max="9736" width="8" style="1" customWidth="1"/>
    <col min="9737" max="9737" width="6.6640625" style="1" bestFit="1" customWidth="1"/>
    <col min="9738" max="9738" width="13.33203125" style="1" customWidth="1"/>
    <col min="9739" max="9739" width="15.109375" style="1" customWidth="1"/>
    <col min="9740" max="9740" width="12.109375" style="1" customWidth="1"/>
    <col min="9741" max="9741" width="15.109375" style="1" customWidth="1"/>
    <col min="9742" max="9742" width="14.6640625" style="1" customWidth="1"/>
    <col min="9743" max="9743" width="11.33203125" style="1" customWidth="1"/>
    <col min="9744" max="9744" width="59.21875" style="1" customWidth="1"/>
    <col min="9745" max="9745" width="17.77734375" style="1" customWidth="1"/>
    <col min="9746" max="9746" width="14" style="1" customWidth="1"/>
    <col min="9747" max="9747" width="10.77734375" style="1" customWidth="1"/>
    <col min="9748" max="9748" width="9.77734375" style="1" customWidth="1"/>
    <col min="9749" max="9749" width="13.88671875" style="1" customWidth="1"/>
    <col min="9750" max="9751" width="8.88671875" style="1"/>
    <col min="9752" max="9752" width="13.109375" style="1" bestFit="1" customWidth="1"/>
    <col min="9753" max="9984" width="8.88671875" style="1"/>
    <col min="9985" max="9986" width="7.109375" style="1" customWidth="1"/>
    <col min="9987" max="9987" width="13.109375" style="1" customWidth="1"/>
    <col min="9988" max="9988" width="10.44140625" style="1" customWidth="1"/>
    <col min="9989" max="9989" width="9.21875" style="1" customWidth="1"/>
    <col min="9990" max="9990" width="16.77734375" style="1" customWidth="1"/>
    <col min="9991" max="9991" width="15.6640625" style="1" bestFit="1" customWidth="1"/>
    <col min="9992" max="9992" width="8" style="1" customWidth="1"/>
    <col min="9993" max="9993" width="6.6640625" style="1" bestFit="1" customWidth="1"/>
    <col min="9994" max="9994" width="13.33203125" style="1" customWidth="1"/>
    <col min="9995" max="9995" width="15.109375" style="1" customWidth="1"/>
    <col min="9996" max="9996" width="12.109375" style="1" customWidth="1"/>
    <col min="9997" max="9997" width="15.109375" style="1" customWidth="1"/>
    <col min="9998" max="9998" width="14.6640625" style="1" customWidth="1"/>
    <col min="9999" max="9999" width="11.33203125" style="1" customWidth="1"/>
    <col min="10000" max="10000" width="59.21875" style="1" customWidth="1"/>
    <col min="10001" max="10001" width="17.77734375" style="1" customWidth="1"/>
    <col min="10002" max="10002" width="14" style="1" customWidth="1"/>
    <col min="10003" max="10003" width="10.77734375" style="1" customWidth="1"/>
    <col min="10004" max="10004" width="9.77734375" style="1" customWidth="1"/>
    <col min="10005" max="10005" width="13.88671875" style="1" customWidth="1"/>
    <col min="10006" max="10007" width="8.88671875" style="1"/>
    <col min="10008" max="10008" width="13.109375" style="1" bestFit="1" customWidth="1"/>
    <col min="10009" max="10240" width="8.88671875" style="1"/>
    <col min="10241" max="10242" width="7.109375" style="1" customWidth="1"/>
    <col min="10243" max="10243" width="13.109375" style="1" customWidth="1"/>
    <col min="10244" max="10244" width="10.44140625" style="1" customWidth="1"/>
    <col min="10245" max="10245" width="9.21875" style="1" customWidth="1"/>
    <col min="10246" max="10246" width="16.77734375" style="1" customWidth="1"/>
    <col min="10247" max="10247" width="15.6640625" style="1" bestFit="1" customWidth="1"/>
    <col min="10248" max="10248" width="8" style="1" customWidth="1"/>
    <col min="10249" max="10249" width="6.6640625" style="1" bestFit="1" customWidth="1"/>
    <col min="10250" max="10250" width="13.33203125" style="1" customWidth="1"/>
    <col min="10251" max="10251" width="15.109375" style="1" customWidth="1"/>
    <col min="10252" max="10252" width="12.109375" style="1" customWidth="1"/>
    <col min="10253" max="10253" width="15.109375" style="1" customWidth="1"/>
    <col min="10254" max="10254" width="14.6640625" style="1" customWidth="1"/>
    <col min="10255" max="10255" width="11.33203125" style="1" customWidth="1"/>
    <col min="10256" max="10256" width="59.21875" style="1" customWidth="1"/>
    <col min="10257" max="10257" width="17.77734375" style="1" customWidth="1"/>
    <col min="10258" max="10258" width="14" style="1" customWidth="1"/>
    <col min="10259" max="10259" width="10.77734375" style="1" customWidth="1"/>
    <col min="10260" max="10260" width="9.77734375" style="1" customWidth="1"/>
    <col min="10261" max="10261" width="13.88671875" style="1" customWidth="1"/>
    <col min="10262" max="10263" width="8.88671875" style="1"/>
    <col min="10264" max="10264" width="13.109375" style="1" bestFit="1" customWidth="1"/>
    <col min="10265" max="10496" width="8.88671875" style="1"/>
    <col min="10497" max="10498" width="7.109375" style="1" customWidth="1"/>
    <col min="10499" max="10499" width="13.109375" style="1" customWidth="1"/>
    <col min="10500" max="10500" width="10.44140625" style="1" customWidth="1"/>
    <col min="10501" max="10501" width="9.21875" style="1" customWidth="1"/>
    <col min="10502" max="10502" width="16.77734375" style="1" customWidth="1"/>
    <col min="10503" max="10503" width="15.6640625" style="1" bestFit="1" customWidth="1"/>
    <col min="10504" max="10504" width="8" style="1" customWidth="1"/>
    <col min="10505" max="10505" width="6.6640625" style="1" bestFit="1" customWidth="1"/>
    <col min="10506" max="10506" width="13.33203125" style="1" customWidth="1"/>
    <col min="10507" max="10507" width="15.109375" style="1" customWidth="1"/>
    <col min="10508" max="10508" width="12.109375" style="1" customWidth="1"/>
    <col min="10509" max="10509" width="15.109375" style="1" customWidth="1"/>
    <col min="10510" max="10510" width="14.6640625" style="1" customWidth="1"/>
    <col min="10511" max="10511" width="11.33203125" style="1" customWidth="1"/>
    <col min="10512" max="10512" width="59.21875" style="1" customWidth="1"/>
    <col min="10513" max="10513" width="17.77734375" style="1" customWidth="1"/>
    <col min="10514" max="10514" width="14" style="1" customWidth="1"/>
    <col min="10515" max="10515" width="10.77734375" style="1" customWidth="1"/>
    <col min="10516" max="10516" width="9.77734375" style="1" customWidth="1"/>
    <col min="10517" max="10517" width="13.88671875" style="1" customWidth="1"/>
    <col min="10518" max="10519" width="8.88671875" style="1"/>
    <col min="10520" max="10520" width="13.109375" style="1" bestFit="1" customWidth="1"/>
    <col min="10521" max="10752" width="8.88671875" style="1"/>
    <col min="10753" max="10754" width="7.109375" style="1" customWidth="1"/>
    <col min="10755" max="10755" width="13.109375" style="1" customWidth="1"/>
    <col min="10756" max="10756" width="10.44140625" style="1" customWidth="1"/>
    <col min="10757" max="10757" width="9.21875" style="1" customWidth="1"/>
    <col min="10758" max="10758" width="16.77734375" style="1" customWidth="1"/>
    <col min="10759" max="10759" width="15.6640625" style="1" bestFit="1" customWidth="1"/>
    <col min="10760" max="10760" width="8" style="1" customWidth="1"/>
    <col min="10761" max="10761" width="6.6640625" style="1" bestFit="1" customWidth="1"/>
    <col min="10762" max="10762" width="13.33203125" style="1" customWidth="1"/>
    <col min="10763" max="10763" width="15.109375" style="1" customWidth="1"/>
    <col min="10764" max="10764" width="12.109375" style="1" customWidth="1"/>
    <col min="10765" max="10765" width="15.109375" style="1" customWidth="1"/>
    <col min="10766" max="10766" width="14.6640625" style="1" customWidth="1"/>
    <col min="10767" max="10767" width="11.33203125" style="1" customWidth="1"/>
    <col min="10768" max="10768" width="59.21875" style="1" customWidth="1"/>
    <col min="10769" max="10769" width="17.77734375" style="1" customWidth="1"/>
    <col min="10770" max="10770" width="14" style="1" customWidth="1"/>
    <col min="10771" max="10771" width="10.77734375" style="1" customWidth="1"/>
    <col min="10772" max="10772" width="9.77734375" style="1" customWidth="1"/>
    <col min="10773" max="10773" width="13.88671875" style="1" customWidth="1"/>
    <col min="10774" max="10775" width="8.88671875" style="1"/>
    <col min="10776" max="10776" width="13.109375" style="1" bestFit="1" customWidth="1"/>
    <col min="10777" max="11008" width="8.88671875" style="1"/>
    <col min="11009" max="11010" width="7.109375" style="1" customWidth="1"/>
    <col min="11011" max="11011" width="13.109375" style="1" customWidth="1"/>
    <col min="11012" max="11012" width="10.44140625" style="1" customWidth="1"/>
    <col min="11013" max="11013" width="9.21875" style="1" customWidth="1"/>
    <col min="11014" max="11014" width="16.77734375" style="1" customWidth="1"/>
    <col min="11015" max="11015" width="15.6640625" style="1" bestFit="1" customWidth="1"/>
    <col min="11016" max="11016" width="8" style="1" customWidth="1"/>
    <col min="11017" max="11017" width="6.6640625" style="1" bestFit="1" customWidth="1"/>
    <col min="11018" max="11018" width="13.33203125" style="1" customWidth="1"/>
    <col min="11019" max="11019" width="15.109375" style="1" customWidth="1"/>
    <col min="11020" max="11020" width="12.109375" style="1" customWidth="1"/>
    <col min="11021" max="11021" width="15.109375" style="1" customWidth="1"/>
    <col min="11022" max="11022" width="14.6640625" style="1" customWidth="1"/>
    <col min="11023" max="11023" width="11.33203125" style="1" customWidth="1"/>
    <col min="11024" max="11024" width="59.21875" style="1" customWidth="1"/>
    <col min="11025" max="11025" width="17.77734375" style="1" customWidth="1"/>
    <col min="11026" max="11026" width="14" style="1" customWidth="1"/>
    <col min="11027" max="11027" width="10.77734375" style="1" customWidth="1"/>
    <col min="11028" max="11028" width="9.77734375" style="1" customWidth="1"/>
    <col min="11029" max="11029" width="13.88671875" style="1" customWidth="1"/>
    <col min="11030" max="11031" width="8.88671875" style="1"/>
    <col min="11032" max="11032" width="13.109375" style="1" bestFit="1" customWidth="1"/>
    <col min="11033" max="11264" width="8.88671875" style="1"/>
    <col min="11265" max="11266" width="7.109375" style="1" customWidth="1"/>
    <col min="11267" max="11267" width="13.109375" style="1" customWidth="1"/>
    <col min="11268" max="11268" width="10.44140625" style="1" customWidth="1"/>
    <col min="11269" max="11269" width="9.21875" style="1" customWidth="1"/>
    <col min="11270" max="11270" width="16.77734375" style="1" customWidth="1"/>
    <col min="11271" max="11271" width="15.6640625" style="1" bestFit="1" customWidth="1"/>
    <col min="11272" max="11272" width="8" style="1" customWidth="1"/>
    <col min="11273" max="11273" width="6.6640625" style="1" bestFit="1" customWidth="1"/>
    <col min="11274" max="11274" width="13.33203125" style="1" customWidth="1"/>
    <col min="11275" max="11275" width="15.109375" style="1" customWidth="1"/>
    <col min="11276" max="11276" width="12.109375" style="1" customWidth="1"/>
    <col min="11277" max="11277" width="15.109375" style="1" customWidth="1"/>
    <col min="11278" max="11278" width="14.6640625" style="1" customWidth="1"/>
    <col min="11279" max="11279" width="11.33203125" style="1" customWidth="1"/>
    <col min="11280" max="11280" width="59.21875" style="1" customWidth="1"/>
    <col min="11281" max="11281" width="17.77734375" style="1" customWidth="1"/>
    <col min="11282" max="11282" width="14" style="1" customWidth="1"/>
    <col min="11283" max="11283" width="10.77734375" style="1" customWidth="1"/>
    <col min="11284" max="11284" width="9.77734375" style="1" customWidth="1"/>
    <col min="11285" max="11285" width="13.88671875" style="1" customWidth="1"/>
    <col min="11286" max="11287" width="8.88671875" style="1"/>
    <col min="11288" max="11288" width="13.109375" style="1" bestFit="1" customWidth="1"/>
    <col min="11289" max="11520" width="8.88671875" style="1"/>
    <col min="11521" max="11522" width="7.109375" style="1" customWidth="1"/>
    <col min="11523" max="11523" width="13.109375" style="1" customWidth="1"/>
    <col min="11524" max="11524" width="10.44140625" style="1" customWidth="1"/>
    <col min="11525" max="11525" width="9.21875" style="1" customWidth="1"/>
    <col min="11526" max="11526" width="16.77734375" style="1" customWidth="1"/>
    <col min="11527" max="11527" width="15.6640625" style="1" bestFit="1" customWidth="1"/>
    <col min="11528" max="11528" width="8" style="1" customWidth="1"/>
    <col min="11529" max="11529" width="6.6640625" style="1" bestFit="1" customWidth="1"/>
    <col min="11530" max="11530" width="13.33203125" style="1" customWidth="1"/>
    <col min="11531" max="11531" width="15.109375" style="1" customWidth="1"/>
    <col min="11532" max="11532" width="12.109375" style="1" customWidth="1"/>
    <col min="11533" max="11533" width="15.109375" style="1" customWidth="1"/>
    <col min="11534" max="11534" width="14.6640625" style="1" customWidth="1"/>
    <col min="11535" max="11535" width="11.33203125" style="1" customWidth="1"/>
    <col min="11536" max="11536" width="59.21875" style="1" customWidth="1"/>
    <col min="11537" max="11537" width="17.77734375" style="1" customWidth="1"/>
    <col min="11538" max="11538" width="14" style="1" customWidth="1"/>
    <col min="11539" max="11539" width="10.77734375" style="1" customWidth="1"/>
    <col min="11540" max="11540" width="9.77734375" style="1" customWidth="1"/>
    <col min="11541" max="11541" width="13.88671875" style="1" customWidth="1"/>
    <col min="11542" max="11543" width="8.88671875" style="1"/>
    <col min="11544" max="11544" width="13.109375" style="1" bestFit="1" customWidth="1"/>
    <col min="11545" max="11776" width="8.88671875" style="1"/>
    <col min="11777" max="11778" width="7.109375" style="1" customWidth="1"/>
    <col min="11779" max="11779" width="13.109375" style="1" customWidth="1"/>
    <col min="11780" max="11780" width="10.44140625" style="1" customWidth="1"/>
    <col min="11781" max="11781" width="9.21875" style="1" customWidth="1"/>
    <col min="11782" max="11782" width="16.77734375" style="1" customWidth="1"/>
    <col min="11783" max="11783" width="15.6640625" style="1" bestFit="1" customWidth="1"/>
    <col min="11784" max="11784" width="8" style="1" customWidth="1"/>
    <col min="11785" max="11785" width="6.6640625" style="1" bestFit="1" customWidth="1"/>
    <col min="11786" max="11786" width="13.33203125" style="1" customWidth="1"/>
    <col min="11787" max="11787" width="15.109375" style="1" customWidth="1"/>
    <col min="11788" max="11788" width="12.109375" style="1" customWidth="1"/>
    <col min="11789" max="11789" width="15.109375" style="1" customWidth="1"/>
    <col min="11790" max="11790" width="14.6640625" style="1" customWidth="1"/>
    <col min="11791" max="11791" width="11.33203125" style="1" customWidth="1"/>
    <col min="11792" max="11792" width="59.21875" style="1" customWidth="1"/>
    <col min="11793" max="11793" width="17.77734375" style="1" customWidth="1"/>
    <col min="11794" max="11794" width="14" style="1" customWidth="1"/>
    <col min="11795" max="11795" width="10.77734375" style="1" customWidth="1"/>
    <col min="11796" max="11796" width="9.77734375" style="1" customWidth="1"/>
    <col min="11797" max="11797" width="13.88671875" style="1" customWidth="1"/>
    <col min="11798" max="11799" width="8.88671875" style="1"/>
    <col min="11800" max="11800" width="13.109375" style="1" bestFit="1" customWidth="1"/>
    <col min="11801" max="12032" width="8.88671875" style="1"/>
    <col min="12033" max="12034" width="7.109375" style="1" customWidth="1"/>
    <col min="12035" max="12035" width="13.109375" style="1" customWidth="1"/>
    <col min="12036" max="12036" width="10.44140625" style="1" customWidth="1"/>
    <col min="12037" max="12037" width="9.21875" style="1" customWidth="1"/>
    <col min="12038" max="12038" width="16.77734375" style="1" customWidth="1"/>
    <col min="12039" max="12039" width="15.6640625" style="1" bestFit="1" customWidth="1"/>
    <col min="12040" max="12040" width="8" style="1" customWidth="1"/>
    <col min="12041" max="12041" width="6.6640625" style="1" bestFit="1" customWidth="1"/>
    <col min="12042" max="12042" width="13.33203125" style="1" customWidth="1"/>
    <col min="12043" max="12043" width="15.109375" style="1" customWidth="1"/>
    <col min="12044" max="12044" width="12.109375" style="1" customWidth="1"/>
    <col min="12045" max="12045" width="15.109375" style="1" customWidth="1"/>
    <col min="12046" max="12046" width="14.6640625" style="1" customWidth="1"/>
    <col min="12047" max="12047" width="11.33203125" style="1" customWidth="1"/>
    <col min="12048" max="12048" width="59.21875" style="1" customWidth="1"/>
    <col min="12049" max="12049" width="17.77734375" style="1" customWidth="1"/>
    <col min="12050" max="12050" width="14" style="1" customWidth="1"/>
    <col min="12051" max="12051" width="10.77734375" style="1" customWidth="1"/>
    <col min="12052" max="12052" width="9.77734375" style="1" customWidth="1"/>
    <col min="12053" max="12053" width="13.88671875" style="1" customWidth="1"/>
    <col min="12054" max="12055" width="8.88671875" style="1"/>
    <col min="12056" max="12056" width="13.109375" style="1" bestFit="1" customWidth="1"/>
    <col min="12057" max="12288" width="8.88671875" style="1"/>
    <col min="12289" max="12290" width="7.109375" style="1" customWidth="1"/>
    <col min="12291" max="12291" width="13.109375" style="1" customWidth="1"/>
    <col min="12292" max="12292" width="10.44140625" style="1" customWidth="1"/>
    <col min="12293" max="12293" width="9.21875" style="1" customWidth="1"/>
    <col min="12294" max="12294" width="16.77734375" style="1" customWidth="1"/>
    <col min="12295" max="12295" width="15.6640625" style="1" bestFit="1" customWidth="1"/>
    <col min="12296" max="12296" width="8" style="1" customWidth="1"/>
    <col min="12297" max="12297" width="6.6640625" style="1" bestFit="1" customWidth="1"/>
    <col min="12298" max="12298" width="13.33203125" style="1" customWidth="1"/>
    <col min="12299" max="12299" width="15.109375" style="1" customWidth="1"/>
    <col min="12300" max="12300" width="12.109375" style="1" customWidth="1"/>
    <col min="12301" max="12301" width="15.109375" style="1" customWidth="1"/>
    <col min="12302" max="12302" width="14.6640625" style="1" customWidth="1"/>
    <col min="12303" max="12303" width="11.33203125" style="1" customWidth="1"/>
    <col min="12304" max="12304" width="59.21875" style="1" customWidth="1"/>
    <col min="12305" max="12305" width="17.77734375" style="1" customWidth="1"/>
    <col min="12306" max="12306" width="14" style="1" customWidth="1"/>
    <col min="12307" max="12307" width="10.77734375" style="1" customWidth="1"/>
    <col min="12308" max="12308" width="9.77734375" style="1" customWidth="1"/>
    <col min="12309" max="12309" width="13.88671875" style="1" customWidth="1"/>
    <col min="12310" max="12311" width="8.88671875" style="1"/>
    <col min="12312" max="12312" width="13.109375" style="1" bestFit="1" customWidth="1"/>
    <col min="12313" max="12544" width="8.88671875" style="1"/>
    <col min="12545" max="12546" width="7.109375" style="1" customWidth="1"/>
    <col min="12547" max="12547" width="13.109375" style="1" customWidth="1"/>
    <col min="12548" max="12548" width="10.44140625" style="1" customWidth="1"/>
    <col min="12549" max="12549" width="9.21875" style="1" customWidth="1"/>
    <col min="12550" max="12550" width="16.77734375" style="1" customWidth="1"/>
    <col min="12551" max="12551" width="15.6640625" style="1" bestFit="1" customWidth="1"/>
    <col min="12552" max="12552" width="8" style="1" customWidth="1"/>
    <col min="12553" max="12553" width="6.6640625" style="1" bestFit="1" customWidth="1"/>
    <col min="12554" max="12554" width="13.33203125" style="1" customWidth="1"/>
    <col min="12555" max="12555" width="15.109375" style="1" customWidth="1"/>
    <col min="12556" max="12556" width="12.109375" style="1" customWidth="1"/>
    <col min="12557" max="12557" width="15.109375" style="1" customWidth="1"/>
    <col min="12558" max="12558" width="14.6640625" style="1" customWidth="1"/>
    <col min="12559" max="12559" width="11.33203125" style="1" customWidth="1"/>
    <col min="12560" max="12560" width="59.21875" style="1" customWidth="1"/>
    <col min="12561" max="12561" width="17.77734375" style="1" customWidth="1"/>
    <col min="12562" max="12562" width="14" style="1" customWidth="1"/>
    <col min="12563" max="12563" width="10.77734375" style="1" customWidth="1"/>
    <col min="12564" max="12564" width="9.77734375" style="1" customWidth="1"/>
    <col min="12565" max="12565" width="13.88671875" style="1" customWidth="1"/>
    <col min="12566" max="12567" width="8.88671875" style="1"/>
    <col min="12568" max="12568" width="13.109375" style="1" bestFit="1" customWidth="1"/>
    <col min="12569" max="12800" width="8.88671875" style="1"/>
    <col min="12801" max="12802" width="7.109375" style="1" customWidth="1"/>
    <col min="12803" max="12803" width="13.109375" style="1" customWidth="1"/>
    <col min="12804" max="12804" width="10.44140625" style="1" customWidth="1"/>
    <col min="12805" max="12805" width="9.21875" style="1" customWidth="1"/>
    <col min="12806" max="12806" width="16.77734375" style="1" customWidth="1"/>
    <col min="12807" max="12807" width="15.6640625" style="1" bestFit="1" customWidth="1"/>
    <col min="12808" max="12808" width="8" style="1" customWidth="1"/>
    <col min="12809" max="12809" width="6.6640625" style="1" bestFit="1" customWidth="1"/>
    <col min="12810" max="12810" width="13.33203125" style="1" customWidth="1"/>
    <col min="12811" max="12811" width="15.109375" style="1" customWidth="1"/>
    <col min="12812" max="12812" width="12.109375" style="1" customWidth="1"/>
    <col min="12813" max="12813" width="15.109375" style="1" customWidth="1"/>
    <col min="12814" max="12814" width="14.6640625" style="1" customWidth="1"/>
    <col min="12815" max="12815" width="11.33203125" style="1" customWidth="1"/>
    <col min="12816" max="12816" width="59.21875" style="1" customWidth="1"/>
    <col min="12817" max="12817" width="17.77734375" style="1" customWidth="1"/>
    <col min="12818" max="12818" width="14" style="1" customWidth="1"/>
    <col min="12819" max="12819" width="10.77734375" style="1" customWidth="1"/>
    <col min="12820" max="12820" width="9.77734375" style="1" customWidth="1"/>
    <col min="12821" max="12821" width="13.88671875" style="1" customWidth="1"/>
    <col min="12822" max="12823" width="8.88671875" style="1"/>
    <col min="12824" max="12824" width="13.109375" style="1" bestFit="1" customWidth="1"/>
    <col min="12825" max="13056" width="8.88671875" style="1"/>
    <col min="13057" max="13058" width="7.109375" style="1" customWidth="1"/>
    <col min="13059" max="13059" width="13.109375" style="1" customWidth="1"/>
    <col min="13060" max="13060" width="10.44140625" style="1" customWidth="1"/>
    <col min="13061" max="13061" width="9.21875" style="1" customWidth="1"/>
    <col min="13062" max="13062" width="16.77734375" style="1" customWidth="1"/>
    <col min="13063" max="13063" width="15.6640625" style="1" bestFit="1" customWidth="1"/>
    <col min="13064" max="13064" width="8" style="1" customWidth="1"/>
    <col min="13065" max="13065" width="6.6640625" style="1" bestFit="1" customWidth="1"/>
    <col min="13066" max="13066" width="13.33203125" style="1" customWidth="1"/>
    <col min="13067" max="13067" width="15.109375" style="1" customWidth="1"/>
    <col min="13068" max="13068" width="12.109375" style="1" customWidth="1"/>
    <col min="13069" max="13069" width="15.109375" style="1" customWidth="1"/>
    <col min="13070" max="13070" width="14.6640625" style="1" customWidth="1"/>
    <col min="13071" max="13071" width="11.33203125" style="1" customWidth="1"/>
    <col min="13072" max="13072" width="59.21875" style="1" customWidth="1"/>
    <col min="13073" max="13073" width="17.77734375" style="1" customWidth="1"/>
    <col min="13074" max="13074" width="14" style="1" customWidth="1"/>
    <col min="13075" max="13075" width="10.77734375" style="1" customWidth="1"/>
    <col min="13076" max="13076" width="9.77734375" style="1" customWidth="1"/>
    <col min="13077" max="13077" width="13.88671875" style="1" customWidth="1"/>
    <col min="13078" max="13079" width="8.88671875" style="1"/>
    <col min="13080" max="13080" width="13.109375" style="1" bestFit="1" customWidth="1"/>
    <col min="13081" max="13312" width="8.88671875" style="1"/>
    <col min="13313" max="13314" width="7.109375" style="1" customWidth="1"/>
    <col min="13315" max="13315" width="13.109375" style="1" customWidth="1"/>
    <col min="13316" max="13316" width="10.44140625" style="1" customWidth="1"/>
    <col min="13317" max="13317" width="9.21875" style="1" customWidth="1"/>
    <col min="13318" max="13318" width="16.77734375" style="1" customWidth="1"/>
    <col min="13319" max="13319" width="15.6640625" style="1" bestFit="1" customWidth="1"/>
    <col min="13320" max="13320" width="8" style="1" customWidth="1"/>
    <col min="13321" max="13321" width="6.6640625" style="1" bestFit="1" customWidth="1"/>
    <col min="13322" max="13322" width="13.33203125" style="1" customWidth="1"/>
    <col min="13323" max="13323" width="15.109375" style="1" customWidth="1"/>
    <col min="13324" max="13324" width="12.109375" style="1" customWidth="1"/>
    <col min="13325" max="13325" width="15.109375" style="1" customWidth="1"/>
    <col min="13326" max="13326" width="14.6640625" style="1" customWidth="1"/>
    <col min="13327" max="13327" width="11.33203125" style="1" customWidth="1"/>
    <col min="13328" max="13328" width="59.21875" style="1" customWidth="1"/>
    <col min="13329" max="13329" width="17.77734375" style="1" customWidth="1"/>
    <col min="13330" max="13330" width="14" style="1" customWidth="1"/>
    <col min="13331" max="13331" width="10.77734375" style="1" customWidth="1"/>
    <col min="13332" max="13332" width="9.77734375" style="1" customWidth="1"/>
    <col min="13333" max="13333" width="13.88671875" style="1" customWidth="1"/>
    <col min="13334" max="13335" width="8.88671875" style="1"/>
    <col min="13336" max="13336" width="13.109375" style="1" bestFit="1" customWidth="1"/>
    <col min="13337" max="13568" width="8.88671875" style="1"/>
    <col min="13569" max="13570" width="7.109375" style="1" customWidth="1"/>
    <col min="13571" max="13571" width="13.109375" style="1" customWidth="1"/>
    <col min="13572" max="13572" width="10.44140625" style="1" customWidth="1"/>
    <col min="13573" max="13573" width="9.21875" style="1" customWidth="1"/>
    <col min="13574" max="13574" width="16.77734375" style="1" customWidth="1"/>
    <col min="13575" max="13575" width="15.6640625" style="1" bestFit="1" customWidth="1"/>
    <col min="13576" max="13576" width="8" style="1" customWidth="1"/>
    <col min="13577" max="13577" width="6.6640625" style="1" bestFit="1" customWidth="1"/>
    <col min="13578" max="13578" width="13.33203125" style="1" customWidth="1"/>
    <col min="13579" max="13579" width="15.109375" style="1" customWidth="1"/>
    <col min="13580" max="13580" width="12.109375" style="1" customWidth="1"/>
    <col min="13581" max="13581" width="15.109375" style="1" customWidth="1"/>
    <col min="13582" max="13582" width="14.6640625" style="1" customWidth="1"/>
    <col min="13583" max="13583" width="11.33203125" style="1" customWidth="1"/>
    <col min="13584" max="13584" width="59.21875" style="1" customWidth="1"/>
    <col min="13585" max="13585" width="17.77734375" style="1" customWidth="1"/>
    <col min="13586" max="13586" width="14" style="1" customWidth="1"/>
    <col min="13587" max="13587" width="10.77734375" style="1" customWidth="1"/>
    <col min="13588" max="13588" width="9.77734375" style="1" customWidth="1"/>
    <col min="13589" max="13589" width="13.88671875" style="1" customWidth="1"/>
    <col min="13590" max="13591" width="8.88671875" style="1"/>
    <col min="13592" max="13592" width="13.109375" style="1" bestFit="1" customWidth="1"/>
    <col min="13593" max="13824" width="8.88671875" style="1"/>
    <col min="13825" max="13826" width="7.109375" style="1" customWidth="1"/>
    <col min="13827" max="13827" width="13.109375" style="1" customWidth="1"/>
    <col min="13828" max="13828" width="10.44140625" style="1" customWidth="1"/>
    <col min="13829" max="13829" width="9.21875" style="1" customWidth="1"/>
    <col min="13830" max="13830" width="16.77734375" style="1" customWidth="1"/>
    <col min="13831" max="13831" width="15.6640625" style="1" bestFit="1" customWidth="1"/>
    <col min="13832" max="13832" width="8" style="1" customWidth="1"/>
    <col min="13833" max="13833" width="6.6640625" style="1" bestFit="1" customWidth="1"/>
    <col min="13834" max="13834" width="13.33203125" style="1" customWidth="1"/>
    <col min="13835" max="13835" width="15.109375" style="1" customWidth="1"/>
    <col min="13836" max="13836" width="12.109375" style="1" customWidth="1"/>
    <col min="13837" max="13837" width="15.109375" style="1" customWidth="1"/>
    <col min="13838" max="13838" width="14.6640625" style="1" customWidth="1"/>
    <col min="13839" max="13839" width="11.33203125" style="1" customWidth="1"/>
    <col min="13840" max="13840" width="59.21875" style="1" customWidth="1"/>
    <col min="13841" max="13841" width="17.77734375" style="1" customWidth="1"/>
    <col min="13842" max="13842" width="14" style="1" customWidth="1"/>
    <col min="13843" max="13843" width="10.77734375" style="1" customWidth="1"/>
    <col min="13844" max="13844" width="9.77734375" style="1" customWidth="1"/>
    <col min="13845" max="13845" width="13.88671875" style="1" customWidth="1"/>
    <col min="13846" max="13847" width="8.88671875" style="1"/>
    <col min="13848" max="13848" width="13.109375" style="1" bestFit="1" customWidth="1"/>
    <col min="13849" max="14080" width="8.88671875" style="1"/>
    <col min="14081" max="14082" width="7.109375" style="1" customWidth="1"/>
    <col min="14083" max="14083" width="13.109375" style="1" customWidth="1"/>
    <col min="14084" max="14084" width="10.44140625" style="1" customWidth="1"/>
    <col min="14085" max="14085" width="9.21875" style="1" customWidth="1"/>
    <col min="14086" max="14086" width="16.77734375" style="1" customWidth="1"/>
    <col min="14087" max="14087" width="15.6640625" style="1" bestFit="1" customWidth="1"/>
    <col min="14088" max="14088" width="8" style="1" customWidth="1"/>
    <col min="14089" max="14089" width="6.6640625" style="1" bestFit="1" customWidth="1"/>
    <col min="14090" max="14090" width="13.33203125" style="1" customWidth="1"/>
    <col min="14091" max="14091" width="15.109375" style="1" customWidth="1"/>
    <col min="14092" max="14092" width="12.109375" style="1" customWidth="1"/>
    <col min="14093" max="14093" width="15.109375" style="1" customWidth="1"/>
    <col min="14094" max="14094" width="14.6640625" style="1" customWidth="1"/>
    <col min="14095" max="14095" width="11.33203125" style="1" customWidth="1"/>
    <col min="14096" max="14096" width="59.21875" style="1" customWidth="1"/>
    <col min="14097" max="14097" width="17.77734375" style="1" customWidth="1"/>
    <col min="14098" max="14098" width="14" style="1" customWidth="1"/>
    <col min="14099" max="14099" width="10.77734375" style="1" customWidth="1"/>
    <col min="14100" max="14100" width="9.77734375" style="1" customWidth="1"/>
    <col min="14101" max="14101" width="13.88671875" style="1" customWidth="1"/>
    <col min="14102" max="14103" width="8.88671875" style="1"/>
    <col min="14104" max="14104" width="13.109375" style="1" bestFit="1" customWidth="1"/>
    <col min="14105" max="14336" width="8.88671875" style="1"/>
    <col min="14337" max="14338" width="7.109375" style="1" customWidth="1"/>
    <col min="14339" max="14339" width="13.109375" style="1" customWidth="1"/>
    <col min="14340" max="14340" width="10.44140625" style="1" customWidth="1"/>
    <col min="14341" max="14341" width="9.21875" style="1" customWidth="1"/>
    <col min="14342" max="14342" width="16.77734375" style="1" customWidth="1"/>
    <col min="14343" max="14343" width="15.6640625" style="1" bestFit="1" customWidth="1"/>
    <col min="14344" max="14344" width="8" style="1" customWidth="1"/>
    <col min="14345" max="14345" width="6.6640625" style="1" bestFit="1" customWidth="1"/>
    <col min="14346" max="14346" width="13.33203125" style="1" customWidth="1"/>
    <col min="14347" max="14347" width="15.109375" style="1" customWidth="1"/>
    <col min="14348" max="14348" width="12.109375" style="1" customWidth="1"/>
    <col min="14349" max="14349" width="15.109375" style="1" customWidth="1"/>
    <col min="14350" max="14350" width="14.6640625" style="1" customWidth="1"/>
    <col min="14351" max="14351" width="11.33203125" style="1" customWidth="1"/>
    <col min="14352" max="14352" width="59.21875" style="1" customWidth="1"/>
    <col min="14353" max="14353" width="17.77734375" style="1" customWidth="1"/>
    <col min="14354" max="14354" width="14" style="1" customWidth="1"/>
    <col min="14355" max="14355" width="10.77734375" style="1" customWidth="1"/>
    <col min="14356" max="14356" width="9.77734375" style="1" customWidth="1"/>
    <col min="14357" max="14357" width="13.88671875" style="1" customWidth="1"/>
    <col min="14358" max="14359" width="8.88671875" style="1"/>
    <col min="14360" max="14360" width="13.109375" style="1" bestFit="1" customWidth="1"/>
    <col min="14361" max="14592" width="8.88671875" style="1"/>
    <col min="14593" max="14594" width="7.109375" style="1" customWidth="1"/>
    <col min="14595" max="14595" width="13.109375" style="1" customWidth="1"/>
    <col min="14596" max="14596" width="10.44140625" style="1" customWidth="1"/>
    <col min="14597" max="14597" width="9.21875" style="1" customWidth="1"/>
    <col min="14598" max="14598" width="16.77734375" style="1" customWidth="1"/>
    <col min="14599" max="14599" width="15.6640625" style="1" bestFit="1" customWidth="1"/>
    <col min="14600" max="14600" width="8" style="1" customWidth="1"/>
    <col min="14601" max="14601" width="6.6640625" style="1" bestFit="1" customWidth="1"/>
    <col min="14602" max="14602" width="13.33203125" style="1" customWidth="1"/>
    <col min="14603" max="14603" width="15.109375" style="1" customWidth="1"/>
    <col min="14604" max="14604" width="12.109375" style="1" customWidth="1"/>
    <col min="14605" max="14605" width="15.109375" style="1" customWidth="1"/>
    <col min="14606" max="14606" width="14.6640625" style="1" customWidth="1"/>
    <col min="14607" max="14607" width="11.33203125" style="1" customWidth="1"/>
    <col min="14608" max="14608" width="59.21875" style="1" customWidth="1"/>
    <col min="14609" max="14609" width="17.77734375" style="1" customWidth="1"/>
    <col min="14610" max="14610" width="14" style="1" customWidth="1"/>
    <col min="14611" max="14611" width="10.77734375" style="1" customWidth="1"/>
    <col min="14612" max="14612" width="9.77734375" style="1" customWidth="1"/>
    <col min="14613" max="14613" width="13.88671875" style="1" customWidth="1"/>
    <col min="14614" max="14615" width="8.88671875" style="1"/>
    <col min="14616" max="14616" width="13.109375" style="1" bestFit="1" customWidth="1"/>
    <col min="14617" max="14848" width="8.88671875" style="1"/>
    <col min="14849" max="14850" width="7.109375" style="1" customWidth="1"/>
    <col min="14851" max="14851" width="13.109375" style="1" customWidth="1"/>
    <col min="14852" max="14852" width="10.44140625" style="1" customWidth="1"/>
    <col min="14853" max="14853" width="9.21875" style="1" customWidth="1"/>
    <col min="14854" max="14854" width="16.77734375" style="1" customWidth="1"/>
    <col min="14855" max="14855" width="15.6640625" style="1" bestFit="1" customWidth="1"/>
    <col min="14856" max="14856" width="8" style="1" customWidth="1"/>
    <col min="14857" max="14857" width="6.6640625" style="1" bestFit="1" customWidth="1"/>
    <col min="14858" max="14858" width="13.33203125" style="1" customWidth="1"/>
    <col min="14859" max="14859" width="15.109375" style="1" customWidth="1"/>
    <col min="14860" max="14860" width="12.109375" style="1" customWidth="1"/>
    <col min="14861" max="14861" width="15.109375" style="1" customWidth="1"/>
    <col min="14862" max="14862" width="14.6640625" style="1" customWidth="1"/>
    <col min="14863" max="14863" width="11.33203125" style="1" customWidth="1"/>
    <col min="14864" max="14864" width="59.21875" style="1" customWidth="1"/>
    <col min="14865" max="14865" width="17.77734375" style="1" customWidth="1"/>
    <col min="14866" max="14866" width="14" style="1" customWidth="1"/>
    <col min="14867" max="14867" width="10.77734375" style="1" customWidth="1"/>
    <col min="14868" max="14868" width="9.77734375" style="1" customWidth="1"/>
    <col min="14869" max="14869" width="13.88671875" style="1" customWidth="1"/>
    <col min="14870" max="14871" width="8.88671875" style="1"/>
    <col min="14872" max="14872" width="13.109375" style="1" bestFit="1" customWidth="1"/>
    <col min="14873" max="15104" width="8.88671875" style="1"/>
    <col min="15105" max="15106" width="7.109375" style="1" customWidth="1"/>
    <col min="15107" max="15107" width="13.109375" style="1" customWidth="1"/>
    <col min="15108" max="15108" width="10.44140625" style="1" customWidth="1"/>
    <col min="15109" max="15109" width="9.21875" style="1" customWidth="1"/>
    <col min="15110" max="15110" width="16.77734375" style="1" customWidth="1"/>
    <col min="15111" max="15111" width="15.6640625" style="1" bestFit="1" customWidth="1"/>
    <col min="15112" max="15112" width="8" style="1" customWidth="1"/>
    <col min="15113" max="15113" width="6.6640625" style="1" bestFit="1" customWidth="1"/>
    <col min="15114" max="15114" width="13.33203125" style="1" customWidth="1"/>
    <col min="15115" max="15115" width="15.109375" style="1" customWidth="1"/>
    <col min="15116" max="15116" width="12.109375" style="1" customWidth="1"/>
    <col min="15117" max="15117" width="15.109375" style="1" customWidth="1"/>
    <col min="15118" max="15118" width="14.6640625" style="1" customWidth="1"/>
    <col min="15119" max="15119" width="11.33203125" style="1" customWidth="1"/>
    <col min="15120" max="15120" width="59.21875" style="1" customWidth="1"/>
    <col min="15121" max="15121" width="17.77734375" style="1" customWidth="1"/>
    <col min="15122" max="15122" width="14" style="1" customWidth="1"/>
    <col min="15123" max="15123" width="10.77734375" style="1" customWidth="1"/>
    <col min="15124" max="15124" width="9.77734375" style="1" customWidth="1"/>
    <col min="15125" max="15125" width="13.88671875" style="1" customWidth="1"/>
    <col min="15126" max="15127" width="8.88671875" style="1"/>
    <col min="15128" max="15128" width="13.109375" style="1" bestFit="1" customWidth="1"/>
    <col min="15129" max="15360" width="8.88671875" style="1"/>
    <col min="15361" max="15362" width="7.109375" style="1" customWidth="1"/>
    <col min="15363" max="15363" width="13.109375" style="1" customWidth="1"/>
    <col min="15364" max="15364" width="10.44140625" style="1" customWidth="1"/>
    <col min="15365" max="15365" width="9.21875" style="1" customWidth="1"/>
    <col min="15366" max="15366" width="16.77734375" style="1" customWidth="1"/>
    <col min="15367" max="15367" width="15.6640625" style="1" bestFit="1" customWidth="1"/>
    <col min="15368" max="15368" width="8" style="1" customWidth="1"/>
    <col min="15369" max="15369" width="6.6640625" style="1" bestFit="1" customWidth="1"/>
    <col min="15370" max="15370" width="13.33203125" style="1" customWidth="1"/>
    <col min="15371" max="15371" width="15.109375" style="1" customWidth="1"/>
    <col min="15372" max="15372" width="12.109375" style="1" customWidth="1"/>
    <col min="15373" max="15373" width="15.109375" style="1" customWidth="1"/>
    <col min="15374" max="15374" width="14.6640625" style="1" customWidth="1"/>
    <col min="15375" max="15375" width="11.33203125" style="1" customWidth="1"/>
    <col min="15376" max="15376" width="59.21875" style="1" customWidth="1"/>
    <col min="15377" max="15377" width="17.77734375" style="1" customWidth="1"/>
    <col min="15378" max="15378" width="14" style="1" customWidth="1"/>
    <col min="15379" max="15379" width="10.77734375" style="1" customWidth="1"/>
    <col min="15380" max="15380" width="9.77734375" style="1" customWidth="1"/>
    <col min="15381" max="15381" width="13.88671875" style="1" customWidth="1"/>
    <col min="15382" max="15383" width="8.88671875" style="1"/>
    <col min="15384" max="15384" width="13.109375" style="1" bestFit="1" customWidth="1"/>
    <col min="15385" max="15616" width="8.88671875" style="1"/>
    <col min="15617" max="15618" width="7.109375" style="1" customWidth="1"/>
    <col min="15619" max="15619" width="13.109375" style="1" customWidth="1"/>
    <col min="15620" max="15620" width="10.44140625" style="1" customWidth="1"/>
    <col min="15621" max="15621" width="9.21875" style="1" customWidth="1"/>
    <col min="15622" max="15622" width="16.77734375" style="1" customWidth="1"/>
    <col min="15623" max="15623" width="15.6640625" style="1" bestFit="1" customWidth="1"/>
    <col min="15624" max="15624" width="8" style="1" customWidth="1"/>
    <col min="15625" max="15625" width="6.6640625" style="1" bestFit="1" customWidth="1"/>
    <col min="15626" max="15626" width="13.33203125" style="1" customWidth="1"/>
    <col min="15627" max="15627" width="15.109375" style="1" customWidth="1"/>
    <col min="15628" max="15628" width="12.109375" style="1" customWidth="1"/>
    <col min="15629" max="15629" width="15.109375" style="1" customWidth="1"/>
    <col min="15630" max="15630" width="14.6640625" style="1" customWidth="1"/>
    <col min="15631" max="15631" width="11.33203125" style="1" customWidth="1"/>
    <col min="15632" max="15632" width="59.21875" style="1" customWidth="1"/>
    <col min="15633" max="15633" width="17.77734375" style="1" customWidth="1"/>
    <col min="15634" max="15634" width="14" style="1" customWidth="1"/>
    <col min="15635" max="15635" width="10.77734375" style="1" customWidth="1"/>
    <col min="15636" max="15636" width="9.77734375" style="1" customWidth="1"/>
    <col min="15637" max="15637" width="13.88671875" style="1" customWidth="1"/>
    <col min="15638" max="15639" width="8.88671875" style="1"/>
    <col min="15640" max="15640" width="13.109375" style="1" bestFit="1" customWidth="1"/>
    <col min="15641" max="15872" width="8.88671875" style="1"/>
    <col min="15873" max="15874" width="7.109375" style="1" customWidth="1"/>
    <col min="15875" max="15875" width="13.109375" style="1" customWidth="1"/>
    <col min="15876" max="15876" width="10.44140625" style="1" customWidth="1"/>
    <col min="15877" max="15877" width="9.21875" style="1" customWidth="1"/>
    <col min="15878" max="15878" width="16.77734375" style="1" customWidth="1"/>
    <col min="15879" max="15879" width="15.6640625" style="1" bestFit="1" customWidth="1"/>
    <col min="15880" max="15880" width="8" style="1" customWidth="1"/>
    <col min="15881" max="15881" width="6.6640625" style="1" bestFit="1" customWidth="1"/>
    <col min="15882" max="15882" width="13.33203125" style="1" customWidth="1"/>
    <col min="15883" max="15883" width="15.109375" style="1" customWidth="1"/>
    <col min="15884" max="15884" width="12.109375" style="1" customWidth="1"/>
    <col min="15885" max="15885" width="15.109375" style="1" customWidth="1"/>
    <col min="15886" max="15886" width="14.6640625" style="1" customWidth="1"/>
    <col min="15887" max="15887" width="11.33203125" style="1" customWidth="1"/>
    <col min="15888" max="15888" width="59.21875" style="1" customWidth="1"/>
    <col min="15889" max="15889" width="17.77734375" style="1" customWidth="1"/>
    <col min="15890" max="15890" width="14" style="1" customWidth="1"/>
    <col min="15891" max="15891" width="10.77734375" style="1" customWidth="1"/>
    <col min="15892" max="15892" width="9.77734375" style="1" customWidth="1"/>
    <col min="15893" max="15893" width="13.88671875" style="1" customWidth="1"/>
    <col min="15894" max="15895" width="8.88671875" style="1"/>
    <col min="15896" max="15896" width="13.109375" style="1" bestFit="1" customWidth="1"/>
    <col min="15897" max="16128" width="8.88671875" style="1"/>
    <col min="16129" max="16130" width="7.109375" style="1" customWidth="1"/>
    <col min="16131" max="16131" width="13.109375" style="1" customWidth="1"/>
    <col min="16132" max="16132" width="10.44140625" style="1" customWidth="1"/>
    <col min="16133" max="16133" width="9.21875" style="1" customWidth="1"/>
    <col min="16134" max="16134" width="16.77734375" style="1" customWidth="1"/>
    <col min="16135" max="16135" width="15.6640625" style="1" bestFit="1" customWidth="1"/>
    <col min="16136" max="16136" width="8" style="1" customWidth="1"/>
    <col min="16137" max="16137" width="6.6640625" style="1" bestFit="1" customWidth="1"/>
    <col min="16138" max="16138" width="13.33203125" style="1" customWidth="1"/>
    <col min="16139" max="16139" width="15.109375" style="1" customWidth="1"/>
    <col min="16140" max="16140" width="12.109375" style="1" customWidth="1"/>
    <col min="16141" max="16141" width="15.109375" style="1" customWidth="1"/>
    <col min="16142" max="16142" width="14.6640625" style="1" customWidth="1"/>
    <col min="16143" max="16143" width="11.33203125" style="1" customWidth="1"/>
    <col min="16144" max="16144" width="59.21875" style="1" customWidth="1"/>
    <col min="16145" max="16145" width="17.77734375" style="1" customWidth="1"/>
    <col min="16146" max="16146" width="14" style="1" customWidth="1"/>
    <col min="16147" max="16147" width="10.77734375" style="1" customWidth="1"/>
    <col min="16148" max="16148" width="9.77734375" style="1" customWidth="1"/>
    <col min="16149" max="16149" width="13.88671875" style="1" customWidth="1"/>
    <col min="16150" max="16151" width="8.88671875" style="1"/>
    <col min="16152" max="16152" width="13.109375" style="1" bestFit="1" customWidth="1"/>
    <col min="16153" max="16384" width="8.88671875" style="1"/>
  </cols>
  <sheetData>
    <row r="1" spans="1:38" ht="28.2" customHeight="1" thickBot="1" x14ac:dyDescent="0.35">
      <c r="A1" s="58" t="s">
        <v>322</v>
      </c>
      <c r="B1" s="59"/>
      <c r="C1" s="59"/>
      <c r="D1" s="59"/>
      <c r="E1" s="59"/>
      <c r="F1" s="59"/>
      <c r="G1" s="59"/>
      <c r="H1" s="59"/>
      <c r="I1" s="59"/>
      <c r="J1" s="59"/>
      <c r="K1" s="59"/>
      <c r="L1" s="59"/>
      <c r="M1" s="59"/>
      <c r="N1" s="59"/>
      <c r="O1" s="59"/>
      <c r="P1" s="59"/>
      <c r="Q1" s="59"/>
      <c r="R1" s="59"/>
      <c r="S1" s="59"/>
      <c r="T1" s="59"/>
      <c r="U1" s="60"/>
    </row>
    <row r="2" spans="1:38" ht="88.2" customHeight="1" thickBot="1" x14ac:dyDescent="0.35">
      <c r="A2" s="47" t="s">
        <v>0</v>
      </c>
      <c r="B2" s="48" t="s">
        <v>1</v>
      </c>
      <c r="C2" s="49" t="s">
        <v>2</v>
      </c>
      <c r="D2" s="49" t="s">
        <v>3</v>
      </c>
      <c r="E2" s="49" t="s">
        <v>4</v>
      </c>
      <c r="F2" s="49" t="s">
        <v>5</v>
      </c>
      <c r="G2" s="49" t="s">
        <v>6</v>
      </c>
      <c r="H2" s="49" t="s">
        <v>7</v>
      </c>
      <c r="I2" s="49" t="s">
        <v>8</v>
      </c>
      <c r="J2" s="49" t="s">
        <v>9</v>
      </c>
      <c r="K2" s="49" t="s">
        <v>10</v>
      </c>
      <c r="L2" s="50" t="s">
        <v>11</v>
      </c>
      <c r="M2" s="50" t="s">
        <v>12</v>
      </c>
      <c r="N2" s="49" t="s">
        <v>13</v>
      </c>
      <c r="O2" s="49" t="s">
        <v>14</v>
      </c>
      <c r="P2" s="49" t="s">
        <v>15</v>
      </c>
      <c r="Q2" s="49" t="s">
        <v>16</v>
      </c>
      <c r="R2" s="51" t="s">
        <v>17</v>
      </c>
      <c r="S2" s="52" t="s">
        <v>18</v>
      </c>
      <c r="T2" s="53" t="s">
        <v>19</v>
      </c>
      <c r="U2" s="54" t="s">
        <v>20</v>
      </c>
    </row>
    <row r="3" spans="1:38" ht="133.19999999999999" customHeight="1" x14ac:dyDescent="0.3">
      <c r="A3" s="39" t="s">
        <v>21</v>
      </c>
      <c r="B3" s="40">
        <v>1</v>
      </c>
      <c r="C3" s="41" t="s">
        <v>22</v>
      </c>
      <c r="D3" s="42">
        <v>990126</v>
      </c>
      <c r="E3" s="42">
        <v>990126</v>
      </c>
      <c r="F3" s="41" t="s">
        <v>23</v>
      </c>
      <c r="G3" s="41" t="s">
        <v>24</v>
      </c>
      <c r="H3" s="41" t="s">
        <v>25</v>
      </c>
      <c r="I3" s="42" t="s">
        <v>26</v>
      </c>
      <c r="J3" s="42" t="s">
        <v>27</v>
      </c>
      <c r="K3" s="42" t="s">
        <v>28</v>
      </c>
      <c r="L3" s="61">
        <v>5940</v>
      </c>
      <c r="M3" s="61">
        <v>3041123</v>
      </c>
      <c r="N3" s="63" t="s">
        <v>29</v>
      </c>
      <c r="O3" s="65" t="s">
        <v>30</v>
      </c>
      <c r="P3" s="67" t="s">
        <v>360</v>
      </c>
      <c r="Q3" s="43" t="s">
        <v>359</v>
      </c>
      <c r="R3" s="44">
        <v>5176680</v>
      </c>
      <c r="S3" s="45"/>
      <c r="T3" s="44"/>
      <c r="U3" s="46">
        <f>SUM(T3*920)</f>
        <v>0</v>
      </c>
      <c r="V3" s="6"/>
      <c r="W3" s="6"/>
      <c r="X3" s="6"/>
      <c r="Y3" s="6"/>
      <c r="Z3" s="6"/>
      <c r="AA3" s="6"/>
      <c r="AB3" s="6"/>
      <c r="AC3" s="6"/>
      <c r="AD3" s="6"/>
      <c r="AE3" s="6"/>
      <c r="AF3" s="6"/>
      <c r="AG3" s="6"/>
      <c r="AH3" s="6"/>
      <c r="AI3" s="6"/>
      <c r="AJ3" s="6"/>
      <c r="AK3" s="6"/>
      <c r="AL3" s="6"/>
    </row>
    <row r="4" spans="1:38" ht="128.4" customHeight="1" x14ac:dyDescent="0.3">
      <c r="A4" s="19" t="s">
        <v>31</v>
      </c>
      <c r="B4" s="20">
        <v>2</v>
      </c>
      <c r="C4" s="17" t="s">
        <v>22</v>
      </c>
      <c r="D4" s="2">
        <v>990126</v>
      </c>
      <c r="E4" s="2">
        <v>990126</v>
      </c>
      <c r="F4" s="17" t="s">
        <v>23</v>
      </c>
      <c r="G4" s="17" t="s">
        <v>32</v>
      </c>
      <c r="H4" s="17" t="s">
        <v>33</v>
      </c>
      <c r="I4" s="2" t="s">
        <v>26</v>
      </c>
      <c r="J4" s="2" t="s">
        <v>27</v>
      </c>
      <c r="K4" s="2" t="s">
        <v>28</v>
      </c>
      <c r="L4" s="62"/>
      <c r="M4" s="62"/>
      <c r="N4" s="64"/>
      <c r="O4" s="66"/>
      <c r="P4" s="68"/>
      <c r="Q4" s="3" t="s">
        <v>34</v>
      </c>
      <c r="R4" s="4">
        <v>695740</v>
      </c>
      <c r="S4" s="7" t="s">
        <v>35</v>
      </c>
      <c r="T4" s="4">
        <v>828</v>
      </c>
      <c r="U4" s="5">
        <f t="shared" ref="U4:U61" si="0">SUM(T4*920)</f>
        <v>761760</v>
      </c>
      <c r="V4" s="6"/>
      <c r="W4" s="6"/>
      <c r="X4" s="6"/>
      <c r="Y4" s="6"/>
      <c r="Z4" s="6"/>
      <c r="AA4" s="6"/>
      <c r="AB4" s="6"/>
      <c r="AC4" s="6"/>
      <c r="AD4" s="6"/>
      <c r="AE4" s="6"/>
      <c r="AF4" s="6"/>
      <c r="AG4" s="6"/>
      <c r="AH4" s="6"/>
      <c r="AI4" s="6"/>
      <c r="AJ4" s="6"/>
      <c r="AK4" s="6"/>
      <c r="AL4" s="6"/>
    </row>
    <row r="5" spans="1:38" ht="104.4" customHeight="1" x14ac:dyDescent="0.3">
      <c r="A5" s="19" t="s">
        <v>36</v>
      </c>
      <c r="B5" s="20">
        <v>3</v>
      </c>
      <c r="C5" s="17" t="s">
        <v>22</v>
      </c>
      <c r="D5" s="2">
        <v>990224</v>
      </c>
      <c r="E5" s="2">
        <v>990224</v>
      </c>
      <c r="F5" s="17" t="s">
        <v>37</v>
      </c>
      <c r="G5" s="17" t="s">
        <v>38</v>
      </c>
      <c r="H5" s="17" t="s">
        <v>33</v>
      </c>
      <c r="I5" s="2" t="s">
        <v>26</v>
      </c>
      <c r="J5" s="2" t="s">
        <v>27</v>
      </c>
      <c r="K5" s="2" t="s">
        <v>28</v>
      </c>
      <c r="L5" s="62">
        <v>9900</v>
      </c>
      <c r="M5" s="62">
        <v>4474650</v>
      </c>
      <c r="N5" s="64" t="s">
        <v>39</v>
      </c>
      <c r="O5" s="66" t="s">
        <v>40</v>
      </c>
      <c r="P5" s="68" t="s">
        <v>361</v>
      </c>
      <c r="Q5" s="68" t="s">
        <v>41</v>
      </c>
      <c r="R5" s="69">
        <v>9638774</v>
      </c>
      <c r="S5" s="70" t="s">
        <v>42</v>
      </c>
      <c r="T5" s="71">
        <v>300</v>
      </c>
      <c r="U5" s="73">
        <f t="shared" si="0"/>
        <v>276000</v>
      </c>
      <c r="V5" s="6"/>
      <c r="W5" s="6"/>
      <c r="X5" s="6"/>
      <c r="Y5" s="6"/>
      <c r="Z5" s="6"/>
      <c r="AA5" s="6"/>
      <c r="AB5" s="6"/>
      <c r="AC5" s="6"/>
      <c r="AD5" s="6"/>
      <c r="AE5" s="6"/>
      <c r="AF5" s="6"/>
      <c r="AG5" s="6"/>
      <c r="AH5" s="6"/>
      <c r="AI5" s="6"/>
      <c r="AJ5" s="6"/>
      <c r="AK5" s="6"/>
      <c r="AL5" s="6"/>
    </row>
    <row r="6" spans="1:38" ht="112.2" customHeight="1" x14ac:dyDescent="0.3">
      <c r="A6" s="19" t="s">
        <v>31</v>
      </c>
      <c r="B6" s="20">
        <v>4</v>
      </c>
      <c r="C6" s="17" t="s">
        <v>22</v>
      </c>
      <c r="D6" s="2">
        <v>990224</v>
      </c>
      <c r="E6" s="2">
        <v>990224</v>
      </c>
      <c r="F6" s="17" t="s">
        <v>37</v>
      </c>
      <c r="G6" s="17" t="s">
        <v>43</v>
      </c>
      <c r="H6" s="17" t="s">
        <v>33</v>
      </c>
      <c r="I6" s="2" t="s">
        <v>26</v>
      </c>
      <c r="J6" s="2" t="s">
        <v>27</v>
      </c>
      <c r="K6" s="2" t="s">
        <v>28</v>
      </c>
      <c r="L6" s="62"/>
      <c r="M6" s="62"/>
      <c r="N6" s="64"/>
      <c r="O6" s="66"/>
      <c r="P6" s="68"/>
      <c r="Q6" s="68"/>
      <c r="R6" s="61"/>
      <c r="S6" s="70"/>
      <c r="T6" s="72"/>
      <c r="U6" s="74"/>
      <c r="V6" s="6"/>
      <c r="W6" s="6"/>
      <c r="X6" s="6"/>
      <c r="Y6" s="6"/>
      <c r="Z6" s="6"/>
      <c r="AA6" s="6"/>
      <c r="AB6" s="6"/>
      <c r="AC6" s="6"/>
      <c r="AD6" s="6"/>
      <c r="AE6" s="6"/>
      <c r="AF6" s="6"/>
      <c r="AG6" s="6"/>
      <c r="AH6" s="6"/>
      <c r="AI6" s="6"/>
      <c r="AJ6" s="6"/>
      <c r="AK6" s="6"/>
      <c r="AL6" s="6"/>
    </row>
    <row r="7" spans="1:38" ht="150" customHeight="1" x14ac:dyDescent="0.3">
      <c r="A7" s="19" t="s">
        <v>44</v>
      </c>
      <c r="B7" s="20">
        <v>5</v>
      </c>
      <c r="C7" s="17" t="s">
        <v>22</v>
      </c>
      <c r="D7" s="2">
        <v>991102</v>
      </c>
      <c r="E7" s="2">
        <v>991103</v>
      </c>
      <c r="F7" s="17" t="s">
        <v>358</v>
      </c>
      <c r="G7" s="17" t="s">
        <v>45</v>
      </c>
      <c r="H7" s="17" t="s">
        <v>33</v>
      </c>
      <c r="I7" s="2" t="s">
        <v>26</v>
      </c>
      <c r="J7" s="2" t="s">
        <v>27</v>
      </c>
      <c r="K7" s="2" t="s">
        <v>28</v>
      </c>
      <c r="L7" s="8">
        <v>6000</v>
      </c>
      <c r="M7" s="8">
        <v>2776338</v>
      </c>
      <c r="N7" s="9" t="s">
        <v>46</v>
      </c>
      <c r="O7" s="2" t="s">
        <v>47</v>
      </c>
      <c r="P7" s="3" t="s">
        <v>48</v>
      </c>
      <c r="Q7" s="3" t="s">
        <v>49</v>
      </c>
      <c r="R7" s="4">
        <v>2772000</v>
      </c>
      <c r="S7" s="7" t="s">
        <v>50</v>
      </c>
      <c r="T7" s="4">
        <v>6000</v>
      </c>
      <c r="U7" s="5">
        <f t="shared" si="0"/>
        <v>5520000</v>
      </c>
      <c r="V7" s="6"/>
      <c r="W7" s="6"/>
      <c r="X7" s="6"/>
      <c r="Y7" s="6"/>
      <c r="Z7" s="6"/>
      <c r="AA7" s="6"/>
      <c r="AB7" s="6"/>
      <c r="AC7" s="6"/>
      <c r="AD7" s="6"/>
      <c r="AE7" s="6"/>
      <c r="AF7" s="6"/>
      <c r="AG7" s="6"/>
      <c r="AH7" s="6"/>
      <c r="AI7" s="6"/>
      <c r="AJ7" s="6"/>
      <c r="AK7" s="6"/>
      <c r="AL7" s="6"/>
    </row>
    <row r="8" spans="1:38" ht="174.6" customHeight="1" x14ac:dyDescent="0.3">
      <c r="A8" s="19" t="s">
        <v>44</v>
      </c>
      <c r="B8" s="20">
        <v>6</v>
      </c>
      <c r="C8" s="17" t="s">
        <v>51</v>
      </c>
      <c r="D8" s="2">
        <v>991102</v>
      </c>
      <c r="E8" s="2">
        <v>991103</v>
      </c>
      <c r="F8" s="17" t="s">
        <v>52</v>
      </c>
      <c r="G8" s="17" t="s">
        <v>53</v>
      </c>
      <c r="H8" s="17" t="s">
        <v>33</v>
      </c>
      <c r="I8" s="2" t="s">
        <v>26</v>
      </c>
      <c r="J8" s="2" t="s">
        <v>27</v>
      </c>
      <c r="K8" s="2" t="s">
        <v>28</v>
      </c>
      <c r="L8" s="8">
        <v>6000</v>
      </c>
      <c r="M8" s="8">
        <v>2776338</v>
      </c>
      <c r="N8" s="9" t="s">
        <v>54</v>
      </c>
      <c r="O8" s="2" t="s">
        <v>47</v>
      </c>
      <c r="P8" s="3" t="s">
        <v>55</v>
      </c>
      <c r="Q8" s="3" t="s">
        <v>56</v>
      </c>
      <c r="R8" s="4">
        <v>2760000</v>
      </c>
      <c r="S8" s="7"/>
      <c r="T8" s="4"/>
      <c r="U8" s="5">
        <f t="shared" si="0"/>
        <v>0</v>
      </c>
      <c r="V8" s="6"/>
      <c r="W8" s="6"/>
      <c r="X8" s="6"/>
      <c r="Y8" s="6"/>
      <c r="Z8" s="6"/>
      <c r="AA8" s="6"/>
      <c r="AB8" s="6"/>
      <c r="AC8" s="6"/>
      <c r="AD8" s="6"/>
      <c r="AE8" s="6"/>
      <c r="AF8" s="6"/>
      <c r="AG8" s="6"/>
      <c r="AH8" s="6"/>
      <c r="AI8" s="6"/>
      <c r="AJ8" s="6"/>
      <c r="AK8" s="6"/>
      <c r="AL8" s="6"/>
    </row>
    <row r="9" spans="1:38" ht="225.6" customHeight="1" x14ac:dyDescent="0.3">
      <c r="A9" s="19" t="s">
        <v>44</v>
      </c>
      <c r="B9" s="20">
        <v>7</v>
      </c>
      <c r="C9" s="17" t="s">
        <v>22</v>
      </c>
      <c r="D9" s="2">
        <v>991121</v>
      </c>
      <c r="E9" s="2">
        <v>991122</v>
      </c>
      <c r="F9" s="17" t="s">
        <v>57</v>
      </c>
      <c r="G9" s="17" t="s">
        <v>58</v>
      </c>
      <c r="H9" s="17" t="s">
        <v>33</v>
      </c>
      <c r="I9" s="2" t="s">
        <v>26</v>
      </c>
      <c r="J9" s="2" t="s">
        <v>27</v>
      </c>
      <c r="K9" s="2" t="s">
        <v>28</v>
      </c>
      <c r="L9" s="8">
        <v>6000</v>
      </c>
      <c r="M9" s="8">
        <v>2743792</v>
      </c>
      <c r="N9" s="9" t="s">
        <v>59</v>
      </c>
      <c r="O9" s="2" t="s">
        <v>60</v>
      </c>
      <c r="P9" s="3" t="s">
        <v>362</v>
      </c>
      <c r="Q9" s="3" t="s">
        <v>61</v>
      </c>
      <c r="R9" s="4">
        <v>2760000</v>
      </c>
      <c r="S9" s="7" t="s">
        <v>50</v>
      </c>
      <c r="T9" s="4">
        <v>6000</v>
      </c>
      <c r="U9" s="5">
        <f t="shared" si="0"/>
        <v>5520000</v>
      </c>
      <c r="V9" s="6"/>
      <c r="W9" s="6"/>
      <c r="X9" s="6"/>
      <c r="Y9" s="6"/>
      <c r="Z9" s="6"/>
      <c r="AA9" s="6"/>
      <c r="AB9" s="6"/>
      <c r="AC9" s="6"/>
      <c r="AD9" s="6"/>
      <c r="AE9" s="6"/>
      <c r="AF9" s="6"/>
      <c r="AG9" s="6"/>
      <c r="AH9" s="6"/>
      <c r="AI9" s="6"/>
      <c r="AJ9" s="6"/>
      <c r="AK9" s="6"/>
      <c r="AL9" s="6"/>
    </row>
    <row r="10" spans="1:38" ht="192" customHeight="1" x14ac:dyDescent="0.3">
      <c r="A10" s="19" t="s">
        <v>44</v>
      </c>
      <c r="B10" s="20">
        <v>8</v>
      </c>
      <c r="C10" s="17" t="s">
        <v>62</v>
      </c>
      <c r="D10" s="2">
        <v>991121</v>
      </c>
      <c r="E10" s="2">
        <v>991122</v>
      </c>
      <c r="F10" s="17" t="s">
        <v>63</v>
      </c>
      <c r="G10" s="17" t="s">
        <v>64</v>
      </c>
      <c r="H10" s="17" t="s">
        <v>33</v>
      </c>
      <c r="I10" s="2" t="s">
        <v>26</v>
      </c>
      <c r="J10" s="2" t="s">
        <v>27</v>
      </c>
      <c r="K10" s="2" t="s">
        <v>28</v>
      </c>
      <c r="L10" s="8">
        <v>6000</v>
      </c>
      <c r="M10" s="8">
        <v>2743792</v>
      </c>
      <c r="N10" s="9" t="s">
        <v>59</v>
      </c>
      <c r="O10" s="2" t="s">
        <v>60</v>
      </c>
      <c r="P10" s="3" t="s">
        <v>363</v>
      </c>
      <c r="Q10" s="3" t="s">
        <v>61</v>
      </c>
      <c r="R10" s="4">
        <v>2772000</v>
      </c>
      <c r="S10" s="7" t="s">
        <v>50</v>
      </c>
      <c r="T10" s="4">
        <v>6000</v>
      </c>
      <c r="U10" s="5">
        <f t="shared" si="0"/>
        <v>5520000</v>
      </c>
      <c r="V10" s="6"/>
      <c r="W10" s="6"/>
      <c r="X10" s="6"/>
      <c r="Y10" s="6"/>
      <c r="Z10" s="6"/>
      <c r="AA10" s="6"/>
      <c r="AB10" s="6"/>
      <c r="AC10" s="6"/>
      <c r="AD10" s="6"/>
      <c r="AE10" s="6"/>
      <c r="AF10" s="6"/>
      <c r="AG10" s="6"/>
      <c r="AH10" s="6"/>
      <c r="AI10" s="6"/>
      <c r="AJ10" s="6"/>
      <c r="AK10" s="6"/>
      <c r="AL10" s="6"/>
    </row>
    <row r="11" spans="1:38" ht="121.95" customHeight="1" x14ac:dyDescent="0.3">
      <c r="A11" s="19" t="s">
        <v>44</v>
      </c>
      <c r="B11" s="20">
        <v>9</v>
      </c>
      <c r="C11" s="17" t="s">
        <v>22</v>
      </c>
      <c r="D11" s="2">
        <v>991220</v>
      </c>
      <c r="E11" s="2">
        <v>991221</v>
      </c>
      <c r="F11" s="17" t="s">
        <v>65</v>
      </c>
      <c r="G11" s="17" t="s">
        <v>66</v>
      </c>
      <c r="H11" s="17" t="s">
        <v>33</v>
      </c>
      <c r="I11" s="2" t="s">
        <v>26</v>
      </c>
      <c r="J11" s="2" t="s">
        <v>27</v>
      </c>
      <c r="K11" s="2" t="s">
        <v>28</v>
      </c>
      <c r="L11" s="8">
        <f>5700+250</f>
        <v>5950</v>
      </c>
      <c r="M11" s="8">
        <f>2571300+112780</f>
        <v>2684080</v>
      </c>
      <c r="N11" s="9" t="s">
        <v>67</v>
      </c>
      <c r="O11" s="2" t="s">
        <v>68</v>
      </c>
      <c r="P11" s="3" t="s">
        <v>69</v>
      </c>
      <c r="Q11" s="3" t="s">
        <v>70</v>
      </c>
      <c r="R11" s="4">
        <v>2884800</v>
      </c>
      <c r="S11" s="7" t="s">
        <v>35</v>
      </c>
      <c r="T11" s="4">
        <v>6000</v>
      </c>
      <c r="U11" s="5">
        <f t="shared" si="0"/>
        <v>5520000</v>
      </c>
      <c r="V11" s="6"/>
      <c r="W11" s="6"/>
      <c r="X11" s="6"/>
      <c r="Y11" s="6"/>
      <c r="Z11" s="6"/>
      <c r="AA11" s="6"/>
      <c r="AB11" s="6"/>
      <c r="AC11" s="6"/>
      <c r="AD11" s="6"/>
      <c r="AE11" s="6"/>
      <c r="AF11" s="6"/>
      <c r="AG11" s="6"/>
      <c r="AH11" s="6"/>
      <c r="AI11" s="6"/>
      <c r="AJ11" s="6"/>
      <c r="AK11" s="6"/>
      <c r="AL11" s="6"/>
    </row>
    <row r="12" spans="1:38" ht="190.2" customHeight="1" x14ac:dyDescent="0.3">
      <c r="A12" s="19" t="s">
        <v>21</v>
      </c>
      <c r="B12" s="20">
        <v>10</v>
      </c>
      <c r="C12" s="17" t="s">
        <v>51</v>
      </c>
      <c r="D12" s="2">
        <v>991220</v>
      </c>
      <c r="E12" s="2">
        <v>991221</v>
      </c>
      <c r="F12" s="17" t="s">
        <v>71</v>
      </c>
      <c r="G12" s="17" t="s">
        <v>72</v>
      </c>
      <c r="H12" s="17" t="s">
        <v>33</v>
      </c>
      <c r="I12" s="2" t="s">
        <v>26</v>
      </c>
      <c r="J12" s="2" t="s">
        <v>27</v>
      </c>
      <c r="K12" s="2" t="s">
        <v>28</v>
      </c>
      <c r="L12" s="8">
        <f>5730+225</f>
        <v>5955</v>
      </c>
      <c r="M12" s="8">
        <f>2584923+101502</f>
        <v>2686425</v>
      </c>
      <c r="N12" s="9" t="s">
        <v>73</v>
      </c>
      <c r="O12" s="2" t="s">
        <v>74</v>
      </c>
      <c r="P12" s="10" t="s">
        <v>75</v>
      </c>
      <c r="Q12" s="3" t="s">
        <v>76</v>
      </c>
      <c r="R12" s="4">
        <v>2884800</v>
      </c>
      <c r="S12" s="7" t="s">
        <v>77</v>
      </c>
      <c r="T12" s="4">
        <v>6000</v>
      </c>
      <c r="U12" s="5">
        <f t="shared" si="0"/>
        <v>5520000</v>
      </c>
      <c r="V12" s="6"/>
      <c r="W12" s="6"/>
      <c r="X12" s="6"/>
      <c r="Y12" s="6"/>
      <c r="Z12" s="6"/>
      <c r="AA12" s="6"/>
      <c r="AB12" s="6"/>
      <c r="AC12" s="6"/>
      <c r="AD12" s="6"/>
      <c r="AE12" s="6"/>
      <c r="AF12" s="6"/>
      <c r="AG12" s="6"/>
      <c r="AH12" s="6"/>
      <c r="AI12" s="6"/>
      <c r="AJ12" s="6"/>
      <c r="AK12" s="6"/>
      <c r="AL12" s="6"/>
    </row>
    <row r="13" spans="1:38" ht="123" customHeight="1" x14ac:dyDescent="0.3">
      <c r="A13" s="19" t="s">
        <v>21</v>
      </c>
      <c r="B13" s="20">
        <v>11</v>
      </c>
      <c r="C13" s="17" t="s">
        <v>22</v>
      </c>
      <c r="D13" s="2">
        <v>991221</v>
      </c>
      <c r="E13" s="2">
        <v>991221</v>
      </c>
      <c r="F13" s="17" t="s">
        <v>78</v>
      </c>
      <c r="G13" s="17" t="s">
        <v>79</v>
      </c>
      <c r="H13" s="17" t="s">
        <v>33</v>
      </c>
      <c r="I13" s="2" t="s">
        <v>26</v>
      </c>
      <c r="J13" s="2" t="s">
        <v>27</v>
      </c>
      <c r="K13" s="2" t="s">
        <v>28</v>
      </c>
      <c r="L13" s="8">
        <f>5700+250</f>
        <v>5950</v>
      </c>
      <c r="M13" s="8">
        <f>2571390+112780</f>
        <v>2684170</v>
      </c>
      <c r="N13" s="9" t="s">
        <v>80</v>
      </c>
      <c r="O13" s="2" t="s">
        <v>81</v>
      </c>
      <c r="P13" s="10" t="s">
        <v>82</v>
      </c>
      <c r="Q13" s="3" t="s">
        <v>83</v>
      </c>
      <c r="R13" s="4">
        <v>2884800</v>
      </c>
      <c r="S13" s="7" t="s">
        <v>77</v>
      </c>
      <c r="T13" s="4">
        <v>6000</v>
      </c>
      <c r="U13" s="5">
        <f t="shared" si="0"/>
        <v>5520000</v>
      </c>
      <c r="V13" s="6"/>
      <c r="W13" s="6"/>
      <c r="X13" s="6"/>
      <c r="Y13" s="6"/>
      <c r="Z13" s="6"/>
      <c r="AA13" s="6"/>
      <c r="AB13" s="6"/>
      <c r="AC13" s="6"/>
      <c r="AD13" s="6"/>
      <c r="AE13" s="6"/>
      <c r="AF13" s="6"/>
      <c r="AG13" s="6"/>
      <c r="AH13" s="6"/>
      <c r="AI13" s="6"/>
      <c r="AJ13" s="6"/>
      <c r="AK13" s="6"/>
      <c r="AL13" s="6"/>
    </row>
    <row r="14" spans="1:38" ht="165.6" customHeight="1" x14ac:dyDescent="0.3">
      <c r="A14" s="19" t="s">
        <v>21</v>
      </c>
      <c r="B14" s="20">
        <v>12</v>
      </c>
      <c r="C14" s="17" t="s">
        <v>51</v>
      </c>
      <c r="D14" s="2">
        <v>991224</v>
      </c>
      <c r="E14" s="2">
        <v>991224</v>
      </c>
      <c r="F14" s="17" t="s">
        <v>84</v>
      </c>
      <c r="G14" s="17" t="s">
        <v>85</v>
      </c>
      <c r="H14" s="17" t="s">
        <v>33</v>
      </c>
      <c r="I14" s="2" t="s">
        <v>26</v>
      </c>
      <c r="J14" s="2" t="s">
        <v>27</v>
      </c>
      <c r="K14" s="2" t="s">
        <v>28</v>
      </c>
      <c r="L14" s="8">
        <f>5730+225</f>
        <v>5955</v>
      </c>
      <c r="M14" s="8">
        <f>2584923+101502</f>
        <v>2686425</v>
      </c>
      <c r="N14" s="9" t="s">
        <v>86</v>
      </c>
      <c r="O14" s="2" t="s">
        <v>87</v>
      </c>
      <c r="P14" s="55" t="s">
        <v>88</v>
      </c>
      <c r="Q14" s="3" t="s">
        <v>89</v>
      </c>
      <c r="R14" s="4">
        <v>2872800</v>
      </c>
      <c r="S14" s="7"/>
      <c r="T14" s="4"/>
      <c r="U14" s="5">
        <f t="shared" si="0"/>
        <v>0</v>
      </c>
      <c r="V14" s="6"/>
      <c r="W14" s="6"/>
      <c r="X14" s="6"/>
      <c r="Y14" s="6"/>
      <c r="Z14" s="6"/>
      <c r="AA14" s="6"/>
      <c r="AB14" s="6"/>
      <c r="AC14" s="6"/>
      <c r="AD14" s="6"/>
      <c r="AE14" s="6"/>
      <c r="AF14" s="6"/>
      <c r="AG14" s="6"/>
      <c r="AH14" s="6"/>
      <c r="AI14" s="6"/>
      <c r="AJ14" s="6"/>
      <c r="AK14" s="6"/>
      <c r="AL14" s="6"/>
    </row>
    <row r="15" spans="1:38" ht="187.2" customHeight="1" x14ac:dyDescent="0.3">
      <c r="A15" s="19" t="s">
        <v>90</v>
      </c>
      <c r="B15" s="20">
        <v>13</v>
      </c>
      <c r="C15" s="17" t="s">
        <v>62</v>
      </c>
      <c r="D15" s="2">
        <v>991227</v>
      </c>
      <c r="E15" s="2">
        <v>991227</v>
      </c>
      <c r="F15" s="17" t="s">
        <v>91</v>
      </c>
      <c r="G15" s="17" t="s">
        <v>92</v>
      </c>
      <c r="H15" s="17" t="s">
        <v>93</v>
      </c>
      <c r="I15" s="2" t="s">
        <v>94</v>
      </c>
      <c r="J15" s="2" t="s">
        <v>27</v>
      </c>
      <c r="K15" s="2" t="s">
        <v>28</v>
      </c>
      <c r="L15" s="8">
        <v>9984</v>
      </c>
      <c r="M15" s="8">
        <v>540479</v>
      </c>
      <c r="N15" s="9" t="s">
        <v>95</v>
      </c>
      <c r="O15" s="2" t="s">
        <v>96</v>
      </c>
      <c r="P15" s="3" t="s">
        <v>97</v>
      </c>
      <c r="Q15" s="3" t="s">
        <v>98</v>
      </c>
      <c r="R15" s="4">
        <v>4786320</v>
      </c>
      <c r="S15" s="7" t="s">
        <v>99</v>
      </c>
      <c r="T15" s="4"/>
      <c r="U15" s="5">
        <f t="shared" si="0"/>
        <v>0</v>
      </c>
      <c r="V15" s="6"/>
      <c r="W15" s="6"/>
      <c r="X15" s="6"/>
      <c r="Y15" s="6"/>
      <c r="Z15" s="6"/>
      <c r="AA15" s="6"/>
      <c r="AB15" s="6"/>
      <c r="AC15" s="6"/>
      <c r="AD15" s="6"/>
      <c r="AE15" s="6"/>
      <c r="AF15" s="6"/>
      <c r="AG15" s="6"/>
      <c r="AH15" s="6"/>
      <c r="AI15" s="6"/>
      <c r="AJ15" s="6"/>
      <c r="AK15" s="6"/>
      <c r="AL15" s="6"/>
    </row>
    <row r="16" spans="1:38" ht="230.4" customHeight="1" x14ac:dyDescent="0.3">
      <c r="A16" s="19" t="s">
        <v>31</v>
      </c>
      <c r="B16" s="20">
        <v>14</v>
      </c>
      <c r="C16" s="17" t="s">
        <v>22</v>
      </c>
      <c r="D16" s="2">
        <v>991229</v>
      </c>
      <c r="E16" s="2">
        <v>991229</v>
      </c>
      <c r="F16" s="17" t="s">
        <v>100</v>
      </c>
      <c r="G16" s="17" t="s">
        <v>101</v>
      </c>
      <c r="H16" s="17" t="s">
        <v>33</v>
      </c>
      <c r="I16" s="2" t="s">
        <v>26</v>
      </c>
      <c r="J16" s="2" t="s">
        <v>27</v>
      </c>
      <c r="K16" s="2" t="s">
        <v>28</v>
      </c>
      <c r="L16" s="8">
        <v>5985</v>
      </c>
      <c r="M16" s="8">
        <v>2699959</v>
      </c>
      <c r="N16" s="9" t="s">
        <v>102</v>
      </c>
      <c r="O16" s="2" t="s">
        <v>103</v>
      </c>
      <c r="P16" s="3" t="s">
        <v>364</v>
      </c>
      <c r="Q16" s="3" t="s">
        <v>104</v>
      </c>
      <c r="R16" s="4">
        <v>2880000</v>
      </c>
      <c r="S16" s="7"/>
      <c r="T16" s="4"/>
      <c r="U16" s="5">
        <f t="shared" si="0"/>
        <v>0</v>
      </c>
      <c r="V16" s="6"/>
      <c r="W16" s="6"/>
      <c r="X16" s="6"/>
      <c r="Y16" s="6"/>
      <c r="Z16" s="6"/>
      <c r="AA16" s="6"/>
      <c r="AB16" s="6"/>
      <c r="AC16" s="6"/>
      <c r="AD16" s="6"/>
      <c r="AE16" s="6"/>
      <c r="AF16" s="6"/>
      <c r="AG16" s="6"/>
      <c r="AH16" s="6"/>
      <c r="AI16" s="6"/>
      <c r="AJ16" s="6"/>
      <c r="AK16" s="6"/>
      <c r="AL16" s="6"/>
    </row>
    <row r="17" spans="1:38" ht="285" customHeight="1" x14ac:dyDescent="0.3">
      <c r="A17" s="19" t="s">
        <v>31</v>
      </c>
      <c r="B17" s="20">
        <v>15</v>
      </c>
      <c r="C17" s="17" t="s">
        <v>51</v>
      </c>
      <c r="D17" s="2">
        <v>991229</v>
      </c>
      <c r="E17" s="2">
        <v>991229</v>
      </c>
      <c r="F17" s="17" t="s">
        <v>105</v>
      </c>
      <c r="G17" s="17" t="s">
        <v>106</v>
      </c>
      <c r="H17" s="17" t="s">
        <v>33</v>
      </c>
      <c r="I17" s="2" t="s">
        <v>26</v>
      </c>
      <c r="J17" s="2" t="s">
        <v>27</v>
      </c>
      <c r="K17" s="2" t="s">
        <v>28</v>
      </c>
      <c r="L17" s="8">
        <v>5985</v>
      </c>
      <c r="M17" s="8">
        <v>2699959</v>
      </c>
      <c r="N17" s="9" t="s">
        <v>102</v>
      </c>
      <c r="O17" s="2" t="s">
        <v>103</v>
      </c>
      <c r="P17" s="3" t="s">
        <v>365</v>
      </c>
      <c r="Q17" s="3" t="s">
        <v>107</v>
      </c>
      <c r="R17" s="4">
        <v>2858445</v>
      </c>
      <c r="S17" s="7"/>
      <c r="T17" s="4"/>
      <c r="U17" s="5">
        <f t="shared" si="0"/>
        <v>0</v>
      </c>
      <c r="V17" s="6"/>
      <c r="W17" s="6"/>
      <c r="X17" s="6"/>
      <c r="Y17" s="6"/>
      <c r="Z17" s="6"/>
      <c r="AA17" s="6"/>
      <c r="AB17" s="6"/>
      <c r="AC17" s="6"/>
      <c r="AD17" s="6"/>
      <c r="AE17" s="6"/>
      <c r="AF17" s="6"/>
      <c r="AG17" s="6"/>
      <c r="AH17" s="6"/>
      <c r="AI17" s="6"/>
      <c r="AJ17" s="6"/>
      <c r="AK17" s="6"/>
      <c r="AL17" s="6"/>
    </row>
    <row r="18" spans="1:38" ht="81" x14ac:dyDescent="0.3">
      <c r="A18" s="19" t="s">
        <v>90</v>
      </c>
      <c r="B18" s="20">
        <v>16</v>
      </c>
      <c r="C18" s="17" t="s">
        <v>62</v>
      </c>
      <c r="D18" s="2">
        <v>991229</v>
      </c>
      <c r="E18" s="2">
        <v>991229</v>
      </c>
      <c r="F18" s="17" t="s">
        <v>108</v>
      </c>
      <c r="G18" s="17" t="s">
        <v>109</v>
      </c>
      <c r="H18" s="17" t="s">
        <v>93</v>
      </c>
      <c r="I18" s="2" t="s">
        <v>94</v>
      </c>
      <c r="J18" s="2" t="s">
        <v>110</v>
      </c>
      <c r="K18" s="2" t="s">
        <v>28</v>
      </c>
      <c r="L18" s="8">
        <v>9792</v>
      </c>
      <c r="M18" s="8">
        <v>530085</v>
      </c>
      <c r="N18" s="9" t="s">
        <v>111</v>
      </c>
      <c r="O18" s="2" t="s">
        <v>326</v>
      </c>
      <c r="P18" s="3" t="s">
        <v>112</v>
      </c>
      <c r="Q18" s="3" t="s">
        <v>113</v>
      </c>
      <c r="R18" s="8">
        <v>2085600</v>
      </c>
      <c r="S18" s="7"/>
      <c r="T18" s="4"/>
      <c r="U18" s="5">
        <f t="shared" si="0"/>
        <v>0</v>
      </c>
      <c r="V18" s="6"/>
      <c r="W18" s="6"/>
      <c r="X18" s="6"/>
      <c r="Y18" s="6"/>
      <c r="Z18" s="6"/>
      <c r="AA18" s="6"/>
      <c r="AB18" s="6"/>
      <c r="AC18" s="6"/>
      <c r="AD18" s="6"/>
      <c r="AE18" s="6"/>
      <c r="AF18" s="6"/>
      <c r="AG18" s="6"/>
      <c r="AH18" s="6"/>
      <c r="AI18" s="6"/>
      <c r="AJ18" s="6"/>
      <c r="AK18" s="6"/>
      <c r="AL18" s="6"/>
    </row>
    <row r="19" spans="1:38" ht="202.95" customHeight="1" x14ac:dyDescent="0.3">
      <c r="A19" s="19" t="s">
        <v>90</v>
      </c>
      <c r="B19" s="20">
        <v>17</v>
      </c>
      <c r="C19" s="17" t="s">
        <v>62</v>
      </c>
      <c r="D19" s="2">
        <v>991230</v>
      </c>
      <c r="E19" s="2">
        <v>991230</v>
      </c>
      <c r="F19" s="17" t="s">
        <v>355</v>
      </c>
      <c r="G19" s="17" t="s">
        <v>114</v>
      </c>
      <c r="H19" s="17" t="s">
        <v>93</v>
      </c>
      <c r="I19" s="2" t="s">
        <v>94</v>
      </c>
      <c r="J19" s="2" t="s">
        <v>27</v>
      </c>
      <c r="K19" s="2" t="s">
        <v>28</v>
      </c>
      <c r="L19" s="8">
        <v>9792</v>
      </c>
      <c r="M19" s="8">
        <v>530085</v>
      </c>
      <c r="N19" s="9" t="s">
        <v>115</v>
      </c>
      <c r="O19" s="2" t="s">
        <v>116</v>
      </c>
      <c r="P19" s="3" t="s">
        <v>366</v>
      </c>
      <c r="Q19" s="3" t="s">
        <v>117</v>
      </c>
      <c r="R19" s="8">
        <v>4794840</v>
      </c>
      <c r="S19" s="7" t="s">
        <v>35</v>
      </c>
      <c r="T19" s="4">
        <v>9792</v>
      </c>
      <c r="U19" s="5">
        <f t="shared" si="0"/>
        <v>9008640</v>
      </c>
      <c r="V19" s="6"/>
      <c r="W19" s="6"/>
      <c r="X19" s="6"/>
      <c r="Y19" s="6"/>
      <c r="Z19" s="6"/>
      <c r="AA19" s="6"/>
      <c r="AB19" s="6"/>
      <c r="AC19" s="6"/>
      <c r="AD19" s="6"/>
      <c r="AE19" s="6"/>
      <c r="AF19" s="6"/>
      <c r="AG19" s="6"/>
      <c r="AH19" s="6"/>
      <c r="AI19" s="6"/>
      <c r="AJ19" s="6"/>
      <c r="AK19" s="6"/>
      <c r="AL19" s="6"/>
    </row>
    <row r="20" spans="1:38" ht="237" customHeight="1" x14ac:dyDescent="0.3">
      <c r="A20" s="19" t="s">
        <v>90</v>
      </c>
      <c r="B20" s="20">
        <v>18</v>
      </c>
      <c r="C20" s="17" t="s">
        <v>62</v>
      </c>
      <c r="D20" s="2">
        <v>991230</v>
      </c>
      <c r="E20" s="2">
        <v>991230</v>
      </c>
      <c r="F20" s="17" t="s">
        <v>356</v>
      </c>
      <c r="G20" s="17" t="s">
        <v>118</v>
      </c>
      <c r="H20" s="17" t="s">
        <v>93</v>
      </c>
      <c r="I20" s="2" t="s">
        <v>94</v>
      </c>
      <c r="J20" s="2" t="s">
        <v>27</v>
      </c>
      <c r="K20" s="2" t="s">
        <v>28</v>
      </c>
      <c r="L20" s="8">
        <v>9792</v>
      </c>
      <c r="M20" s="8">
        <v>530085</v>
      </c>
      <c r="N20" s="9" t="s">
        <v>115</v>
      </c>
      <c r="O20" s="2" t="s">
        <v>116</v>
      </c>
      <c r="P20" s="3" t="s">
        <v>367</v>
      </c>
      <c r="Q20" s="3" t="s">
        <v>119</v>
      </c>
      <c r="R20" s="8">
        <v>2166240</v>
      </c>
      <c r="S20" s="7" t="s">
        <v>35</v>
      </c>
      <c r="T20" s="4">
        <v>9792</v>
      </c>
      <c r="U20" s="5">
        <f t="shared" si="0"/>
        <v>9008640</v>
      </c>
      <c r="V20" s="6"/>
      <c r="W20" s="6"/>
      <c r="X20" s="6"/>
      <c r="Y20" s="6"/>
      <c r="Z20" s="6"/>
      <c r="AA20" s="6"/>
      <c r="AB20" s="6"/>
      <c r="AC20" s="6"/>
      <c r="AD20" s="6"/>
      <c r="AE20" s="6"/>
      <c r="AF20" s="6"/>
      <c r="AG20" s="6"/>
      <c r="AH20" s="6"/>
      <c r="AI20" s="6"/>
      <c r="AJ20" s="6"/>
      <c r="AK20" s="6"/>
      <c r="AL20" s="6"/>
    </row>
    <row r="21" spans="1:38" ht="267.60000000000002" customHeight="1" x14ac:dyDescent="0.3">
      <c r="A21" s="19" t="s">
        <v>90</v>
      </c>
      <c r="B21" s="20">
        <v>19</v>
      </c>
      <c r="C21" s="17" t="s">
        <v>62</v>
      </c>
      <c r="D21" s="2">
        <v>991230</v>
      </c>
      <c r="E21" s="2">
        <v>991230</v>
      </c>
      <c r="F21" s="17" t="s">
        <v>357</v>
      </c>
      <c r="G21" s="17" t="s">
        <v>120</v>
      </c>
      <c r="H21" s="17" t="s">
        <v>93</v>
      </c>
      <c r="I21" s="2" t="s">
        <v>94</v>
      </c>
      <c r="J21" s="2" t="s">
        <v>27</v>
      </c>
      <c r="K21" s="2" t="s">
        <v>28</v>
      </c>
      <c r="L21" s="8">
        <v>12024</v>
      </c>
      <c r="M21" s="8">
        <v>650913</v>
      </c>
      <c r="N21" s="9" t="s">
        <v>115</v>
      </c>
      <c r="O21" s="2" t="s">
        <v>116</v>
      </c>
      <c r="P21" s="10" t="s">
        <v>368</v>
      </c>
      <c r="Q21" s="3" t="s">
        <v>121</v>
      </c>
      <c r="R21" s="8">
        <v>6389760</v>
      </c>
      <c r="S21" s="7" t="s">
        <v>35</v>
      </c>
      <c r="T21" s="4">
        <v>12288</v>
      </c>
      <c r="U21" s="5">
        <f t="shared" si="0"/>
        <v>11304960</v>
      </c>
      <c r="V21" s="6"/>
      <c r="W21" s="6"/>
      <c r="X21" s="6"/>
      <c r="Y21" s="6"/>
      <c r="Z21" s="6"/>
      <c r="AA21" s="6"/>
      <c r="AB21" s="6"/>
      <c r="AC21" s="6"/>
      <c r="AD21" s="6"/>
      <c r="AE21" s="6"/>
      <c r="AF21" s="6"/>
      <c r="AG21" s="6"/>
      <c r="AH21" s="6"/>
      <c r="AI21" s="6"/>
      <c r="AJ21" s="6"/>
      <c r="AK21" s="6"/>
      <c r="AL21" s="6"/>
    </row>
    <row r="22" spans="1:38" ht="174" customHeight="1" x14ac:dyDescent="0.3">
      <c r="A22" s="19" t="s">
        <v>31</v>
      </c>
      <c r="B22" s="20">
        <v>20</v>
      </c>
      <c r="C22" s="17" t="s">
        <v>22</v>
      </c>
      <c r="D22" s="2">
        <v>991230</v>
      </c>
      <c r="E22" s="2">
        <v>991230</v>
      </c>
      <c r="F22" s="17" t="s">
        <v>122</v>
      </c>
      <c r="G22" s="17" t="s">
        <v>123</v>
      </c>
      <c r="H22" s="17" t="s">
        <v>33</v>
      </c>
      <c r="I22" s="2" t="s">
        <v>26</v>
      </c>
      <c r="J22" s="2" t="s">
        <v>27</v>
      </c>
      <c r="K22" s="2" t="s">
        <v>28</v>
      </c>
      <c r="L22" s="8">
        <v>5985</v>
      </c>
      <c r="M22" s="8">
        <v>2699950</v>
      </c>
      <c r="N22" s="9" t="s">
        <v>124</v>
      </c>
      <c r="O22" s="2" t="s">
        <v>125</v>
      </c>
      <c r="P22" s="3" t="s">
        <v>369</v>
      </c>
      <c r="Q22" s="3" t="s">
        <v>126</v>
      </c>
      <c r="R22" s="8">
        <v>2884800</v>
      </c>
      <c r="S22" s="7" t="s">
        <v>35</v>
      </c>
      <c r="T22" s="4">
        <v>5985</v>
      </c>
      <c r="U22" s="5">
        <f t="shared" si="0"/>
        <v>5506200</v>
      </c>
      <c r="V22" s="6"/>
      <c r="W22" s="6"/>
      <c r="X22" s="6"/>
      <c r="Y22" s="6"/>
      <c r="Z22" s="6"/>
      <c r="AA22" s="6"/>
      <c r="AB22" s="6"/>
      <c r="AC22" s="6"/>
      <c r="AD22" s="6"/>
      <c r="AE22" s="6"/>
      <c r="AF22" s="6"/>
      <c r="AG22" s="6"/>
      <c r="AH22" s="6"/>
      <c r="AI22" s="6"/>
      <c r="AJ22" s="6"/>
      <c r="AK22" s="6"/>
      <c r="AL22" s="6"/>
    </row>
    <row r="23" spans="1:38" ht="174.6" customHeight="1" x14ac:dyDescent="0.3">
      <c r="A23" s="19" t="s">
        <v>31</v>
      </c>
      <c r="B23" s="20">
        <v>21</v>
      </c>
      <c r="C23" s="17" t="s">
        <v>22</v>
      </c>
      <c r="D23" s="2">
        <v>991230</v>
      </c>
      <c r="E23" s="2">
        <v>991230</v>
      </c>
      <c r="F23" s="17" t="s">
        <v>127</v>
      </c>
      <c r="G23" s="17" t="s">
        <v>128</v>
      </c>
      <c r="H23" s="17" t="s">
        <v>33</v>
      </c>
      <c r="I23" s="2" t="s">
        <v>26</v>
      </c>
      <c r="J23" s="2" t="s">
        <v>27</v>
      </c>
      <c r="K23" s="2" t="s">
        <v>28</v>
      </c>
      <c r="L23" s="8">
        <v>5985</v>
      </c>
      <c r="M23" s="8">
        <v>2699950</v>
      </c>
      <c r="N23" s="9" t="s">
        <v>124</v>
      </c>
      <c r="O23" s="2" t="s">
        <v>129</v>
      </c>
      <c r="P23" s="3" t="s">
        <v>370</v>
      </c>
      <c r="Q23" s="3" t="s">
        <v>130</v>
      </c>
      <c r="R23" s="8">
        <v>2884800</v>
      </c>
      <c r="S23" s="7" t="s">
        <v>35</v>
      </c>
      <c r="T23" s="4">
        <v>5985</v>
      </c>
      <c r="U23" s="5">
        <f t="shared" si="0"/>
        <v>5506200</v>
      </c>
      <c r="V23" s="6"/>
      <c r="W23" s="6"/>
      <c r="X23" s="6"/>
      <c r="Y23" s="6"/>
      <c r="Z23" s="6"/>
      <c r="AA23" s="6"/>
      <c r="AB23" s="6"/>
      <c r="AC23" s="6"/>
      <c r="AD23" s="6"/>
      <c r="AE23" s="6"/>
      <c r="AF23" s="6"/>
      <c r="AG23" s="6"/>
      <c r="AH23" s="6"/>
      <c r="AI23" s="6"/>
      <c r="AJ23" s="6"/>
      <c r="AK23" s="6"/>
      <c r="AL23" s="6"/>
    </row>
    <row r="24" spans="1:38" ht="268.95" customHeight="1" x14ac:dyDescent="0.3">
      <c r="A24" s="19" t="s">
        <v>31</v>
      </c>
      <c r="B24" s="20">
        <v>22</v>
      </c>
      <c r="C24" s="17" t="s">
        <v>51</v>
      </c>
      <c r="D24" s="2">
        <v>991230</v>
      </c>
      <c r="E24" s="2">
        <v>991230</v>
      </c>
      <c r="F24" s="17" t="s">
        <v>131</v>
      </c>
      <c r="G24" s="17" t="s">
        <v>132</v>
      </c>
      <c r="H24" s="17" t="s">
        <v>33</v>
      </c>
      <c r="I24" s="2" t="s">
        <v>26</v>
      </c>
      <c r="J24" s="2" t="s">
        <v>27</v>
      </c>
      <c r="K24" s="2" t="s">
        <v>28</v>
      </c>
      <c r="L24" s="8">
        <v>7146</v>
      </c>
      <c r="M24" s="8">
        <v>3223710</v>
      </c>
      <c r="N24" s="9" t="s">
        <v>124</v>
      </c>
      <c r="O24" s="2" t="s">
        <v>133</v>
      </c>
      <c r="P24" s="3" t="s">
        <v>371</v>
      </c>
      <c r="Q24" s="3" t="s">
        <v>134</v>
      </c>
      <c r="R24" s="4">
        <v>2007240</v>
      </c>
      <c r="S24" s="7"/>
      <c r="T24" s="4"/>
      <c r="U24" s="5">
        <f t="shared" si="0"/>
        <v>0</v>
      </c>
      <c r="V24" s="6"/>
      <c r="W24" s="6"/>
      <c r="X24" s="6"/>
      <c r="Y24" s="6"/>
      <c r="Z24" s="6"/>
      <c r="AA24" s="6"/>
      <c r="AB24" s="6"/>
      <c r="AC24" s="6"/>
      <c r="AD24" s="6"/>
      <c r="AE24" s="6"/>
      <c r="AF24" s="6"/>
      <c r="AG24" s="6"/>
      <c r="AH24" s="6"/>
      <c r="AI24" s="6"/>
      <c r="AJ24" s="6"/>
      <c r="AK24" s="6"/>
      <c r="AL24" s="6"/>
    </row>
    <row r="25" spans="1:38" ht="127.95" customHeight="1" x14ac:dyDescent="0.3">
      <c r="A25" s="19" t="s">
        <v>31</v>
      </c>
      <c r="B25" s="20">
        <v>23</v>
      </c>
      <c r="C25" s="17" t="s">
        <v>51</v>
      </c>
      <c r="D25" s="2">
        <v>1000103</v>
      </c>
      <c r="E25" s="2">
        <v>1000104</v>
      </c>
      <c r="F25" s="17" t="s">
        <v>135</v>
      </c>
      <c r="G25" s="17" t="s">
        <v>136</v>
      </c>
      <c r="H25" s="17" t="s">
        <v>33</v>
      </c>
      <c r="I25" s="2" t="s">
        <v>26</v>
      </c>
      <c r="J25" s="2" t="s">
        <v>27</v>
      </c>
      <c r="K25" s="2" t="s">
        <v>28</v>
      </c>
      <c r="L25" s="8">
        <v>5985</v>
      </c>
      <c r="M25" s="8">
        <v>2684629</v>
      </c>
      <c r="N25" s="9" t="s">
        <v>137</v>
      </c>
      <c r="O25" s="2" t="s">
        <v>138</v>
      </c>
      <c r="P25" s="3" t="s">
        <v>139</v>
      </c>
      <c r="Q25" s="3" t="s">
        <v>140</v>
      </c>
      <c r="R25" s="8">
        <v>2872800</v>
      </c>
      <c r="S25" s="7"/>
      <c r="T25" s="4"/>
      <c r="U25" s="5">
        <f t="shared" si="0"/>
        <v>0</v>
      </c>
      <c r="V25" s="6"/>
      <c r="W25" s="6"/>
      <c r="X25" s="6"/>
      <c r="Y25" s="6"/>
      <c r="Z25" s="6"/>
      <c r="AA25" s="6"/>
      <c r="AB25" s="6"/>
      <c r="AC25" s="6"/>
      <c r="AD25" s="6"/>
      <c r="AE25" s="6"/>
      <c r="AF25" s="6"/>
      <c r="AG25" s="6"/>
      <c r="AH25" s="6"/>
      <c r="AI25" s="6"/>
      <c r="AJ25" s="6"/>
      <c r="AK25" s="6"/>
      <c r="AL25" s="6"/>
    </row>
    <row r="26" spans="1:38" ht="167.4" customHeight="1" x14ac:dyDescent="0.3">
      <c r="A26" s="19" t="s">
        <v>31</v>
      </c>
      <c r="B26" s="20">
        <v>24</v>
      </c>
      <c r="C26" s="17" t="s">
        <v>51</v>
      </c>
      <c r="D26" s="2">
        <v>1000103</v>
      </c>
      <c r="E26" s="2">
        <v>1000104</v>
      </c>
      <c r="F26" s="17" t="s">
        <v>141</v>
      </c>
      <c r="G26" s="17" t="s">
        <v>142</v>
      </c>
      <c r="H26" s="17" t="s">
        <v>33</v>
      </c>
      <c r="I26" s="2" t="s">
        <v>26</v>
      </c>
      <c r="J26" s="2" t="s">
        <v>27</v>
      </c>
      <c r="K26" s="2" t="s">
        <v>28</v>
      </c>
      <c r="L26" s="8">
        <v>1182</v>
      </c>
      <c r="M26" s="8">
        <v>530197</v>
      </c>
      <c r="N26" s="9" t="s">
        <v>137</v>
      </c>
      <c r="O26" s="2" t="s">
        <v>138</v>
      </c>
      <c r="P26" s="3" t="s">
        <v>143</v>
      </c>
      <c r="Q26" s="3" t="s">
        <v>144</v>
      </c>
      <c r="R26" s="4">
        <v>2007240</v>
      </c>
      <c r="S26" s="7"/>
      <c r="T26" s="4"/>
      <c r="U26" s="5">
        <f t="shared" si="0"/>
        <v>0</v>
      </c>
      <c r="V26" s="6"/>
      <c r="W26" s="6"/>
      <c r="X26" s="6"/>
      <c r="Y26" s="6"/>
      <c r="Z26" s="6"/>
      <c r="AA26" s="6"/>
      <c r="AB26" s="6"/>
      <c r="AC26" s="6"/>
      <c r="AD26" s="6"/>
      <c r="AE26" s="6"/>
      <c r="AF26" s="6"/>
      <c r="AG26" s="6"/>
      <c r="AH26" s="6"/>
      <c r="AI26" s="6"/>
      <c r="AJ26" s="6"/>
      <c r="AK26" s="6"/>
      <c r="AL26" s="6"/>
    </row>
    <row r="27" spans="1:38" ht="184.2" customHeight="1" x14ac:dyDescent="0.3">
      <c r="A27" s="19" t="s">
        <v>90</v>
      </c>
      <c r="B27" s="20">
        <v>25</v>
      </c>
      <c r="C27" s="17" t="s">
        <v>62</v>
      </c>
      <c r="D27" s="2">
        <v>1000127</v>
      </c>
      <c r="E27" s="2">
        <v>1000128</v>
      </c>
      <c r="F27" s="17" t="s">
        <v>145</v>
      </c>
      <c r="G27" s="17" t="s">
        <v>146</v>
      </c>
      <c r="H27" s="17" t="s">
        <v>93</v>
      </c>
      <c r="I27" s="2" t="s">
        <v>94</v>
      </c>
      <c r="J27" s="2" t="s">
        <v>110</v>
      </c>
      <c r="K27" s="2" t="s">
        <v>28</v>
      </c>
      <c r="L27" s="8">
        <v>9792</v>
      </c>
      <c r="M27" s="8">
        <v>514593</v>
      </c>
      <c r="N27" s="9" t="s">
        <v>147</v>
      </c>
      <c r="O27" s="2" t="s">
        <v>148</v>
      </c>
      <c r="P27" s="3" t="s">
        <v>149</v>
      </c>
      <c r="Q27" s="3" t="s">
        <v>150</v>
      </c>
      <c r="R27" s="8">
        <v>4798080</v>
      </c>
      <c r="S27" s="7" t="s">
        <v>35</v>
      </c>
      <c r="T27" s="4">
        <v>9792</v>
      </c>
      <c r="U27" s="5">
        <f t="shared" si="0"/>
        <v>9008640</v>
      </c>
      <c r="V27" s="6"/>
      <c r="W27" s="6"/>
      <c r="X27" s="6"/>
      <c r="Y27" s="6"/>
      <c r="Z27" s="6"/>
      <c r="AA27" s="6"/>
      <c r="AB27" s="6"/>
      <c r="AC27" s="6"/>
      <c r="AD27" s="6"/>
      <c r="AE27" s="6"/>
      <c r="AF27" s="6"/>
      <c r="AG27" s="6"/>
      <c r="AH27" s="6"/>
      <c r="AI27" s="6"/>
      <c r="AJ27" s="6"/>
      <c r="AK27" s="6"/>
      <c r="AL27" s="6"/>
    </row>
    <row r="28" spans="1:38" ht="187.95" customHeight="1" x14ac:dyDescent="0.3">
      <c r="A28" s="19" t="s">
        <v>90</v>
      </c>
      <c r="B28" s="20">
        <v>26</v>
      </c>
      <c r="C28" s="17" t="s">
        <v>62</v>
      </c>
      <c r="D28" s="2">
        <v>1000127</v>
      </c>
      <c r="E28" s="2">
        <v>1000128</v>
      </c>
      <c r="F28" s="17" t="s">
        <v>151</v>
      </c>
      <c r="G28" s="17" t="s">
        <v>152</v>
      </c>
      <c r="H28" s="17" t="s">
        <v>93</v>
      </c>
      <c r="I28" s="2" t="s">
        <v>94</v>
      </c>
      <c r="J28" s="2" t="s">
        <v>110</v>
      </c>
      <c r="K28" s="2" t="s">
        <v>153</v>
      </c>
      <c r="L28" s="8">
        <f>8820+972</f>
        <v>9792</v>
      </c>
      <c r="M28" s="8">
        <f>463512+51081</f>
        <v>514593</v>
      </c>
      <c r="N28" s="9" t="s">
        <v>147</v>
      </c>
      <c r="O28" s="2" t="s">
        <v>154</v>
      </c>
      <c r="P28" s="3" t="s">
        <v>155</v>
      </c>
      <c r="Q28" s="3" t="s">
        <v>156</v>
      </c>
      <c r="R28" s="8">
        <v>4798080</v>
      </c>
      <c r="S28" s="7" t="s">
        <v>157</v>
      </c>
      <c r="T28" s="4">
        <v>9792</v>
      </c>
      <c r="U28" s="5">
        <f t="shared" si="0"/>
        <v>9008640</v>
      </c>
      <c r="V28" s="6"/>
      <c r="W28" s="6"/>
      <c r="X28" s="6"/>
      <c r="Y28" s="6"/>
      <c r="Z28" s="6"/>
      <c r="AA28" s="6"/>
      <c r="AB28" s="6"/>
      <c r="AC28" s="6"/>
      <c r="AD28" s="6"/>
      <c r="AE28" s="6"/>
      <c r="AF28" s="6"/>
      <c r="AG28" s="6"/>
      <c r="AH28" s="6"/>
      <c r="AI28" s="6"/>
      <c r="AJ28" s="6"/>
      <c r="AK28" s="6"/>
      <c r="AL28" s="6"/>
    </row>
    <row r="29" spans="1:38" ht="205.95" customHeight="1" x14ac:dyDescent="0.3">
      <c r="A29" s="19" t="s">
        <v>158</v>
      </c>
      <c r="B29" s="20">
        <v>27</v>
      </c>
      <c r="C29" s="17" t="s">
        <v>62</v>
      </c>
      <c r="D29" s="2">
        <v>1000323</v>
      </c>
      <c r="E29" s="2">
        <v>1000324</v>
      </c>
      <c r="F29" s="17" t="s">
        <v>159</v>
      </c>
      <c r="G29" s="17" t="s">
        <v>160</v>
      </c>
      <c r="H29" s="17" t="s">
        <v>93</v>
      </c>
      <c r="I29" s="2" t="s">
        <v>94</v>
      </c>
      <c r="J29" s="2" t="s">
        <v>110</v>
      </c>
      <c r="K29" s="2" t="s">
        <v>28</v>
      </c>
      <c r="L29" s="8">
        <v>8160</v>
      </c>
      <c r="M29" s="8">
        <v>436574</v>
      </c>
      <c r="N29" s="9" t="s">
        <v>161</v>
      </c>
      <c r="O29" s="2" t="s">
        <v>162</v>
      </c>
      <c r="P29" s="3" t="s">
        <v>163</v>
      </c>
      <c r="Q29" s="3" t="s">
        <v>164</v>
      </c>
      <c r="R29" s="8">
        <v>4147200</v>
      </c>
      <c r="S29" s="7" t="s">
        <v>157</v>
      </c>
      <c r="T29" s="4">
        <v>8640</v>
      </c>
      <c r="U29" s="5">
        <f t="shared" si="0"/>
        <v>7948800</v>
      </c>
      <c r="V29" s="6"/>
      <c r="W29" s="6"/>
      <c r="X29" s="6"/>
      <c r="Y29" s="6"/>
      <c r="Z29" s="6"/>
      <c r="AA29" s="6"/>
      <c r="AB29" s="6"/>
      <c r="AC29" s="6"/>
      <c r="AD29" s="6"/>
      <c r="AE29" s="6"/>
      <c r="AF29" s="6"/>
      <c r="AG29" s="6"/>
      <c r="AH29" s="6"/>
      <c r="AI29" s="6"/>
      <c r="AJ29" s="6"/>
      <c r="AK29" s="6"/>
      <c r="AL29" s="6"/>
    </row>
    <row r="30" spans="1:38" ht="204" customHeight="1" x14ac:dyDescent="0.3">
      <c r="A30" s="19" t="s">
        <v>158</v>
      </c>
      <c r="B30" s="20">
        <v>28</v>
      </c>
      <c r="C30" s="17" t="s">
        <v>62</v>
      </c>
      <c r="D30" s="2">
        <v>1000323</v>
      </c>
      <c r="E30" s="2">
        <v>1000324</v>
      </c>
      <c r="F30" s="17" t="s">
        <v>165</v>
      </c>
      <c r="G30" s="17" t="s">
        <v>166</v>
      </c>
      <c r="H30" s="17" t="s">
        <v>93</v>
      </c>
      <c r="I30" s="2" t="s">
        <v>94</v>
      </c>
      <c r="J30" s="2" t="s">
        <v>110</v>
      </c>
      <c r="K30" s="2" t="s">
        <v>28</v>
      </c>
      <c r="L30" s="8">
        <v>1800</v>
      </c>
      <c r="M30" s="8">
        <v>96303</v>
      </c>
      <c r="N30" s="9" t="s">
        <v>161</v>
      </c>
      <c r="O30" s="2" t="s">
        <v>167</v>
      </c>
      <c r="P30" s="3" t="s">
        <v>168</v>
      </c>
      <c r="Q30" s="3" t="s">
        <v>169</v>
      </c>
      <c r="R30" s="8">
        <v>1107000</v>
      </c>
      <c r="S30" s="7" t="s">
        <v>157</v>
      </c>
      <c r="T30" s="4">
        <v>1800</v>
      </c>
      <c r="U30" s="5">
        <f t="shared" si="0"/>
        <v>1656000</v>
      </c>
      <c r="V30" s="6"/>
      <c r="W30" s="6"/>
      <c r="X30" s="6"/>
      <c r="Y30" s="6"/>
      <c r="Z30" s="6"/>
      <c r="AA30" s="6"/>
      <c r="AB30" s="6"/>
      <c r="AC30" s="6"/>
      <c r="AD30" s="6"/>
      <c r="AE30" s="6"/>
      <c r="AF30" s="6"/>
      <c r="AG30" s="6"/>
      <c r="AH30" s="6"/>
      <c r="AI30" s="6"/>
      <c r="AJ30" s="6"/>
      <c r="AK30" s="6"/>
      <c r="AL30" s="6"/>
    </row>
    <row r="31" spans="1:38" s="11" customFormat="1" ht="202.95" customHeight="1" x14ac:dyDescent="0.3">
      <c r="A31" s="19" t="s">
        <v>170</v>
      </c>
      <c r="B31" s="20">
        <v>29</v>
      </c>
      <c r="C31" s="17" t="s">
        <v>171</v>
      </c>
      <c r="D31" s="2">
        <v>1000327</v>
      </c>
      <c r="E31" s="2">
        <v>1000328</v>
      </c>
      <c r="F31" s="17" t="s">
        <v>172</v>
      </c>
      <c r="G31" s="17" t="s">
        <v>173</v>
      </c>
      <c r="H31" s="17" t="s">
        <v>33</v>
      </c>
      <c r="I31" s="2" t="s">
        <v>26</v>
      </c>
      <c r="J31" s="2" t="s">
        <v>27</v>
      </c>
      <c r="K31" s="2" t="s">
        <v>28</v>
      </c>
      <c r="L31" s="62">
        <v>12000</v>
      </c>
      <c r="M31" s="62">
        <v>5350168</v>
      </c>
      <c r="N31" s="64" t="s">
        <v>174</v>
      </c>
      <c r="O31" s="66" t="s">
        <v>175</v>
      </c>
      <c r="P31" s="68" t="s">
        <v>176</v>
      </c>
      <c r="Q31" s="3" t="s">
        <v>177</v>
      </c>
      <c r="R31" s="8">
        <v>5660850</v>
      </c>
      <c r="S31" s="7" t="s">
        <v>157</v>
      </c>
      <c r="T31" s="4">
        <v>6000</v>
      </c>
      <c r="U31" s="5">
        <f t="shared" si="0"/>
        <v>5520000</v>
      </c>
      <c r="V31" s="6"/>
      <c r="W31" s="6"/>
      <c r="X31" s="6"/>
      <c r="Y31" s="6"/>
      <c r="Z31" s="6"/>
      <c r="AA31" s="6"/>
      <c r="AB31" s="6"/>
      <c r="AC31" s="6"/>
      <c r="AD31" s="6"/>
      <c r="AE31" s="6"/>
      <c r="AF31" s="6"/>
      <c r="AG31" s="6"/>
      <c r="AH31" s="6"/>
      <c r="AI31" s="6"/>
      <c r="AJ31" s="6"/>
      <c r="AK31" s="6"/>
      <c r="AL31" s="6"/>
    </row>
    <row r="32" spans="1:38" s="11" customFormat="1" ht="247.95" customHeight="1" x14ac:dyDescent="0.3">
      <c r="A32" s="19" t="s">
        <v>178</v>
      </c>
      <c r="B32" s="20">
        <v>30</v>
      </c>
      <c r="C32" s="17" t="s">
        <v>22</v>
      </c>
      <c r="D32" s="2">
        <v>1000327</v>
      </c>
      <c r="E32" s="2">
        <v>1000328</v>
      </c>
      <c r="F32" s="17" t="s">
        <v>172</v>
      </c>
      <c r="G32" s="17" t="s">
        <v>179</v>
      </c>
      <c r="H32" s="17" t="s">
        <v>33</v>
      </c>
      <c r="I32" s="2" t="s">
        <v>26</v>
      </c>
      <c r="J32" s="2" t="s">
        <v>27</v>
      </c>
      <c r="K32" s="2" t="s">
        <v>28</v>
      </c>
      <c r="L32" s="62"/>
      <c r="M32" s="62"/>
      <c r="N32" s="64"/>
      <c r="O32" s="66"/>
      <c r="P32" s="68"/>
      <c r="Q32" s="3" t="s">
        <v>180</v>
      </c>
      <c r="R32" s="8">
        <v>5757375</v>
      </c>
      <c r="S32" s="7" t="s">
        <v>50</v>
      </c>
      <c r="T32" s="4">
        <v>6000</v>
      </c>
      <c r="U32" s="5">
        <f t="shared" si="0"/>
        <v>5520000</v>
      </c>
      <c r="V32" s="6"/>
      <c r="W32" s="6"/>
      <c r="X32" s="6"/>
      <c r="Y32" s="6"/>
      <c r="Z32" s="6"/>
      <c r="AA32" s="6"/>
      <c r="AB32" s="6"/>
      <c r="AC32" s="6"/>
      <c r="AD32" s="6"/>
      <c r="AE32" s="6"/>
      <c r="AF32" s="6"/>
      <c r="AG32" s="6"/>
      <c r="AH32" s="6"/>
      <c r="AI32" s="6"/>
      <c r="AJ32" s="6"/>
      <c r="AK32" s="6"/>
      <c r="AL32" s="6"/>
    </row>
    <row r="33" spans="1:38" ht="106.95" customHeight="1" x14ac:dyDescent="0.3">
      <c r="A33" s="19" t="s">
        <v>181</v>
      </c>
      <c r="B33" s="20">
        <v>31</v>
      </c>
      <c r="C33" s="17" t="s">
        <v>62</v>
      </c>
      <c r="D33" s="2">
        <v>1000327</v>
      </c>
      <c r="E33" s="2">
        <v>1000328</v>
      </c>
      <c r="F33" s="17" t="s">
        <v>182</v>
      </c>
      <c r="G33" s="17" t="s">
        <v>183</v>
      </c>
      <c r="H33" s="17" t="s">
        <v>93</v>
      </c>
      <c r="I33" s="2" t="s">
        <v>94</v>
      </c>
      <c r="J33" s="2" t="s">
        <v>110</v>
      </c>
      <c r="K33" s="2" t="s">
        <v>28</v>
      </c>
      <c r="L33" s="8">
        <v>9960</v>
      </c>
      <c r="M33" s="8">
        <v>532877</v>
      </c>
      <c r="N33" s="9" t="s">
        <v>184</v>
      </c>
      <c r="O33" s="2" t="s">
        <v>185</v>
      </c>
      <c r="P33" s="3" t="s">
        <v>186</v>
      </c>
      <c r="Q33" s="3" t="s">
        <v>187</v>
      </c>
      <c r="R33" s="4">
        <v>2091600</v>
      </c>
      <c r="S33" s="7"/>
      <c r="T33" s="4"/>
      <c r="U33" s="5">
        <f t="shared" si="0"/>
        <v>0</v>
      </c>
      <c r="V33" s="6"/>
      <c r="W33" s="6"/>
      <c r="X33" s="6"/>
      <c r="Y33" s="6"/>
      <c r="Z33" s="6"/>
      <c r="AA33" s="6"/>
      <c r="AB33" s="6"/>
      <c r="AC33" s="6"/>
      <c r="AD33" s="6"/>
      <c r="AE33" s="6"/>
      <c r="AF33" s="6"/>
      <c r="AG33" s="6"/>
      <c r="AH33" s="6"/>
      <c r="AI33" s="6"/>
      <c r="AJ33" s="6"/>
      <c r="AK33" s="6"/>
      <c r="AL33" s="6"/>
    </row>
    <row r="34" spans="1:38" ht="104.4" customHeight="1" x14ac:dyDescent="0.3">
      <c r="A34" s="19" t="s">
        <v>181</v>
      </c>
      <c r="B34" s="20">
        <v>32</v>
      </c>
      <c r="C34" s="17" t="s">
        <v>62</v>
      </c>
      <c r="D34" s="2">
        <v>1000327</v>
      </c>
      <c r="E34" s="2">
        <v>1000328</v>
      </c>
      <c r="F34" s="17" t="s">
        <v>188</v>
      </c>
      <c r="G34" s="17" t="s">
        <v>189</v>
      </c>
      <c r="H34" s="17" t="s">
        <v>93</v>
      </c>
      <c r="I34" s="2" t="s">
        <v>94</v>
      </c>
      <c r="J34" s="2" t="s">
        <v>110</v>
      </c>
      <c r="K34" s="2" t="s">
        <v>28</v>
      </c>
      <c r="L34" s="8">
        <v>6200</v>
      </c>
      <c r="M34" s="8">
        <v>331710</v>
      </c>
      <c r="N34" s="9" t="s">
        <v>184</v>
      </c>
      <c r="O34" s="2" t="s">
        <v>185</v>
      </c>
      <c r="P34" s="3" t="s">
        <v>190</v>
      </c>
      <c r="Q34" s="3" t="s">
        <v>191</v>
      </c>
      <c r="R34" s="4">
        <v>2031000</v>
      </c>
      <c r="S34" s="7" t="s">
        <v>50</v>
      </c>
      <c r="T34" s="4">
        <v>2600</v>
      </c>
      <c r="U34" s="5">
        <f t="shared" si="0"/>
        <v>2392000</v>
      </c>
      <c r="V34" s="6"/>
      <c r="W34" s="6"/>
      <c r="X34" s="6"/>
      <c r="Y34" s="6"/>
      <c r="Z34" s="6"/>
      <c r="AA34" s="6"/>
      <c r="AB34" s="6"/>
      <c r="AC34" s="6"/>
      <c r="AD34" s="6"/>
      <c r="AE34" s="6"/>
      <c r="AF34" s="6"/>
      <c r="AG34" s="6"/>
      <c r="AH34" s="6"/>
      <c r="AI34" s="6"/>
      <c r="AJ34" s="6"/>
      <c r="AK34" s="6"/>
      <c r="AL34" s="6"/>
    </row>
    <row r="35" spans="1:38" s="11" customFormat="1" ht="204" customHeight="1" x14ac:dyDescent="0.3">
      <c r="A35" s="19" t="s">
        <v>178</v>
      </c>
      <c r="B35" s="20">
        <v>33</v>
      </c>
      <c r="C35" s="17" t="s">
        <v>22</v>
      </c>
      <c r="D35" s="2">
        <v>1000328</v>
      </c>
      <c r="E35" s="2">
        <v>1000329</v>
      </c>
      <c r="F35" s="17" t="s">
        <v>192</v>
      </c>
      <c r="G35" s="17" t="s">
        <v>193</v>
      </c>
      <c r="H35" s="17" t="s">
        <v>33</v>
      </c>
      <c r="I35" s="2" t="s">
        <v>26</v>
      </c>
      <c r="J35" s="2" t="s">
        <v>27</v>
      </c>
      <c r="K35" s="2" t="s">
        <v>28</v>
      </c>
      <c r="L35" s="62">
        <v>12000</v>
      </c>
      <c r="M35" s="62">
        <v>5350168</v>
      </c>
      <c r="N35" s="64" t="s">
        <v>194</v>
      </c>
      <c r="O35" s="66" t="s">
        <v>195</v>
      </c>
      <c r="P35" s="68" t="s">
        <v>332</v>
      </c>
      <c r="Q35" s="3" t="s">
        <v>196</v>
      </c>
      <c r="R35" s="8">
        <v>5621250</v>
      </c>
      <c r="S35" s="7" t="s">
        <v>50</v>
      </c>
      <c r="T35" s="4">
        <v>6000</v>
      </c>
      <c r="U35" s="5">
        <f t="shared" si="0"/>
        <v>5520000</v>
      </c>
      <c r="V35" s="6"/>
      <c r="W35" s="6"/>
      <c r="X35" s="6"/>
      <c r="Y35" s="6"/>
      <c r="Z35" s="6"/>
      <c r="AA35" s="6"/>
      <c r="AB35" s="6"/>
      <c r="AC35" s="6"/>
      <c r="AD35" s="6"/>
      <c r="AE35" s="6"/>
      <c r="AF35" s="6"/>
      <c r="AG35" s="6"/>
      <c r="AH35" s="6"/>
      <c r="AI35" s="6"/>
      <c r="AJ35" s="6"/>
      <c r="AK35" s="6"/>
      <c r="AL35" s="6"/>
    </row>
    <row r="36" spans="1:38" s="11" customFormat="1" ht="121.95" customHeight="1" x14ac:dyDescent="0.3">
      <c r="A36" s="19" t="s">
        <v>178</v>
      </c>
      <c r="B36" s="20">
        <v>34</v>
      </c>
      <c r="C36" s="17" t="s">
        <v>22</v>
      </c>
      <c r="D36" s="2">
        <v>1000328</v>
      </c>
      <c r="E36" s="2">
        <v>1000329</v>
      </c>
      <c r="F36" s="17" t="s">
        <v>192</v>
      </c>
      <c r="G36" s="17" t="s">
        <v>197</v>
      </c>
      <c r="H36" s="17" t="s">
        <v>33</v>
      </c>
      <c r="I36" s="2" t="s">
        <v>26</v>
      </c>
      <c r="J36" s="2" t="s">
        <v>27</v>
      </c>
      <c r="K36" s="2" t="s">
        <v>28</v>
      </c>
      <c r="L36" s="62"/>
      <c r="M36" s="62"/>
      <c r="N36" s="64"/>
      <c r="O36" s="66"/>
      <c r="P36" s="68"/>
      <c r="Q36" s="3" t="s">
        <v>198</v>
      </c>
      <c r="R36" s="4">
        <v>2700000</v>
      </c>
      <c r="S36" s="7"/>
      <c r="T36" s="4"/>
      <c r="U36" s="5">
        <f t="shared" si="0"/>
        <v>0</v>
      </c>
      <c r="V36" s="6"/>
      <c r="W36" s="6"/>
      <c r="X36" s="6"/>
      <c r="Y36" s="6"/>
      <c r="Z36" s="6"/>
      <c r="AA36" s="6"/>
      <c r="AB36" s="6"/>
      <c r="AC36" s="6"/>
      <c r="AD36" s="6"/>
      <c r="AE36" s="6"/>
      <c r="AF36" s="6"/>
      <c r="AG36" s="6"/>
      <c r="AH36" s="6"/>
      <c r="AI36" s="6"/>
      <c r="AJ36" s="6"/>
      <c r="AK36" s="6"/>
      <c r="AL36" s="6"/>
    </row>
    <row r="37" spans="1:38" ht="168.6" customHeight="1" x14ac:dyDescent="0.3">
      <c r="A37" s="19" t="s">
        <v>199</v>
      </c>
      <c r="B37" s="20">
        <v>35</v>
      </c>
      <c r="C37" s="17" t="s">
        <v>200</v>
      </c>
      <c r="D37" s="2">
        <v>1001012</v>
      </c>
      <c r="E37" s="2">
        <v>1001014</v>
      </c>
      <c r="F37" s="17" t="s">
        <v>201</v>
      </c>
      <c r="G37" s="17" t="s">
        <v>202</v>
      </c>
      <c r="H37" s="17" t="s">
        <v>203</v>
      </c>
      <c r="I37" s="2" t="s">
        <v>26</v>
      </c>
      <c r="J37" s="2" t="s">
        <v>204</v>
      </c>
      <c r="K37" s="2" t="s">
        <v>28</v>
      </c>
      <c r="L37" s="8">
        <v>6000</v>
      </c>
      <c r="M37" s="8">
        <v>2761200</v>
      </c>
      <c r="N37" s="9" t="s">
        <v>205</v>
      </c>
      <c r="O37" s="2" t="s">
        <v>206</v>
      </c>
      <c r="P37" s="3" t="s">
        <v>327</v>
      </c>
      <c r="Q37" s="17" t="s">
        <v>207</v>
      </c>
      <c r="R37" s="4">
        <v>2960000</v>
      </c>
      <c r="S37" s="7"/>
      <c r="T37" s="4"/>
      <c r="U37" s="5">
        <f t="shared" si="0"/>
        <v>0</v>
      </c>
      <c r="V37" s="6"/>
      <c r="W37" s="6"/>
      <c r="X37" s="6"/>
      <c r="Y37" s="6"/>
      <c r="Z37" s="6"/>
      <c r="AA37" s="6"/>
      <c r="AB37" s="6"/>
      <c r="AC37" s="6"/>
      <c r="AD37" s="6"/>
      <c r="AE37" s="6"/>
      <c r="AF37" s="6"/>
      <c r="AG37" s="6"/>
      <c r="AH37" s="6"/>
      <c r="AI37" s="6"/>
      <c r="AJ37" s="6"/>
      <c r="AK37" s="6"/>
      <c r="AL37" s="6"/>
    </row>
    <row r="38" spans="1:38" ht="283.2" customHeight="1" x14ac:dyDescent="0.3">
      <c r="A38" s="19" t="s">
        <v>199</v>
      </c>
      <c r="B38" s="20">
        <v>36</v>
      </c>
      <c r="C38" s="17" t="s">
        <v>200</v>
      </c>
      <c r="D38" s="2">
        <v>1001017</v>
      </c>
      <c r="E38" s="2">
        <v>1001018</v>
      </c>
      <c r="F38" s="17" t="s">
        <v>208</v>
      </c>
      <c r="G38" s="17" t="s">
        <v>209</v>
      </c>
      <c r="H38" s="17" t="s">
        <v>203</v>
      </c>
      <c r="I38" s="2" t="s">
        <v>26</v>
      </c>
      <c r="J38" s="2" t="s">
        <v>204</v>
      </c>
      <c r="K38" s="2" t="s">
        <v>28</v>
      </c>
      <c r="L38" s="8">
        <v>6000</v>
      </c>
      <c r="M38" s="8">
        <v>2761200</v>
      </c>
      <c r="N38" s="9" t="s">
        <v>210</v>
      </c>
      <c r="O38" s="2" t="s">
        <v>211</v>
      </c>
      <c r="P38" s="3" t="s">
        <v>333</v>
      </c>
      <c r="Q38" s="17" t="s">
        <v>212</v>
      </c>
      <c r="R38" s="8">
        <v>5149500</v>
      </c>
      <c r="S38" s="7" t="s">
        <v>50</v>
      </c>
      <c r="T38" s="4">
        <v>6000</v>
      </c>
      <c r="U38" s="5">
        <f t="shared" si="0"/>
        <v>5520000</v>
      </c>
      <c r="V38" s="6"/>
      <c r="W38" s="6"/>
      <c r="X38" s="6"/>
      <c r="Y38" s="6"/>
      <c r="Z38" s="6"/>
      <c r="AA38" s="6"/>
      <c r="AB38" s="6"/>
      <c r="AC38" s="6"/>
      <c r="AD38" s="6"/>
      <c r="AE38" s="6"/>
      <c r="AF38" s="6"/>
      <c r="AG38" s="6"/>
      <c r="AH38" s="6"/>
      <c r="AI38" s="6"/>
      <c r="AJ38" s="6"/>
      <c r="AK38" s="6"/>
      <c r="AL38" s="6"/>
    </row>
    <row r="39" spans="1:38" ht="271.95" customHeight="1" x14ac:dyDescent="0.3">
      <c r="A39" s="19" t="s">
        <v>199</v>
      </c>
      <c r="B39" s="20">
        <v>37</v>
      </c>
      <c r="C39" s="17" t="s">
        <v>200</v>
      </c>
      <c r="D39" s="2">
        <v>1001019</v>
      </c>
      <c r="E39" s="2">
        <v>1001021</v>
      </c>
      <c r="F39" s="17" t="s">
        <v>213</v>
      </c>
      <c r="G39" s="17" t="s">
        <v>214</v>
      </c>
      <c r="H39" s="17" t="s">
        <v>203</v>
      </c>
      <c r="I39" s="2" t="s">
        <v>26</v>
      </c>
      <c r="J39" s="2" t="s">
        <v>204</v>
      </c>
      <c r="K39" s="2" t="s">
        <v>28</v>
      </c>
      <c r="L39" s="8">
        <v>6000</v>
      </c>
      <c r="M39" s="8">
        <v>2730150</v>
      </c>
      <c r="N39" s="9" t="s">
        <v>215</v>
      </c>
      <c r="O39" s="2" t="s">
        <v>216</v>
      </c>
      <c r="P39" s="3" t="s">
        <v>328</v>
      </c>
      <c r="Q39" s="17" t="s">
        <v>217</v>
      </c>
      <c r="R39" s="8">
        <v>5248200</v>
      </c>
      <c r="S39" s="7" t="s">
        <v>99</v>
      </c>
      <c r="T39" s="4">
        <v>6000</v>
      </c>
      <c r="U39" s="5">
        <f t="shared" si="0"/>
        <v>5520000</v>
      </c>
      <c r="V39" s="6"/>
      <c r="W39" s="6"/>
      <c r="X39" s="6"/>
      <c r="Y39" s="6"/>
      <c r="Z39" s="6"/>
      <c r="AA39" s="6"/>
      <c r="AB39" s="6"/>
      <c r="AC39" s="6"/>
      <c r="AD39" s="6"/>
      <c r="AE39" s="6"/>
      <c r="AF39" s="6"/>
      <c r="AG39" s="6"/>
      <c r="AH39" s="6"/>
      <c r="AI39" s="6"/>
      <c r="AJ39" s="6"/>
      <c r="AK39" s="6"/>
      <c r="AL39" s="6"/>
    </row>
    <row r="40" spans="1:38" ht="361.95" customHeight="1" x14ac:dyDescent="0.3">
      <c r="A40" s="19" t="s">
        <v>181</v>
      </c>
      <c r="B40" s="20">
        <v>38</v>
      </c>
      <c r="C40" s="17" t="s">
        <v>62</v>
      </c>
      <c r="D40" s="2">
        <v>1001124</v>
      </c>
      <c r="E40" s="2">
        <v>1001124</v>
      </c>
      <c r="F40" s="17" t="s">
        <v>218</v>
      </c>
      <c r="G40" s="17" t="s">
        <v>219</v>
      </c>
      <c r="H40" s="17" t="s">
        <v>93</v>
      </c>
      <c r="I40" s="2" t="s">
        <v>94</v>
      </c>
      <c r="J40" s="2" t="s">
        <v>110</v>
      </c>
      <c r="K40" s="2" t="s">
        <v>28</v>
      </c>
      <c r="L40" s="8">
        <v>4152</v>
      </c>
      <c r="M40" s="8">
        <v>226002</v>
      </c>
      <c r="N40" s="9" t="s">
        <v>220</v>
      </c>
      <c r="O40" s="2" t="s">
        <v>221</v>
      </c>
      <c r="P40" s="3" t="s">
        <v>222</v>
      </c>
      <c r="Q40" s="17" t="s">
        <v>223</v>
      </c>
      <c r="R40" s="8">
        <v>0</v>
      </c>
      <c r="S40" s="7" t="s">
        <v>50</v>
      </c>
      <c r="T40" s="4">
        <v>3960</v>
      </c>
      <c r="U40" s="5">
        <f t="shared" si="0"/>
        <v>3643200</v>
      </c>
      <c r="V40" s="6"/>
      <c r="W40" s="6"/>
      <c r="X40" s="6"/>
      <c r="Y40" s="6"/>
      <c r="Z40" s="6"/>
      <c r="AA40" s="6"/>
      <c r="AB40" s="6"/>
      <c r="AC40" s="6"/>
      <c r="AD40" s="6"/>
      <c r="AE40" s="6"/>
      <c r="AF40" s="6"/>
      <c r="AG40" s="6"/>
      <c r="AH40" s="6"/>
      <c r="AI40" s="6"/>
      <c r="AJ40" s="6"/>
      <c r="AK40" s="6"/>
      <c r="AL40" s="6"/>
    </row>
    <row r="41" spans="1:38" ht="246" customHeight="1" x14ac:dyDescent="0.3">
      <c r="A41" s="19" t="s">
        <v>199</v>
      </c>
      <c r="B41" s="12">
        <v>39</v>
      </c>
      <c r="C41" s="13" t="s">
        <v>200</v>
      </c>
      <c r="D41" s="14">
        <v>1001205</v>
      </c>
      <c r="E41" s="14">
        <v>1001205</v>
      </c>
      <c r="F41" s="13" t="s">
        <v>224</v>
      </c>
      <c r="G41" s="13" t="s">
        <v>225</v>
      </c>
      <c r="H41" s="17" t="s">
        <v>203</v>
      </c>
      <c r="I41" s="14" t="s">
        <v>26</v>
      </c>
      <c r="J41" s="14" t="s">
        <v>204</v>
      </c>
      <c r="K41" s="14" t="s">
        <v>28</v>
      </c>
      <c r="L41" s="15">
        <v>6000</v>
      </c>
      <c r="M41" s="15">
        <v>2744100</v>
      </c>
      <c r="N41" s="9" t="s">
        <v>226</v>
      </c>
      <c r="O41" s="2" t="s">
        <v>227</v>
      </c>
      <c r="P41" s="3" t="s">
        <v>329</v>
      </c>
      <c r="Q41" s="17" t="s">
        <v>228</v>
      </c>
      <c r="R41" s="8">
        <v>4761000</v>
      </c>
      <c r="S41" s="7" t="s">
        <v>50</v>
      </c>
      <c r="T41" s="4">
        <v>6000</v>
      </c>
      <c r="U41" s="5">
        <f t="shared" si="0"/>
        <v>5520000</v>
      </c>
      <c r="V41" s="6"/>
      <c r="W41" s="6"/>
      <c r="X41" s="6"/>
      <c r="Y41" s="6"/>
      <c r="Z41" s="6"/>
      <c r="AA41" s="6"/>
      <c r="AB41" s="6"/>
      <c r="AC41" s="6"/>
      <c r="AD41" s="6"/>
      <c r="AE41" s="6"/>
      <c r="AF41" s="6"/>
      <c r="AG41" s="6"/>
      <c r="AH41" s="6"/>
      <c r="AI41" s="6"/>
      <c r="AJ41" s="6"/>
      <c r="AK41" s="6"/>
      <c r="AL41" s="6"/>
    </row>
    <row r="42" spans="1:38" ht="232.95" customHeight="1" x14ac:dyDescent="0.3">
      <c r="A42" s="19" t="s">
        <v>229</v>
      </c>
      <c r="B42" s="20">
        <v>40</v>
      </c>
      <c r="C42" s="17" t="s">
        <v>22</v>
      </c>
      <c r="D42" s="2">
        <v>1001228</v>
      </c>
      <c r="E42" s="2">
        <v>1001229</v>
      </c>
      <c r="F42" s="17" t="s">
        <v>230</v>
      </c>
      <c r="G42" s="17" t="s">
        <v>231</v>
      </c>
      <c r="H42" s="17" t="s">
        <v>33</v>
      </c>
      <c r="I42" s="2" t="s">
        <v>26</v>
      </c>
      <c r="J42" s="2" t="s">
        <v>110</v>
      </c>
      <c r="K42" s="2" t="s">
        <v>28</v>
      </c>
      <c r="L42" s="62">
        <v>12000</v>
      </c>
      <c r="M42" s="62">
        <v>5472900</v>
      </c>
      <c r="N42" s="64" t="s">
        <v>226</v>
      </c>
      <c r="O42" s="66" t="s">
        <v>232</v>
      </c>
      <c r="P42" s="68" t="s">
        <v>330</v>
      </c>
      <c r="Q42" s="17" t="s">
        <v>233</v>
      </c>
      <c r="R42" s="8">
        <v>4988400</v>
      </c>
      <c r="S42" s="7" t="s">
        <v>99</v>
      </c>
      <c r="T42" s="4">
        <v>4530</v>
      </c>
      <c r="U42" s="5">
        <f t="shared" si="0"/>
        <v>4167600</v>
      </c>
      <c r="V42" s="6"/>
      <c r="W42" s="6"/>
      <c r="X42" s="6"/>
      <c r="Y42" s="6"/>
      <c r="Z42" s="6"/>
      <c r="AA42" s="6"/>
      <c r="AB42" s="6"/>
      <c r="AC42" s="6"/>
      <c r="AD42" s="6"/>
      <c r="AE42" s="6"/>
      <c r="AF42" s="6"/>
      <c r="AG42" s="6"/>
      <c r="AH42" s="6"/>
      <c r="AI42" s="6"/>
      <c r="AJ42" s="6"/>
      <c r="AK42" s="6"/>
      <c r="AL42" s="6"/>
    </row>
    <row r="43" spans="1:38" ht="215.4" customHeight="1" x14ac:dyDescent="0.3">
      <c r="A43" s="19" t="s">
        <v>229</v>
      </c>
      <c r="B43" s="20">
        <v>41</v>
      </c>
      <c r="C43" s="17" t="s">
        <v>22</v>
      </c>
      <c r="D43" s="2">
        <v>1001228</v>
      </c>
      <c r="E43" s="2">
        <v>1001229</v>
      </c>
      <c r="F43" s="17" t="s">
        <v>230</v>
      </c>
      <c r="G43" s="17" t="s">
        <v>234</v>
      </c>
      <c r="H43" s="17" t="s">
        <v>33</v>
      </c>
      <c r="I43" s="2" t="s">
        <v>26</v>
      </c>
      <c r="J43" s="2" t="s">
        <v>110</v>
      </c>
      <c r="K43" s="2" t="s">
        <v>28</v>
      </c>
      <c r="L43" s="62"/>
      <c r="M43" s="62"/>
      <c r="N43" s="64"/>
      <c r="O43" s="66"/>
      <c r="P43" s="68"/>
      <c r="Q43" s="17" t="s">
        <v>235</v>
      </c>
      <c r="R43" s="8">
        <v>4922550</v>
      </c>
      <c r="S43" s="7" t="s">
        <v>99</v>
      </c>
      <c r="T43" s="4">
        <v>6000</v>
      </c>
      <c r="U43" s="5">
        <f t="shared" si="0"/>
        <v>5520000</v>
      </c>
      <c r="V43" s="6"/>
      <c r="W43" s="6"/>
      <c r="X43" s="6"/>
      <c r="Y43" s="6"/>
      <c r="Z43" s="6"/>
      <c r="AA43" s="6"/>
      <c r="AB43" s="6"/>
      <c r="AC43" s="6"/>
      <c r="AD43" s="6"/>
      <c r="AE43" s="6"/>
      <c r="AF43" s="6"/>
      <c r="AG43" s="6"/>
      <c r="AH43" s="6"/>
      <c r="AI43" s="6"/>
      <c r="AJ43" s="6"/>
      <c r="AK43" s="6"/>
      <c r="AL43" s="6"/>
    </row>
    <row r="44" spans="1:38" ht="201" customHeight="1" x14ac:dyDescent="0.3">
      <c r="A44" s="19" t="s">
        <v>181</v>
      </c>
      <c r="B44" s="20">
        <v>42</v>
      </c>
      <c r="C44" s="17" t="s">
        <v>62</v>
      </c>
      <c r="D44" s="2">
        <v>1001229</v>
      </c>
      <c r="E44" s="2">
        <v>1001230</v>
      </c>
      <c r="F44" s="17" t="s">
        <v>236</v>
      </c>
      <c r="G44" s="17" t="s">
        <v>237</v>
      </c>
      <c r="H44" s="17" t="s">
        <v>93</v>
      </c>
      <c r="I44" s="2" t="s">
        <v>94</v>
      </c>
      <c r="J44" s="2" t="s">
        <v>110</v>
      </c>
      <c r="K44" s="2" t="s">
        <v>28</v>
      </c>
      <c r="L44" s="57">
        <v>4553.5</v>
      </c>
      <c r="M44" s="8">
        <v>501067</v>
      </c>
      <c r="N44" s="9" t="s">
        <v>238</v>
      </c>
      <c r="O44" s="2" t="s">
        <v>239</v>
      </c>
      <c r="P44" s="3" t="s">
        <v>324</v>
      </c>
      <c r="Q44" s="17" t="s">
        <v>240</v>
      </c>
      <c r="R44" s="8">
        <v>2535621</v>
      </c>
      <c r="S44" s="7" t="s">
        <v>50</v>
      </c>
      <c r="T44" s="56">
        <v>4540.5</v>
      </c>
      <c r="U44" s="5">
        <f t="shared" si="0"/>
        <v>4177260</v>
      </c>
      <c r="V44" s="6"/>
      <c r="W44" s="6"/>
      <c r="X44" s="6"/>
      <c r="Y44" s="6"/>
      <c r="Z44" s="6"/>
      <c r="AA44" s="6"/>
      <c r="AB44" s="6"/>
      <c r="AC44" s="6"/>
      <c r="AD44" s="6"/>
      <c r="AE44" s="6"/>
      <c r="AF44" s="6"/>
      <c r="AG44" s="6"/>
      <c r="AH44" s="6"/>
      <c r="AI44" s="6"/>
      <c r="AJ44" s="6"/>
      <c r="AK44" s="6"/>
      <c r="AL44" s="6"/>
    </row>
    <row r="45" spans="1:38" ht="396" customHeight="1" x14ac:dyDescent="0.3">
      <c r="A45" s="19" t="s">
        <v>229</v>
      </c>
      <c r="B45" s="20">
        <v>43</v>
      </c>
      <c r="C45" s="17" t="s">
        <v>22</v>
      </c>
      <c r="D45" s="2">
        <v>1010305</v>
      </c>
      <c r="E45" s="2">
        <v>1010306</v>
      </c>
      <c r="F45" s="17" t="s">
        <v>241</v>
      </c>
      <c r="G45" s="17" t="s">
        <v>242</v>
      </c>
      <c r="H45" s="17" t="s">
        <v>33</v>
      </c>
      <c r="I45" s="2" t="s">
        <v>26</v>
      </c>
      <c r="J45" s="2" t="s">
        <v>110</v>
      </c>
      <c r="K45" s="2" t="s">
        <v>28</v>
      </c>
      <c r="L45" s="8">
        <v>6000</v>
      </c>
      <c r="M45" s="8">
        <v>2665350</v>
      </c>
      <c r="N45" s="9" t="s">
        <v>243</v>
      </c>
      <c r="O45" s="2" t="s">
        <v>244</v>
      </c>
      <c r="P45" s="16" t="s">
        <v>331</v>
      </c>
      <c r="Q45" s="17" t="s">
        <v>245</v>
      </c>
      <c r="R45" s="8">
        <v>5270775</v>
      </c>
      <c r="S45" s="7" t="s">
        <v>50</v>
      </c>
      <c r="T45" s="4">
        <v>6000</v>
      </c>
      <c r="U45" s="5">
        <f t="shared" si="0"/>
        <v>5520000</v>
      </c>
      <c r="V45" s="6"/>
      <c r="W45" s="6"/>
      <c r="X45" s="6"/>
      <c r="Y45" s="6"/>
      <c r="Z45" s="6"/>
      <c r="AA45" s="6"/>
      <c r="AB45" s="6"/>
      <c r="AC45" s="6"/>
      <c r="AD45" s="6"/>
      <c r="AE45" s="6"/>
      <c r="AF45" s="6"/>
      <c r="AG45" s="6"/>
      <c r="AH45" s="6"/>
      <c r="AI45" s="6"/>
      <c r="AJ45" s="6"/>
      <c r="AK45" s="6"/>
      <c r="AL45" s="6"/>
    </row>
    <row r="46" spans="1:38" ht="210" customHeight="1" x14ac:dyDescent="0.3">
      <c r="A46" s="19" t="s">
        <v>229</v>
      </c>
      <c r="B46" s="20">
        <v>44</v>
      </c>
      <c r="C46" s="17" t="s">
        <v>22</v>
      </c>
      <c r="D46" s="2">
        <v>1010305</v>
      </c>
      <c r="E46" s="2">
        <v>1010306</v>
      </c>
      <c r="F46" s="17" t="s">
        <v>246</v>
      </c>
      <c r="G46" s="17" t="s">
        <v>247</v>
      </c>
      <c r="H46" s="17" t="s">
        <v>33</v>
      </c>
      <c r="I46" s="2" t="s">
        <v>26</v>
      </c>
      <c r="J46" s="2" t="s">
        <v>110</v>
      </c>
      <c r="K46" s="2" t="s">
        <v>28</v>
      </c>
      <c r="L46" s="62">
        <v>12000</v>
      </c>
      <c r="M46" s="62">
        <v>5330700</v>
      </c>
      <c r="N46" s="64" t="s">
        <v>243</v>
      </c>
      <c r="O46" s="66" t="s">
        <v>244</v>
      </c>
      <c r="P46" s="75" t="s">
        <v>334</v>
      </c>
      <c r="Q46" s="17" t="s">
        <v>248</v>
      </c>
      <c r="R46" s="8">
        <v>0</v>
      </c>
      <c r="S46" s="7" t="s">
        <v>50</v>
      </c>
      <c r="T46" s="4">
        <v>6000</v>
      </c>
      <c r="U46" s="5">
        <f t="shared" si="0"/>
        <v>5520000</v>
      </c>
      <c r="V46" s="6"/>
      <c r="W46" s="6"/>
      <c r="X46" s="6"/>
      <c r="Y46" s="6"/>
      <c r="Z46" s="6"/>
      <c r="AA46" s="6"/>
      <c r="AB46" s="6"/>
      <c r="AC46" s="6"/>
      <c r="AD46" s="6"/>
      <c r="AE46" s="6"/>
      <c r="AF46" s="6"/>
      <c r="AG46" s="6"/>
      <c r="AH46" s="6"/>
      <c r="AI46" s="6"/>
      <c r="AJ46" s="6"/>
      <c r="AK46" s="6"/>
      <c r="AL46" s="6"/>
    </row>
    <row r="47" spans="1:38" ht="229.95" customHeight="1" x14ac:dyDescent="0.3">
      <c r="A47" s="19" t="s">
        <v>229</v>
      </c>
      <c r="B47" s="20">
        <v>45</v>
      </c>
      <c r="C47" s="17" t="s">
        <v>22</v>
      </c>
      <c r="D47" s="2">
        <v>1010305</v>
      </c>
      <c r="E47" s="2">
        <v>1010306</v>
      </c>
      <c r="F47" s="17" t="s">
        <v>246</v>
      </c>
      <c r="G47" s="17" t="s">
        <v>249</v>
      </c>
      <c r="H47" s="17" t="s">
        <v>33</v>
      </c>
      <c r="I47" s="2" t="s">
        <v>26</v>
      </c>
      <c r="J47" s="2" t="s">
        <v>110</v>
      </c>
      <c r="K47" s="2" t="s">
        <v>28</v>
      </c>
      <c r="L47" s="62"/>
      <c r="M47" s="62"/>
      <c r="N47" s="64"/>
      <c r="O47" s="66"/>
      <c r="P47" s="75"/>
      <c r="Q47" s="17" t="s">
        <v>248</v>
      </c>
      <c r="R47" s="8">
        <v>0</v>
      </c>
      <c r="S47" s="7" t="s">
        <v>50</v>
      </c>
      <c r="T47" s="4">
        <v>6000</v>
      </c>
      <c r="U47" s="5">
        <f t="shared" si="0"/>
        <v>5520000</v>
      </c>
      <c r="V47" s="6"/>
      <c r="W47" s="6"/>
      <c r="X47" s="6"/>
      <c r="Y47" s="6"/>
      <c r="Z47" s="6"/>
      <c r="AA47" s="6"/>
      <c r="AB47" s="6"/>
      <c r="AC47" s="6"/>
      <c r="AD47" s="6"/>
      <c r="AE47" s="6"/>
      <c r="AF47" s="6"/>
      <c r="AG47" s="6"/>
      <c r="AH47" s="6"/>
      <c r="AI47" s="6"/>
      <c r="AJ47" s="6"/>
      <c r="AK47" s="6"/>
      <c r="AL47" s="6"/>
    </row>
    <row r="48" spans="1:38" ht="203.4" customHeight="1" x14ac:dyDescent="0.3">
      <c r="A48" s="19" t="s">
        <v>229</v>
      </c>
      <c r="B48" s="20">
        <v>46</v>
      </c>
      <c r="C48" s="17" t="s">
        <v>250</v>
      </c>
      <c r="D48" s="2">
        <v>1010314</v>
      </c>
      <c r="E48" s="2">
        <v>1010314</v>
      </c>
      <c r="F48" s="17" t="s">
        <v>251</v>
      </c>
      <c r="G48" s="17" t="s">
        <v>252</v>
      </c>
      <c r="H48" s="17" t="s">
        <v>33</v>
      </c>
      <c r="I48" s="2" t="s">
        <v>26</v>
      </c>
      <c r="J48" s="2" t="s">
        <v>110</v>
      </c>
      <c r="K48" s="2" t="s">
        <v>28</v>
      </c>
      <c r="L48" s="62" t="s">
        <v>349</v>
      </c>
      <c r="M48" s="62" t="s">
        <v>352</v>
      </c>
      <c r="N48" s="64" t="s">
        <v>253</v>
      </c>
      <c r="O48" s="66" t="s">
        <v>350</v>
      </c>
      <c r="P48" s="68" t="s">
        <v>351</v>
      </c>
      <c r="Q48" s="17" t="s">
        <v>254</v>
      </c>
      <c r="R48" s="8">
        <v>0</v>
      </c>
      <c r="S48" s="7" t="s">
        <v>50</v>
      </c>
      <c r="T48" s="4">
        <v>6000</v>
      </c>
      <c r="U48" s="5">
        <f t="shared" si="0"/>
        <v>5520000</v>
      </c>
      <c r="V48" s="6"/>
      <c r="W48" s="6"/>
      <c r="X48" s="6"/>
      <c r="Y48" s="6"/>
      <c r="Z48" s="6"/>
      <c r="AA48" s="6"/>
      <c r="AB48" s="6"/>
      <c r="AC48" s="6"/>
      <c r="AD48" s="6"/>
      <c r="AE48" s="6"/>
      <c r="AF48" s="6"/>
      <c r="AG48" s="6"/>
      <c r="AH48" s="6"/>
      <c r="AI48" s="6"/>
      <c r="AJ48" s="6"/>
      <c r="AK48" s="6"/>
      <c r="AL48" s="6"/>
    </row>
    <row r="49" spans="1:38" ht="203.4" customHeight="1" x14ac:dyDescent="0.3">
      <c r="A49" s="19" t="s">
        <v>229</v>
      </c>
      <c r="B49" s="20">
        <v>47</v>
      </c>
      <c r="C49" s="17" t="s">
        <v>250</v>
      </c>
      <c r="D49" s="2">
        <v>1010314</v>
      </c>
      <c r="E49" s="2">
        <v>1010314</v>
      </c>
      <c r="F49" s="17" t="s">
        <v>251</v>
      </c>
      <c r="G49" s="17" t="s">
        <v>255</v>
      </c>
      <c r="H49" s="17" t="s">
        <v>33</v>
      </c>
      <c r="I49" s="2" t="s">
        <v>26</v>
      </c>
      <c r="J49" s="2" t="s">
        <v>110</v>
      </c>
      <c r="K49" s="2" t="s">
        <v>28</v>
      </c>
      <c r="L49" s="62"/>
      <c r="M49" s="62"/>
      <c r="N49" s="64"/>
      <c r="O49" s="66"/>
      <c r="P49" s="68"/>
      <c r="Q49" s="17" t="s">
        <v>254</v>
      </c>
      <c r="R49" s="8">
        <v>0</v>
      </c>
      <c r="S49" s="7" t="s">
        <v>50</v>
      </c>
      <c r="T49" s="4">
        <v>6000</v>
      </c>
      <c r="U49" s="5">
        <f t="shared" si="0"/>
        <v>5520000</v>
      </c>
      <c r="V49" s="6"/>
      <c r="W49" s="6"/>
      <c r="X49" s="6"/>
      <c r="Y49" s="6"/>
      <c r="Z49" s="6"/>
      <c r="AA49" s="6"/>
      <c r="AB49" s="6"/>
      <c r="AC49" s="6"/>
      <c r="AD49" s="6"/>
      <c r="AE49" s="6"/>
      <c r="AF49" s="6"/>
      <c r="AG49" s="6"/>
      <c r="AH49" s="6"/>
      <c r="AI49" s="6"/>
      <c r="AJ49" s="6"/>
      <c r="AK49" s="6"/>
      <c r="AL49" s="6"/>
    </row>
    <row r="50" spans="1:38" ht="259.8" customHeight="1" x14ac:dyDescent="0.3">
      <c r="A50" s="19" t="s">
        <v>256</v>
      </c>
      <c r="B50" s="20">
        <v>48</v>
      </c>
      <c r="C50" s="17" t="s">
        <v>250</v>
      </c>
      <c r="D50" s="2">
        <v>1010320</v>
      </c>
      <c r="E50" s="2">
        <v>1010320</v>
      </c>
      <c r="F50" s="17" t="s">
        <v>257</v>
      </c>
      <c r="G50" s="17" t="s">
        <v>258</v>
      </c>
      <c r="H50" s="17" t="s">
        <v>33</v>
      </c>
      <c r="I50" s="2" t="s">
        <v>26</v>
      </c>
      <c r="J50" s="2" t="s">
        <v>110</v>
      </c>
      <c r="K50" s="2" t="s">
        <v>28</v>
      </c>
      <c r="L50" s="8">
        <v>6000</v>
      </c>
      <c r="M50" s="8">
        <v>2658600</v>
      </c>
      <c r="N50" s="9" t="s">
        <v>259</v>
      </c>
      <c r="O50" s="2" t="s">
        <v>260</v>
      </c>
      <c r="P50" s="17" t="s">
        <v>261</v>
      </c>
      <c r="Q50" s="17" t="s">
        <v>262</v>
      </c>
      <c r="R50" s="8">
        <v>5403755</v>
      </c>
      <c r="S50" s="7" t="s">
        <v>99</v>
      </c>
      <c r="T50" s="4">
        <v>6000</v>
      </c>
      <c r="U50" s="5">
        <f t="shared" si="0"/>
        <v>5520000</v>
      </c>
      <c r="V50" s="6"/>
      <c r="W50" s="6"/>
      <c r="X50" s="6"/>
      <c r="Y50" s="6"/>
      <c r="Z50" s="6"/>
      <c r="AA50" s="6"/>
      <c r="AB50" s="6"/>
      <c r="AC50" s="6"/>
      <c r="AD50" s="6"/>
      <c r="AE50" s="6"/>
      <c r="AF50" s="6"/>
      <c r="AG50" s="6"/>
      <c r="AH50" s="6"/>
      <c r="AI50" s="6"/>
      <c r="AJ50" s="6"/>
      <c r="AK50" s="6"/>
      <c r="AL50" s="6"/>
    </row>
    <row r="51" spans="1:38" ht="203.4" customHeight="1" x14ac:dyDescent="0.3">
      <c r="A51" s="19" t="s">
        <v>256</v>
      </c>
      <c r="B51" s="20">
        <v>49</v>
      </c>
      <c r="C51" s="17" t="s">
        <v>250</v>
      </c>
      <c r="D51" s="2">
        <v>1010320</v>
      </c>
      <c r="E51" s="2">
        <v>1010320</v>
      </c>
      <c r="F51" s="17" t="s">
        <v>263</v>
      </c>
      <c r="G51" s="17" t="s">
        <v>264</v>
      </c>
      <c r="H51" s="17" t="s">
        <v>33</v>
      </c>
      <c r="I51" s="2" t="s">
        <v>26</v>
      </c>
      <c r="J51" s="2" t="s">
        <v>110</v>
      </c>
      <c r="K51" s="2" t="s">
        <v>28</v>
      </c>
      <c r="L51" s="62">
        <v>12000</v>
      </c>
      <c r="M51" s="62">
        <v>5317200</v>
      </c>
      <c r="N51" s="64" t="s">
        <v>259</v>
      </c>
      <c r="O51" s="66" t="s">
        <v>265</v>
      </c>
      <c r="P51" s="68" t="s">
        <v>335</v>
      </c>
      <c r="Q51" s="17" t="s">
        <v>266</v>
      </c>
      <c r="R51" s="8">
        <v>0</v>
      </c>
      <c r="S51" s="7" t="s">
        <v>99</v>
      </c>
      <c r="T51" s="4">
        <v>6000</v>
      </c>
      <c r="U51" s="5">
        <f t="shared" si="0"/>
        <v>5520000</v>
      </c>
      <c r="V51" s="6"/>
      <c r="W51" s="6"/>
      <c r="X51" s="6"/>
      <c r="Y51" s="6"/>
      <c r="Z51" s="6"/>
      <c r="AA51" s="6"/>
      <c r="AB51" s="6"/>
      <c r="AC51" s="6"/>
      <c r="AD51" s="6"/>
      <c r="AE51" s="6"/>
      <c r="AF51" s="6"/>
      <c r="AG51" s="6"/>
      <c r="AH51" s="6"/>
      <c r="AI51" s="6"/>
      <c r="AJ51" s="6"/>
      <c r="AK51" s="6"/>
      <c r="AL51" s="6"/>
    </row>
    <row r="52" spans="1:38" ht="206.4" customHeight="1" x14ac:dyDescent="0.3">
      <c r="A52" s="19" t="s">
        <v>256</v>
      </c>
      <c r="B52" s="20">
        <v>50</v>
      </c>
      <c r="C52" s="17" t="s">
        <v>250</v>
      </c>
      <c r="D52" s="2">
        <v>1010320</v>
      </c>
      <c r="E52" s="2">
        <v>1010320</v>
      </c>
      <c r="F52" s="17" t="s">
        <v>263</v>
      </c>
      <c r="G52" s="17" t="s">
        <v>267</v>
      </c>
      <c r="H52" s="17" t="s">
        <v>33</v>
      </c>
      <c r="I52" s="2" t="s">
        <v>26</v>
      </c>
      <c r="J52" s="2" t="s">
        <v>110</v>
      </c>
      <c r="K52" s="2" t="s">
        <v>28</v>
      </c>
      <c r="L52" s="62"/>
      <c r="M52" s="62"/>
      <c r="N52" s="64"/>
      <c r="O52" s="66"/>
      <c r="P52" s="68"/>
      <c r="Q52" s="17" t="s">
        <v>336</v>
      </c>
      <c r="R52" s="8">
        <v>0</v>
      </c>
      <c r="S52" s="7" t="s">
        <v>99</v>
      </c>
      <c r="T52" s="4">
        <v>6000</v>
      </c>
      <c r="U52" s="5">
        <f t="shared" si="0"/>
        <v>5520000</v>
      </c>
      <c r="V52" s="6"/>
      <c r="W52" s="6"/>
      <c r="X52" s="6"/>
      <c r="Y52" s="6"/>
      <c r="Z52" s="6"/>
      <c r="AA52" s="6"/>
      <c r="AB52" s="6"/>
      <c r="AC52" s="6"/>
      <c r="AD52" s="6"/>
      <c r="AE52" s="6"/>
      <c r="AF52" s="6"/>
      <c r="AG52" s="6"/>
      <c r="AH52" s="6"/>
      <c r="AI52" s="6"/>
      <c r="AJ52" s="6"/>
      <c r="AK52" s="6"/>
      <c r="AL52" s="6"/>
    </row>
    <row r="53" spans="1:38" ht="181.2" customHeight="1" x14ac:dyDescent="0.3">
      <c r="A53" s="19" t="s">
        <v>256</v>
      </c>
      <c r="B53" s="20">
        <v>51</v>
      </c>
      <c r="C53" s="17" t="s">
        <v>250</v>
      </c>
      <c r="D53" s="2">
        <v>1010326</v>
      </c>
      <c r="E53" s="2">
        <v>1010326</v>
      </c>
      <c r="F53" s="17" t="s">
        <v>268</v>
      </c>
      <c r="G53" s="17" t="s">
        <v>269</v>
      </c>
      <c r="H53" s="17" t="s">
        <v>33</v>
      </c>
      <c r="I53" s="2" t="s">
        <v>26</v>
      </c>
      <c r="J53" s="2" t="s">
        <v>110</v>
      </c>
      <c r="K53" s="2" t="s">
        <v>28</v>
      </c>
      <c r="L53" s="62">
        <f>12000+960</f>
        <v>12960</v>
      </c>
      <c r="M53" s="62">
        <f>5325300+340819</f>
        <v>5666119</v>
      </c>
      <c r="N53" s="64" t="s">
        <v>341</v>
      </c>
      <c r="O53" s="66" t="s">
        <v>342</v>
      </c>
      <c r="P53" s="68" t="s">
        <v>270</v>
      </c>
      <c r="Q53" s="17" t="s">
        <v>271</v>
      </c>
      <c r="R53" s="8">
        <v>0</v>
      </c>
      <c r="S53" s="7" t="s">
        <v>99</v>
      </c>
      <c r="T53" s="4">
        <v>6000</v>
      </c>
      <c r="U53" s="5">
        <f t="shared" si="0"/>
        <v>5520000</v>
      </c>
      <c r="V53" s="6"/>
      <c r="W53" s="6"/>
      <c r="X53" s="6"/>
      <c r="Y53" s="6"/>
      <c r="Z53" s="6"/>
      <c r="AA53" s="6"/>
      <c r="AB53" s="6"/>
      <c r="AC53" s="6"/>
      <c r="AD53" s="6"/>
      <c r="AE53" s="6"/>
      <c r="AF53" s="6"/>
      <c r="AG53" s="6"/>
      <c r="AH53" s="6"/>
      <c r="AI53" s="6"/>
      <c r="AJ53" s="6"/>
      <c r="AK53" s="6"/>
      <c r="AL53" s="6"/>
    </row>
    <row r="54" spans="1:38" s="18" customFormat="1" ht="162" customHeight="1" x14ac:dyDescent="0.3">
      <c r="A54" s="19" t="s">
        <v>256</v>
      </c>
      <c r="B54" s="20" t="s">
        <v>272</v>
      </c>
      <c r="C54" s="17" t="s">
        <v>250</v>
      </c>
      <c r="D54" s="2">
        <v>1010326</v>
      </c>
      <c r="E54" s="2">
        <v>1010326</v>
      </c>
      <c r="F54" s="17" t="s">
        <v>273</v>
      </c>
      <c r="G54" s="17" t="s">
        <v>274</v>
      </c>
      <c r="H54" s="17" t="s">
        <v>275</v>
      </c>
      <c r="I54" s="2" t="s">
        <v>26</v>
      </c>
      <c r="J54" s="2" t="s">
        <v>110</v>
      </c>
      <c r="K54" s="2" t="s">
        <v>28</v>
      </c>
      <c r="L54" s="62"/>
      <c r="M54" s="62"/>
      <c r="N54" s="64"/>
      <c r="O54" s="66"/>
      <c r="P54" s="68"/>
      <c r="Q54" s="17" t="s">
        <v>271</v>
      </c>
      <c r="R54" s="8">
        <v>0</v>
      </c>
      <c r="S54" s="7" t="s">
        <v>99</v>
      </c>
      <c r="T54" s="4">
        <v>6000</v>
      </c>
      <c r="U54" s="5">
        <f t="shared" si="0"/>
        <v>5520000</v>
      </c>
      <c r="V54" s="6"/>
      <c r="W54" s="6"/>
      <c r="X54" s="6"/>
      <c r="Y54" s="6"/>
      <c r="Z54" s="6"/>
      <c r="AA54" s="6"/>
      <c r="AB54" s="6"/>
      <c r="AC54" s="6"/>
      <c r="AD54" s="6"/>
      <c r="AE54" s="6"/>
      <c r="AF54" s="6"/>
      <c r="AG54" s="6"/>
      <c r="AH54" s="6"/>
      <c r="AI54" s="6"/>
      <c r="AJ54" s="6"/>
      <c r="AK54" s="6"/>
      <c r="AL54" s="6"/>
    </row>
    <row r="55" spans="1:38" ht="201" customHeight="1" x14ac:dyDescent="0.3">
      <c r="A55" s="19" t="s">
        <v>256</v>
      </c>
      <c r="B55" s="20">
        <v>52</v>
      </c>
      <c r="C55" s="17" t="s">
        <v>250</v>
      </c>
      <c r="D55" s="2">
        <v>1010327</v>
      </c>
      <c r="E55" s="2">
        <v>1010327</v>
      </c>
      <c r="F55" s="17" t="s">
        <v>276</v>
      </c>
      <c r="G55" s="17" t="s">
        <v>277</v>
      </c>
      <c r="H55" s="17" t="s">
        <v>33</v>
      </c>
      <c r="I55" s="2" t="s">
        <v>26</v>
      </c>
      <c r="J55" s="2" t="s">
        <v>110</v>
      </c>
      <c r="K55" s="2" t="s">
        <v>28</v>
      </c>
      <c r="L55" s="62">
        <f>10000+2000</f>
        <v>12000</v>
      </c>
      <c r="M55" s="62">
        <f>4437750+887550</f>
        <v>5325300</v>
      </c>
      <c r="N55" s="64" t="s">
        <v>278</v>
      </c>
      <c r="O55" s="66" t="s">
        <v>279</v>
      </c>
      <c r="P55" s="68" t="s">
        <v>337</v>
      </c>
      <c r="Q55" s="17" t="s">
        <v>338</v>
      </c>
      <c r="R55" s="8">
        <v>0</v>
      </c>
      <c r="S55" s="7" t="s">
        <v>99</v>
      </c>
      <c r="T55" s="4">
        <v>6000</v>
      </c>
      <c r="U55" s="5">
        <f t="shared" si="0"/>
        <v>5520000</v>
      </c>
      <c r="V55" s="6"/>
      <c r="W55" s="6"/>
      <c r="X55" s="6"/>
      <c r="Y55" s="6"/>
      <c r="Z55" s="6"/>
      <c r="AA55" s="6"/>
      <c r="AB55" s="6"/>
      <c r="AC55" s="6"/>
      <c r="AD55" s="6"/>
      <c r="AE55" s="6"/>
      <c r="AF55" s="6"/>
      <c r="AG55" s="6"/>
      <c r="AH55" s="6"/>
      <c r="AI55" s="6"/>
      <c r="AJ55" s="6"/>
      <c r="AK55" s="6"/>
      <c r="AL55" s="6"/>
    </row>
    <row r="56" spans="1:38" ht="197.4" customHeight="1" x14ac:dyDescent="0.3">
      <c r="A56" s="19" t="s">
        <v>256</v>
      </c>
      <c r="B56" s="20">
        <v>53</v>
      </c>
      <c r="C56" s="17" t="s">
        <v>250</v>
      </c>
      <c r="D56" s="2">
        <v>1010327</v>
      </c>
      <c r="E56" s="2">
        <v>1010327</v>
      </c>
      <c r="F56" s="17" t="s">
        <v>276</v>
      </c>
      <c r="G56" s="17" t="s">
        <v>280</v>
      </c>
      <c r="H56" s="17" t="s">
        <v>33</v>
      </c>
      <c r="I56" s="2" t="s">
        <v>26</v>
      </c>
      <c r="J56" s="2" t="s">
        <v>110</v>
      </c>
      <c r="K56" s="2" t="s">
        <v>28</v>
      </c>
      <c r="L56" s="62"/>
      <c r="M56" s="62"/>
      <c r="N56" s="64"/>
      <c r="O56" s="66"/>
      <c r="P56" s="68"/>
      <c r="Q56" s="17" t="s">
        <v>281</v>
      </c>
      <c r="R56" s="8">
        <v>0</v>
      </c>
      <c r="S56" s="7" t="s">
        <v>99</v>
      </c>
      <c r="T56" s="4">
        <v>6000</v>
      </c>
      <c r="U56" s="5">
        <f t="shared" si="0"/>
        <v>5520000</v>
      </c>
      <c r="V56" s="6"/>
      <c r="W56" s="6"/>
      <c r="X56" s="6"/>
      <c r="Y56" s="6"/>
      <c r="Z56" s="6"/>
      <c r="AA56" s="6"/>
      <c r="AB56" s="6"/>
      <c r="AC56" s="6"/>
      <c r="AD56" s="6"/>
      <c r="AE56" s="6"/>
      <c r="AF56" s="6"/>
      <c r="AG56" s="6"/>
      <c r="AH56" s="6"/>
      <c r="AI56" s="6"/>
      <c r="AJ56" s="6"/>
      <c r="AK56" s="6"/>
      <c r="AL56" s="6"/>
    </row>
    <row r="57" spans="1:38" ht="391.2" customHeight="1" x14ac:dyDescent="0.3">
      <c r="A57" s="19" t="s">
        <v>181</v>
      </c>
      <c r="B57" s="20">
        <v>54</v>
      </c>
      <c r="C57" s="17" t="s">
        <v>282</v>
      </c>
      <c r="D57" s="2">
        <v>1011220</v>
      </c>
      <c r="E57" s="2">
        <v>1011220</v>
      </c>
      <c r="F57" s="17" t="s">
        <v>283</v>
      </c>
      <c r="G57" s="17" t="s">
        <v>284</v>
      </c>
      <c r="H57" s="17" t="s">
        <v>93</v>
      </c>
      <c r="I57" s="2" t="s">
        <v>94</v>
      </c>
      <c r="J57" s="2" t="s">
        <v>285</v>
      </c>
      <c r="K57" s="2" t="s">
        <v>286</v>
      </c>
      <c r="L57" s="8">
        <v>5992</v>
      </c>
      <c r="M57" s="8">
        <v>314648</v>
      </c>
      <c r="N57" s="9" t="s">
        <v>287</v>
      </c>
      <c r="O57" s="2" t="s">
        <v>288</v>
      </c>
      <c r="P57" s="16" t="s">
        <v>289</v>
      </c>
      <c r="Q57" s="3"/>
      <c r="R57" s="8">
        <v>0</v>
      </c>
      <c r="S57" s="7" t="s">
        <v>99</v>
      </c>
      <c r="T57" s="4" t="s">
        <v>290</v>
      </c>
      <c r="U57" s="5">
        <v>0</v>
      </c>
      <c r="V57" s="6"/>
      <c r="W57" s="6"/>
      <c r="X57" s="6"/>
      <c r="Y57" s="6"/>
      <c r="Z57" s="6"/>
      <c r="AA57" s="6"/>
      <c r="AB57" s="6"/>
      <c r="AC57" s="6"/>
      <c r="AD57" s="6"/>
      <c r="AE57" s="6"/>
      <c r="AF57" s="6"/>
      <c r="AG57" s="6"/>
      <c r="AH57" s="6"/>
      <c r="AI57" s="6"/>
      <c r="AJ57" s="6"/>
      <c r="AK57" s="6"/>
      <c r="AL57" s="6"/>
    </row>
    <row r="58" spans="1:38" ht="326.39999999999998" customHeight="1" x14ac:dyDescent="0.3">
      <c r="A58" s="19" t="s">
        <v>291</v>
      </c>
      <c r="B58" s="20">
        <v>55</v>
      </c>
      <c r="C58" s="17" t="s">
        <v>292</v>
      </c>
      <c r="D58" s="2">
        <v>1010325</v>
      </c>
      <c r="E58" s="2">
        <v>1010326</v>
      </c>
      <c r="F58" s="17" t="s">
        <v>293</v>
      </c>
      <c r="G58" s="17" t="s">
        <v>318</v>
      </c>
      <c r="H58" s="17" t="s">
        <v>93</v>
      </c>
      <c r="I58" s="2" t="s">
        <v>94</v>
      </c>
      <c r="J58" s="2" t="s">
        <v>294</v>
      </c>
      <c r="K58" s="2" t="s">
        <v>295</v>
      </c>
      <c r="L58" s="8">
        <v>21000</v>
      </c>
      <c r="M58" s="8">
        <v>1852788</v>
      </c>
      <c r="N58" s="9" t="s">
        <v>296</v>
      </c>
      <c r="O58" s="2" t="s">
        <v>297</v>
      </c>
      <c r="P58" s="3" t="s">
        <v>339</v>
      </c>
      <c r="Q58" s="17" t="s">
        <v>298</v>
      </c>
      <c r="R58" s="4">
        <v>4131000</v>
      </c>
      <c r="S58" s="7"/>
      <c r="T58" s="4"/>
      <c r="U58" s="5">
        <f t="shared" si="0"/>
        <v>0</v>
      </c>
      <c r="V58" s="6"/>
      <c r="W58" s="6"/>
      <c r="X58" s="6"/>
      <c r="Y58" s="6"/>
      <c r="Z58" s="6"/>
      <c r="AA58" s="6"/>
      <c r="AB58" s="6"/>
      <c r="AC58" s="6"/>
      <c r="AD58" s="6"/>
      <c r="AE58" s="6"/>
      <c r="AF58" s="6"/>
      <c r="AG58" s="6"/>
      <c r="AH58" s="6"/>
      <c r="AI58" s="6"/>
      <c r="AJ58" s="6"/>
      <c r="AK58" s="6"/>
      <c r="AL58" s="6"/>
    </row>
    <row r="59" spans="1:38" ht="409.2" customHeight="1" x14ac:dyDescent="0.3">
      <c r="A59" s="19" t="s">
        <v>291</v>
      </c>
      <c r="B59" s="20">
        <v>56</v>
      </c>
      <c r="C59" s="17" t="s">
        <v>292</v>
      </c>
      <c r="D59" s="2">
        <v>1010325</v>
      </c>
      <c r="E59" s="2">
        <v>1010326</v>
      </c>
      <c r="F59" s="17" t="s">
        <v>299</v>
      </c>
      <c r="G59" s="17" t="s">
        <v>319</v>
      </c>
      <c r="H59" s="17" t="s">
        <v>93</v>
      </c>
      <c r="I59" s="2" t="s">
        <v>94</v>
      </c>
      <c r="J59" s="2" t="s">
        <v>294</v>
      </c>
      <c r="K59" s="2" t="s">
        <v>300</v>
      </c>
      <c r="L59" s="8">
        <v>5233</v>
      </c>
      <c r="M59" s="8">
        <v>903321</v>
      </c>
      <c r="N59" s="9" t="s">
        <v>301</v>
      </c>
      <c r="O59" s="2" t="s">
        <v>302</v>
      </c>
      <c r="P59" s="10" t="s">
        <v>340</v>
      </c>
      <c r="Q59" s="17" t="s">
        <v>303</v>
      </c>
      <c r="R59" s="8">
        <v>3102908</v>
      </c>
      <c r="S59" s="7" t="s">
        <v>99</v>
      </c>
      <c r="T59" s="4">
        <v>5233</v>
      </c>
      <c r="U59" s="5">
        <f t="shared" si="0"/>
        <v>4814360</v>
      </c>
      <c r="V59" s="6"/>
      <c r="W59" s="6"/>
      <c r="X59" s="6"/>
      <c r="Y59" s="6"/>
      <c r="Z59" s="6"/>
      <c r="AA59" s="6"/>
      <c r="AB59" s="6"/>
      <c r="AC59" s="6"/>
      <c r="AD59" s="6"/>
      <c r="AE59" s="6"/>
      <c r="AF59" s="6"/>
      <c r="AG59" s="6"/>
      <c r="AH59" s="6"/>
      <c r="AI59" s="6"/>
      <c r="AJ59" s="6"/>
      <c r="AK59" s="6"/>
      <c r="AL59" s="6"/>
    </row>
    <row r="60" spans="1:38" ht="220.8" customHeight="1" x14ac:dyDescent="0.3">
      <c r="A60" s="82" t="s">
        <v>353</v>
      </c>
      <c r="B60" s="84">
        <v>57</v>
      </c>
      <c r="C60" s="86" t="s">
        <v>304</v>
      </c>
      <c r="D60" s="66">
        <v>1010328</v>
      </c>
      <c r="E60" s="66">
        <v>1010329</v>
      </c>
      <c r="F60" s="66" t="s">
        <v>305</v>
      </c>
      <c r="G60" s="17" t="s">
        <v>320</v>
      </c>
      <c r="H60" s="81" t="s">
        <v>348</v>
      </c>
      <c r="I60" s="81" t="s">
        <v>347</v>
      </c>
      <c r="J60" s="81" t="s">
        <v>346</v>
      </c>
      <c r="K60" s="66" t="s">
        <v>354</v>
      </c>
      <c r="L60" s="62" t="s">
        <v>344</v>
      </c>
      <c r="M60" s="62" t="s">
        <v>345</v>
      </c>
      <c r="N60" s="64" t="s">
        <v>343</v>
      </c>
      <c r="O60" s="66" t="s">
        <v>306</v>
      </c>
      <c r="P60" s="68" t="s">
        <v>307</v>
      </c>
      <c r="Q60" s="17" t="s">
        <v>308</v>
      </c>
      <c r="R60" s="8">
        <v>2567320</v>
      </c>
      <c r="S60" s="7" t="s">
        <v>99</v>
      </c>
      <c r="T60" s="4">
        <v>5010</v>
      </c>
      <c r="U60" s="5">
        <f t="shared" si="0"/>
        <v>4609200</v>
      </c>
      <c r="V60" s="6"/>
      <c r="W60" s="6"/>
      <c r="X60" s="6"/>
      <c r="Y60" s="6"/>
      <c r="Z60" s="6"/>
      <c r="AA60" s="6"/>
      <c r="AB60" s="6"/>
      <c r="AC60" s="6"/>
      <c r="AD60" s="6"/>
      <c r="AE60" s="6"/>
      <c r="AF60" s="6"/>
      <c r="AG60" s="6"/>
      <c r="AH60" s="6"/>
      <c r="AI60" s="6"/>
      <c r="AJ60" s="6"/>
      <c r="AK60" s="6"/>
      <c r="AL60" s="6"/>
    </row>
    <row r="61" spans="1:38" ht="237" customHeight="1" thickBot="1" x14ac:dyDescent="0.35">
      <c r="A61" s="83"/>
      <c r="B61" s="85"/>
      <c r="C61" s="80"/>
      <c r="D61" s="80"/>
      <c r="E61" s="80"/>
      <c r="F61" s="80"/>
      <c r="G61" s="21" t="s">
        <v>321</v>
      </c>
      <c r="H61" s="80"/>
      <c r="I61" s="80"/>
      <c r="J61" s="80"/>
      <c r="K61" s="80"/>
      <c r="L61" s="69"/>
      <c r="M61" s="69"/>
      <c r="N61" s="87"/>
      <c r="O61" s="80"/>
      <c r="P61" s="88"/>
      <c r="Q61" s="21" t="s">
        <v>309</v>
      </c>
      <c r="R61" s="22">
        <v>2919794</v>
      </c>
      <c r="S61" s="23" t="s">
        <v>99</v>
      </c>
      <c r="T61" s="24">
        <v>4920</v>
      </c>
      <c r="U61" s="5">
        <f t="shared" si="0"/>
        <v>4526400</v>
      </c>
      <c r="V61" s="6"/>
      <c r="W61" s="25"/>
      <c r="X61" s="25"/>
      <c r="Y61" s="6"/>
      <c r="Z61" s="6"/>
      <c r="AA61" s="6"/>
      <c r="AB61" s="6"/>
      <c r="AC61" s="6"/>
      <c r="AD61" s="6"/>
      <c r="AE61" s="6"/>
      <c r="AF61" s="6"/>
      <c r="AG61" s="6"/>
      <c r="AH61" s="6"/>
      <c r="AI61" s="6"/>
      <c r="AJ61" s="6"/>
      <c r="AK61" s="6"/>
      <c r="AL61" s="6"/>
    </row>
    <row r="62" spans="1:38" ht="33.6" customHeight="1" x14ac:dyDescent="0.3">
      <c r="A62" s="76" t="s">
        <v>310</v>
      </c>
      <c r="B62" s="78" t="s">
        <v>311</v>
      </c>
      <c r="C62" s="78"/>
      <c r="D62" s="78"/>
      <c r="E62" s="78"/>
      <c r="F62" s="78"/>
      <c r="G62" s="78"/>
      <c r="H62" s="78"/>
      <c r="I62" s="78"/>
      <c r="J62" s="78"/>
      <c r="K62" s="78"/>
      <c r="L62" s="78"/>
      <c r="M62" s="78"/>
      <c r="N62" s="78"/>
      <c r="O62" s="78"/>
      <c r="P62" s="78"/>
      <c r="Q62" s="79"/>
      <c r="R62" s="26">
        <f>SUM(R3:R7,R9,R11,R13,R16,R22,R23,R31,R32,R35:R39,R41:R43,R45:R47)</f>
        <v>88502294</v>
      </c>
      <c r="S62" s="92" t="s">
        <v>312</v>
      </c>
      <c r="T62" s="94">
        <f>SUM(T3:T61)-300</f>
        <v>255487.5</v>
      </c>
      <c r="U62" s="96">
        <f>SUM(T62*920)</f>
        <v>235048500</v>
      </c>
      <c r="V62" s="6"/>
      <c r="W62" s="6"/>
      <c r="X62" s="6"/>
      <c r="Y62" s="6"/>
      <c r="Z62" s="6"/>
      <c r="AA62" s="6"/>
      <c r="AB62" s="6"/>
      <c r="AC62" s="6"/>
      <c r="AD62" s="6"/>
      <c r="AE62" s="6"/>
      <c r="AF62" s="6"/>
      <c r="AG62" s="6"/>
      <c r="AH62" s="6"/>
      <c r="AI62" s="6"/>
      <c r="AJ62" s="6"/>
      <c r="AK62" s="6"/>
      <c r="AL62" s="6"/>
    </row>
    <row r="63" spans="1:38" ht="33.6" customHeight="1" x14ac:dyDescent="0.3">
      <c r="A63" s="77"/>
      <c r="B63" s="98" t="s">
        <v>313</v>
      </c>
      <c r="C63" s="99"/>
      <c r="D63" s="99"/>
      <c r="E63" s="99"/>
      <c r="F63" s="99"/>
      <c r="G63" s="99"/>
      <c r="H63" s="99"/>
      <c r="I63" s="99"/>
      <c r="J63" s="99"/>
      <c r="K63" s="99"/>
      <c r="L63" s="99"/>
      <c r="M63" s="99"/>
      <c r="N63" s="99"/>
      <c r="O63" s="99"/>
      <c r="P63" s="99"/>
      <c r="Q63" s="84"/>
      <c r="R63" s="22">
        <f>SUM(R48:R56)</f>
        <v>5403755</v>
      </c>
      <c r="S63" s="93"/>
      <c r="T63" s="95"/>
      <c r="U63" s="97"/>
      <c r="V63" s="6"/>
      <c r="W63" s="6"/>
      <c r="X63" s="6"/>
      <c r="Y63" s="6"/>
      <c r="Z63" s="6"/>
      <c r="AA63" s="6"/>
      <c r="AB63" s="6"/>
      <c r="AC63" s="6"/>
      <c r="AD63" s="6"/>
      <c r="AE63" s="6"/>
      <c r="AF63" s="6"/>
      <c r="AG63" s="6"/>
      <c r="AH63" s="6"/>
      <c r="AI63" s="6"/>
      <c r="AJ63" s="6"/>
      <c r="AK63" s="6"/>
      <c r="AL63" s="6"/>
    </row>
    <row r="64" spans="1:38" ht="35.4" customHeight="1" x14ac:dyDescent="0.3">
      <c r="A64" s="77"/>
      <c r="B64" s="98" t="s">
        <v>314</v>
      </c>
      <c r="C64" s="99"/>
      <c r="D64" s="99"/>
      <c r="E64" s="99"/>
      <c r="F64" s="99"/>
      <c r="G64" s="99"/>
      <c r="H64" s="99"/>
      <c r="I64" s="99"/>
      <c r="J64" s="99"/>
      <c r="K64" s="99"/>
      <c r="L64" s="99"/>
      <c r="M64" s="99"/>
      <c r="N64" s="99"/>
      <c r="O64" s="99"/>
      <c r="P64" s="99"/>
      <c r="Q64" s="84"/>
      <c r="R64" s="22">
        <f>SUM(R8,R12,R14,R17,R24:R26)</f>
        <v>18263325</v>
      </c>
      <c r="S64" s="93"/>
      <c r="T64" s="95"/>
      <c r="U64" s="97"/>
      <c r="V64" s="6"/>
      <c r="W64" s="6"/>
      <c r="X64" s="6"/>
      <c r="Y64" s="6"/>
      <c r="Z64" s="6"/>
      <c r="AA64" s="6"/>
      <c r="AB64" s="6"/>
      <c r="AC64" s="6"/>
      <c r="AD64" s="6"/>
      <c r="AE64" s="6"/>
      <c r="AF64" s="6"/>
      <c r="AG64" s="6"/>
      <c r="AH64" s="6"/>
      <c r="AI64" s="6"/>
      <c r="AJ64" s="6"/>
      <c r="AK64" s="6"/>
      <c r="AL64" s="6"/>
    </row>
    <row r="65" spans="1:38" ht="35.4" customHeight="1" x14ac:dyDescent="0.3">
      <c r="A65" s="77"/>
      <c r="B65" s="98" t="s">
        <v>315</v>
      </c>
      <c r="C65" s="99"/>
      <c r="D65" s="99"/>
      <c r="E65" s="99"/>
      <c r="F65" s="99"/>
      <c r="G65" s="99"/>
      <c r="H65" s="99"/>
      <c r="I65" s="99"/>
      <c r="J65" s="99"/>
      <c r="K65" s="99"/>
      <c r="L65" s="99"/>
      <c r="M65" s="99"/>
      <c r="N65" s="99"/>
      <c r="O65" s="99"/>
      <c r="P65" s="99"/>
      <c r="Q65" s="84"/>
      <c r="R65" s="22">
        <f>SUM(R10,R15,R18:R21,R27:R30,R33,R34,R40,R44,R58:R61)</f>
        <v>57224363</v>
      </c>
      <c r="S65" s="93"/>
      <c r="T65" s="95"/>
      <c r="U65" s="97"/>
      <c r="V65" s="6"/>
      <c r="W65" s="6"/>
      <c r="X65" s="6"/>
      <c r="Y65" s="6"/>
      <c r="Z65" s="6"/>
      <c r="AA65" s="6"/>
      <c r="AB65" s="6"/>
      <c r="AC65" s="6"/>
      <c r="AD65" s="6"/>
      <c r="AE65" s="6"/>
      <c r="AF65" s="6"/>
      <c r="AG65" s="6"/>
      <c r="AH65" s="6"/>
      <c r="AI65" s="6"/>
      <c r="AJ65" s="6"/>
      <c r="AK65" s="6"/>
      <c r="AL65" s="6"/>
    </row>
    <row r="66" spans="1:38" ht="35.4" customHeight="1" x14ac:dyDescent="0.3">
      <c r="A66" s="77"/>
      <c r="B66" s="98" t="s">
        <v>316</v>
      </c>
      <c r="C66" s="98"/>
      <c r="D66" s="98"/>
      <c r="E66" s="98"/>
      <c r="F66" s="98"/>
      <c r="G66" s="98"/>
      <c r="H66" s="98"/>
      <c r="I66" s="98"/>
      <c r="J66" s="98"/>
      <c r="K66" s="98"/>
      <c r="L66" s="98"/>
      <c r="M66" s="98"/>
      <c r="N66" s="98"/>
      <c r="O66" s="98"/>
      <c r="P66" s="98"/>
      <c r="Q66" s="100"/>
      <c r="R66" s="22">
        <f>SUM(R57)</f>
        <v>0</v>
      </c>
      <c r="S66" s="93"/>
      <c r="T66" s="95"/>
      <c r="U66" s="97"/>
      <c r="V66" s="6"/>
      <c r="W66" s="6"/>
      <c r="X66" s="6"/>
      <c r="Y66" s="6"/>
      <c r="Z66" s="6"/>
      <c r="AA66" s="6"/>
      <c r="AB66" s="6"/>
      <c r="AC66" s="6"/>
      <c r="AD66" s="6"/>
      <c r="AE66" s="6"/>
      <c r="AF66" s="6"/>
      <c r="AG66" s="6"/>
      <c r="AH66" s="6"/>
      <c r="AI66" s="6"/>
      <c r="AJ66" s="6"/>
      <c r="AK66" s="6"/>
      <c r="AL66" s="6"/>
    </row>
    <row r="67" spans="1:38" ht="28.2" customHeight="1" thickBot="1" x14ac:dyDescent="0.35">
      <c r="A67" s="77"/>
      <c r="B67" s="101" t="s">
        <v>317</v>
      </c>
      <c r="C67" s="101"/>
      <c r="D67" s="101"/>
      <c r="E67" s="101"/>
      <c r="F67" s="101"/>
      <c r="G67" s="101"/>
      <c r="H67" s="101"/>
      <c r="I67" s="101"/>
      <c r="J67" s="101"/>
      <c r="K67" s="101"/>
      <c r="L67" s="101"/>
      <c r="M67" s="101"/>
      <c r="N67" s="101"/>
      <c r="O67" s="101"/>
      <c r="P67" s="101"/>
      <c r="Q67" s="102"/>
      <c r="R67" s="27">
        <f>SUM(R3:R61)</f>
        <v>169393737</v>
      </c>
      <c r="S67" s="93"/>
      <c r="T67" s="95"/>
      <c r="U67" s="97"/>
      <c r="V67" s="6"/>
      <c r="W67" s="6"/>
      <c r="X67" s="6"/>
      <c r="Y67" s="6"/>
      <c r="Z67" s="6"/>
      <c r="AA67" s="6"/>
      <c r="AB67" s="6"/>
      <c r="AC67" s="6"/>
      <c r="AD67" s="6"/>
      <c r="AE67" s="6"/>
      <c r="AF67" s="6"/>
      <c r="AG67" s="6"/>
      <c r="AH67" s="6"/>
      <c r="AI67" s="6"/>
      <c r="AJ67" s="6"/>
      <c r="AK67" s="6"/>
      <c r="AL67" s="6"/>
    </row>
    <row r="68" spans="1:38" ht="57.75" customHeight="1" thickBot="1" x14ac:dyDescent="0.35">
      <c r="A68" s="28" t="s">
        <v>323</v>
      </c>
      <c r="B68" s="89" t="s">
        <v>325</v>
      </c>
      <c r="C68" s="90"/>
      <c r="D68" s="90"/>
      <c r="E68" s="90"/>
      <c r="F68" s="90"/>
      <c r="G68" s="90"/>
      <c r="H68" s="90"/>
      <c r="I68" s="90"/>
      <c r="J68" s="90"/>
      <c r="K68" s="90"/>
      <c r="L68" s="90"/>
      <c r="M68" s="90"/>
      <c r="N68" s="90"/>
      <c r="O68" s="90"/>
      <c r="P68" s="90"/>
      <c r="Q68" s="90"/>
      <c r="R68" s="90"/>
      <c r="S68" s="90"/>
      <c r="T68" s="90"/>
      <c r="U68" s="91"/>
      <c r="V68" s="6"/>
      <c r="W68" s="6"/>
      <c r="X68" s="6"/>
      <c r="Y68" s="6"/>
      <c r="Z68" s="6"/>
      <c r="AA68" s="6"/>
      <c r="AB68" s="6"/>
      <c r="AC68" s="6"/>
      <c r="AD68" s="6"/>
      <c r="AE68" s="6"/>
      <c r="AF68" s="6"/>
      <c r="AG68" s="6"/>
      <c r="AH68" s="6"/>
      <c r="AI68" s="6"/>
      <c r="AJ68" s="6"/>
      <c r="AK68" s="6"/>
      <c r="AL68" s="6"/>
    </row>
    <row r="69" spans="1:38" x14ac:dyDescent="0.3">
      <c r="A69" s="29"/>
      <c r="B69" s="6"/>
      <c r="C69" s="6"/>
      <c r="D69" s="6"/>
      <c r="E69" s="6"/>
      <c r="F69" s="6"/>
      <c r="G69" s="6"/>
      <c r="H69" s="30"/>
      <c r="I69" s="31"/>
      <c r="J69" s="31"/>
      <c r="K69" s="31"/>
      <c r="L69" s="32"/>
      <c r="M69" s="32"/>
      <c r="N69" s="31"/>
      <c r="O69" s="31"/>
      <c r="P69" s="33"/>
      <c r="Q69" s="33"/>
      <c r="R69" s="32"/>
      <c r="S69" s="31"/>
      <c r="T69" s="32"/>
      <c r="U69" s="32"/>
      <c r="V69" s="6"/>
      <c r="W69" s="6"/>
      <c r="X69" s="6"/>
      <c r="Y69" s="6"/>
      <c r="Z69" s="6"/>
      <c r="AA69" s="6"/>
      <c r="AB69" s="6"/>
      <c r="AC69" s="6"/>
      <c r="AD69" s="6"/>
      <c r="AE69" s="6"/>
      <c r="AF69" s="6"/>
      <c r="AG69" s="6"/>
      <c r="AH69" s="6"/>
      <c r="AI69" s="6"/>
      <c r="AJ69" s="6"/>
      <c r="AK69" s="6"/>
      <c r="AL69" s="6"/>
    </row>
    <row r="70" spans="1:38" x14ac:dyDescent="0.3">
      <c r="A70" s="29"/>
      <c r="B70" s="6"/>
      <c r="C70" s="6"/>
      <c r="D70" s="6"/>
      <c r="E70" s="6"/>
      <c r="F70" s="6"/>
      <c r="G70" s="6"/>
      <c r="H70" s="30"/>
      <c r="I70" s="31"/>
      <c r="J70" s="31"/>
      <c r="K70" s="31"/>
      <c r="L70" s="32"/>
      <c r="M70" s="32"/>
      <c r="N70" s="31"/>
      <c r="O70" s="31"/>
      <c r="P70" s="33"/>
      <c r="Q70" s="33"/>
      <c r="R70" s="32"/>
      <c r="S70" s="31"/>
      <c r="T70" s="32"/>
      <c r="U70" s="32"/>
      <c r="V70" s="6"/>
      <c r="W70" s="6"/>
      <c r="X70" s="6"/>
      <c r="Y70" s="6"/>
      <c r="Z70" s="6"/>
      <c r="AA70" s="6"/>
      <c r="AB70" s="6"/>
      <c r="AC70" s="6"/>
      <c r="AD70" s="6"/>
      <c r="AE70" s="6"/>
      <c r="AF70" s="6"/>
      <c r="AG70" s="6"/>
      <c r="AH70" s="6"/>
      <c r="AI70" s="6"/>
      <c r="AJ70" s="6"/>
      <c r="AK70" s="6"/>
      <c r="AL70" s="6"/>
    </row>
    <row r="71" spans="1:38" x14ac:dyDescent="0.3">
      <c r="A71" s="29"/>
      <c r="B71" s="6"/>
      <c r="C71" s="6"/>
      <c r="D71" s="6"/>
      <c r="E71" s="6"/>
      <c r="F71" s="6"/>
      <c r="G71" s="6"/>
      <c r="H71" s="30"/>
      <c r="I71" s="31"/>
      <c r="J71" s="31"/>
      <c r="K71" s="31"/>
      <c r="L71" s="32"/>
      <c r="M71" s="32"/>
      <c r="N71" s="31"/>
      <c r="O71" s="31"/>
      <c r="P71" s="33"/>
      <c r="Q71" s="33"/>
      <c r="R71" s="32"/>
      <c r="S71" s="31"/>
      <c r="T71" s="32"/>
      <c r="U71" s="32"/>
      <c r="V71" s="6"/>
      <c r="W71" s="6"/>
      <c r="X71" s="6"/>
      <c r="Y71" s="6"/>
      <c r="Z71" s="6"/>
      <c r="AA71" s="6"/>
      <c r="AB71" s="6"/>
      <c r="AC71" s="6"/>
      <c r="AD71" s="6"/>
      <c r="AE71" s="6"/>
      <c r="AF71" s="6"/>
      <c r="AG71" s="6"/>
      <c r="AH71" s="6"/>
      <c r="AI71" s="6"/>
      <c r="AJ71" s="6"/>
      <c r="AK71" s="6"/>
      <c r="AL71" s="6"/>
    </row>
    <row r="72" spans="1:38" x14ac:dyDescent="0.3">
      <c r="A72" s="29"/>
      <c r="B72" s="6"/>
      <c r="C72" s="6"/>
      <c r="D72" s="6"/>
      <c r="E72" s="6"/>
      <c r="F72" s="6"/>
      <c r="G72" s="6"/>
      <c r="H72" s="30"/>
      <c r="I72" s="31"/>
      <c r="J72" s="31"/>
      <c r="K72" s="31"/>
      <c r="L72" s="32"/>
      <c r="M72" s="32"/>
      <c r="N72" s="31"/>
      <c r="O72" s="31"/>
      <c r="P72" s="33"/>
      <c r="Q72" s="33"/>
      <c r="R72" s="32"/>
      <c r="S72" s="31"/>
      <c r="T72" s="32"/>
      <c r="U72" s="32"/>
      <c r="V72" s="6"/>
      <c r="W72" s="6"/>
      <c r="X72" s="6"/>
      <c r="Y72" s="6"/>
      <c r="Z72" s="6"/>
      <c r="AA72" s="6"/>
      <c r="AB72" s="6"/>
      <c r="AC72" s="6"/>
      <c r="AD72" s="6"/>
      <c r="AE72" s="6"/>
      <c r="AF72" s="6"/>
      <c r="AG72" s="6"/>
      <c r="AH72" s="6"/>
      <c r="AI72" s="6"/>
      <c r="AJ72" s="6"/>
      <c r="AK72" s="6"/>
      <c r="AL72" s="6"/>
    </row>
    <row r="73" spans="1:38" x14ac:dyDescent="0.3">
      <c r="A73" s="29"/>
      <c r="B73" s="6"/>
      <c r="C73" s="6"/>
      <c r="D73" s="6"/>
      <c r="E73" s="6"/>
      <c r="F73" s="6"/>
      <c r="G73" s="6"/>
      <c r="H73" s="30"/>
      <c r="I73" s="31"/>
      <c r="J73" s="31"/>
      <c r="K73" s="31"/>
      <c r="L73" s="32"/>
      <c r="M73" s="32"/>
      <c r="N73" s="31"/>
      <c r="O73" s="31"/>
      <c r="P73" s="33"/>
      <c r="Q73" s="33"/>
      <c r="R73" s="32"/>
      <c r="S73" s="31"/>
      <c r="T73" s="32"/>
      <c r="U73" s="32"/>
      <c r="V73" s="6"/>
      <c r="W73" s="6"/>
      <c r="X73" s="6"/>
      <c r="Y73" s="6"/>
      <c r="Z73" s="6"/>
      <c r="AA73" s="6"/>
      <c r="AB73" s="6"/>
      <c r="AC73" s="6"/>
      <c r="AD73" s="6"/>
      <c r="AE73" s="6"/>
      <c r="AF73" s="6"/>
      <c r="AG73" s="6"/>
      <c r="AH73" s="6"/>
      <c r="AI73" s="6"/>
      <c r="AJ73" s="6"/>
      <c r="AK73" s="6"/>
      <c r="AL73" s="6"/>
    </row>
    <row r="74" spans="1:38" x14ac:dyDescent="0.3">
      <c r="A74" s="29"/>
      <c r="B74" s="6"/>
      <c r="C74" s="6"/>
      <c r="D74" s="6"/>
      <c r="E74" s="6"/>
      <c r="F74" s="6"/>
      <c r="G74" s="6"/>
      <c r="H74" s="30"/>
      <c r="I74" s="31"/>
      <c r="J74" s="31"/>
      <c r="K74" s="31"/>
      <c r="L74" s="32"/>
      <c r="M74" s="32"/>
      <c r="N74" s="31"/>
      <c r="O74" s="31"/>
      <c r="P74" s="33"/>
      <c r="Q74" s="33"/>
      <c r="R74" s="32"/>
      <c r="S74" s="31"/>
      <c r="T74" s="32"/>
      <c r="U74" s="32"/>
      <c r="V74" s="6"/>
      <c r="W74" s="6"/>
      <c r="X74" s="6"/>
      <c r="Y74" s="6"/>
      <c r="Z74" s="6"/>
      <c r="AA74" s="6"/>
      <c r="AB74" s="6"/>
      <c r="AC74" s="6"/>
      <c r="AD74" s="6"/>
      <c r="AE74" s="6"/>
      <c r="AF74" s="6"/>
      <c r="AG74" s="6"/>
      <c r="AH74" s="6"/>
      <c r="AI74" s="6"/>
      <c r="AJ74" s="6"/>
      <c r="AK74" s="6"/>
      <c r="AL74" s="6"/>
    </row>
    <row r="75" spans="1:38" x14ac:dyDescent="0.3">
      <c r="A75" s="29"/>
      <c r="B75" s="6"/>
      <c r="C75" s="6"/>
      <c r="D75" s="6"/>
      <c r="E75" s="6"/>
      <c r="F75" s="6"/>
      <c r="G75" s="6"/>
      <c r="H75" s="30"/>
      <c r="I75" s="31"/>
      <c r="J75" s="31"/>
      <c r="K75" s="31"/>
      <c r="L75" s="32"/>
      <c r="M75" s="32"/>
      <c r="N75" s="31"/>
      <c r="O75" s="31"/>
      <c r="P75" s="33"/>
      <c r="Q75" s="33"/>
      <c r="R75" s="32"/>
      <c r="S75" s="31"/>
      <c r="T75" s="32"/>
      <c r="U75" s="32"/>
      <c r="V75" s="6"/>
      <c r="W75" s="6"/>
      <c r="X75" s="6"/>
      <c r="Y75" s="6"/>
      <c r="Z75" s="6"/>
      <c r="AA75" s="6"/>
      <c r="AB75" s="6"/>
      <c r="AC75" s="6"/>
      <c r="AD75" s="6"/>
      <c r="AE75" s="6"/>
      <c r="AF75" s="6"/>
      <c r="AG75" s="6"/>
      <c r="AH75" s="6"/>
      <c r="AI75" s="6"/>
      <c r="AJ75" s="6"/>
      <c r="AK75" s="6"/>
      <c r="AL75" s="6"/>
    </row>
    <row r="76" spans="1:38" x14ac:dyDescent="0.3">
      <c r="A76" s="29"/>
      <c r="B76" s="6"/>
      <c r="C76" s="6"/>
      <c r="D76" s="6"/>
      <c r="E76" s="6"/>
      <c r="F76" s="6"/>
      <c r="G76" s="6"/>
      <c r="H76" s="30"/>
      <c r="I76" s="31"/>
      <c r="J76" s="31"/>
      <c r="K76" s="31"/>
      <c r="L76" s="32"/>
      <c r="M76" s="32"/>
      <c r="N76" s="31"/>
      <c r="O76" s="31"/>
      <c r="P76" s="33"/>
      <c r="Q76" s="33"/>
      <c r="R76" s="32"/>
      <c r="S76" s="31"/>
      <c r="T76" s="32"/>
      <c r="U76" s="32"/>
      <c r="V76" s="6"/>
      <c r="W76" s="6"/>
      <c r="X76" s="6"/>
      <c r="Y76" s="6"/>
      <c r="Z76" s="6"/>
      <c r="AA76" s="6"/>
      <c r="AB76" s="6"/>
      <c r="AC76" s="6"/>
      <c r="AD76" s="6"/>
      <c r="AE76" s="6"/>
      <c r="AF76" s="6"/>
      <c r="AG76" s="6"/>
      <c r="AH76" s="6"/>
      <c r="AI76" s="6"/>
      <c r="AJ76" s="6"/>
      <c r="AK76" s="6"/>
      <c r="AL76" s="6"/>
    </row>
    <row r="77" spans="1:38" x14ac:dyDescent="0.3">
      <c r="A77" s="29"/>
      <c r="B77" s="6"/>
      <c r="C77" s="6"/>
      <c r="D77" s="6"/>
      <c r="E77" s="6"/>
      <c r="F77" s="6"/>
      <c r="G77" s="6"/>
      <c r="H77" s="30"/>
      <c r="I77" s="31"/>
      <c r="J77" s="31"/>
      <c r="K77" s="31"/>
      <c r="L77" s="32"/>
      <c r="M77" s="32"/>
      <c r="N77" s="31"/>
      <c r="O77" s="31"/>
      <c r="P77" s="33"/>
      <c r="Q77" s="33"/>
      <c r="R77" s="32"/>
      <c r="S77" s="31"/>
      <c r="T77" s="32"/>
      <c r="U77" s="32"/>
      <c r="V77" s="6"/>
      <c r="W77" s="6"/>
      <c r="X77" s="6"/>
      <c r="Y77" s="6"/>
      <c r="Z77" s="6"/>
      <c r="AA77" s="6"/>
      <c r="AB77" s="6"/>
      <c r="AC77" s="6"/>
      <c r="AD77" s="6"/>
      <c r="AE77" s="6"/>
      <c r="AF77" s="6"/>
      <c r="AG77" s="6"/>
      <c r="AH77" s="6"/>
      <c r="AI77" s="6"/>
      <c r="AJ77" s="6"/>
      <c r="AK77" s="6"/>
      <c r="AL77" s="6"/>
    </row>
    <row r="78" spans="1:38" x14ac:dyDescent="0.3">
      <c r="A78" s="29"/>
      <c r="B78" s="6"/>
      <c r="C78" s="6"/>
      <c r="D78" s="6"/>
      <c r="E78" s="6"/>
      <c r="F78" s="6"/>
      <c r="G78" s="6"/>
      <c r="H78" s="30"/>
      <c r="I78" s="31"/>
      <c r="J78" s="31"/>
      <c r="K78" s="31"/>
      <c r="L78" s="32"/>
      <c r="M78" s="32"/>
      <c r="N78" s="31"/>
      <c r="O78" s="31"/>
      <c r="P78" s="33"/>
      <c r="Q78" s="33"/>
      <c r="R78" s="32"/>
      <c r="S78" s="31"/>
      <c r="T78" s="32"/>
      <c r="U78" s="32"/>
      <c r="V78" s="6"/>
      <c r="W78" s="6"/>
      <c r="X78" s="6"/>
      <c r="Y78" s="6"/>
      <c r="Z78" s="6"/>
      <c r="AA78" s="6"/>
      <c r="AB78" s="6"/>
      <c r="AC78" s="6"/>
      <c r="AD78" s="6"/>
      <c r="AE78" s="6"/>
      <c r="AF78" s="6"/>
      <c r="AG78" s="6"/>
      <c r="AH78" s="6"/>
      <c r="AI78" s="6"/>
      <c r="AJ78" s="6"/>
      <c r="AK78" s="6"/>
      <c r="AL78" s="6"/>
    </row>
    <row r="79" spans="1:38" x14ac:dyDescent="0.3">
      <c r="A79" s="29"/>
      <c r="B79" s="6"/>
      <c r="C79" s="6"/>
      <c r="D79" s="6"/>
      <c r="E79" s="6"/>
      <c r="F79" s="6"/>
      <c r="G79" s="6"/>
      <c r="H79" s="30"/>
      <c r="I79" s="31"/>
      <c r="J79" s="31"/>
      <c r="K79" s="31"/>
      <c r="L79" s="32"/>
      <c r="M79" s="32"/>
      <c r="N79" s="31"/>
      <c r="O79" s="31"/>
      <c r="P79" s="33"/>
      <c r="Q79" s="33"/>
      <c r="R79" s="32"/>
      <c r="S79" s="31"/>
      <c r="T79" s="32"/>
      <c r="U79" s="32"/>
      <c r="V79" s="6"/>
      <c r="W79" s="6"/>
      <c r="X79" s="6"/>
      <c r="Y79" s="6"/>
      <c r="Z79" s="6"/>
      <c r="AA79" s="6"/>
      <c r="AB79" s="6"/>
      <c r="AC79" s="6"/>
      <c r="AD79" s="6"/>
      <c r="AE79" s="6"/>
      <c r="AF79" s="6"/>
      <c r="AG79" s="6"/>
      <c r="AH79" s="6"/>
      <c r="AI79" s="6"/>
      <c r="AJ79" s="6"/>
      <c r="AK79" s="6"/>
      <c r="AL79" s="6"/>
    </row>
    <row r="80" spans="1:38" x14ac:dyDescent="0.3">
      <c r="A80" s="29"/>
      <c r="B80" s="6"/>
      <c r="C80" s="6"/>
      <c r="D80" s="6"/>
      <c r="E80" s="6"/>
      <c r="F80" s="6"/>
      <c r="G80" s="6"/>
      <c r="H80" s="30"/>
      <c r="I80" s="31"/>
      <c r="J80" s="31"/>
      <c r="K80" s="31"/>
      <c r="L80" s="32"/>
      <c r="M80" s="32"/>
      <c r="N80" s="31"/>
      <c r="O80" s="31"/>
      <c r="P80" s="33"/>
      <c r="Q80" s="33"/>
      <c r="R80" s="32"/>
      <c r="S80" s="31"/>
      <c r="T80" s="32"/>
      <c r="U80" s="32"/>
      <c r="V80" s="6"/>
      <c r="W80" s="6"/>
      <c r="X80" s="6"/>
      <c r="Y80" s="6"/>
      <c r="Z80" s="6"/>
      <c r="AA80" s="6"/>
      <c r="AB80" s="6"/>
      <c r="AC80" s="6"/>
      <c r="AD80" s="6"/>
      <c r="AE80" s="6"/>
      <c r="AF80" s="6"/>
      <c r="AG80" s="6"/>
      <c r="AH80" s="6"/>
      <c r="AI80" s="6"/>
      <c r="AJ80" s="6"/>
      <c r="AK80" s="6"/>
      <c r="AL80" s="6"/>
    </row>
    <row r="81" spans="1:38" x14ac:dyDescent="0.3">
      <c r="A81" s="29"/>
      <c r="B81" s="6"/>
      <c r="C81" s="6"/>
      <c r="D81" s="6"/>
      <c r="E81" s="6"/>
      <c r="F81" s="6"/>
      <c r="G81" s="6"/>
      <c r="H81" s="30"/>
      <c r="I81" s="31"/>
      <c r="J81" s="31"/>
      <c r="K81" s="31"/>
      <c r="L81" s="32"/>
      <c r="M81" s="32"/>
      <c r="N81" s="31"/>
      <c r="O81" s="31"/>
      <c r="P81" s="33"/>
      <c r="Q81" s="33"/>
      <c r="R81" s="32"/>
      <c r="S81" s="31"/>
      <c r="T81" s="32"/>
      <c r="U81" s="32"/>
      <c r="V81" s="6"/>
      <c r="W81" s="6"/>
      <c r="X81" s="6"/>
      <c r="Y81" s="6"/>
      <c r="Z81" s="6"/>
      <c r="AA81" s="6"/>
      <c r="AB81" s="6"/>
      <c r="AC81" s="6"/>
      <c r="AD81" s="6"/>
      <c r="AE81" s="6"/>
      <c r="AF81" s="6"/>
      <c r="AG81" s="6"/>
      <c r="AH81" s="6"/>
      <c r="AI81" s="6"/>
      <c r="AJ81" s="6"/>
      <c r="AK81" s="6"/>
      <c r="AL81" s="6"/>
    </row>
    <row r="82" spans="1:38" x14ac:dyDescent="0.3">
      <c r="A82" s="29"/>
      <c r="B82" s="6"/>
      <c r="C82" s="6"/>
      <c r="D82" s="6"/>
      <c r="E82" s="6"/>
      <c r="F82" s="6"/>
      <c r="G82" s="6"/>
      <c r="H82" s="30"/>
      <c r="I82" s="31"/>
      <c r="J82" s="31"/>
      <c r="K82" s="31"/>
      <c r="L82" s="32"/>
      <c r="M82" s="32"/>
      <c r="N82" s="31"/>
      <c r="O82" s="31"/>
      <c r="P82" s="33"/>
      <c r="Q82" s="33"/>
      <c r="R82" s="32"/>
      <c r="S82" s="31"/>
      <c r="T82" s="32"/>
      <c r="U82" s="32"/>
      <c r="V82" s="6"/>
      <c r="W82" s="6"/>
      <c r="X82" s="6"/>
      <c r="Y82" s="6"/>
      <c r="Z82" s="6"/>
      <c r="AA82" s="6"/>
      <c r="AB82" s="6"/>
      <c r="AC82" s="6"/>
      <c r="AD82" s="6"/>
      <c r="AE82" s="6"/>
      <c r="AF82" s="6"/>
      <c r="AG82" s="6"/>
      <c r="AH82" s="6"/>
      <c r="AI82" s="6"/>
      <c r="AJ82" s="6"/>
      <c r="AK82" s="6"/>
      <c r="AL82" s="6"/>
    </row>
    <row r="83" spans="1:38" x14ac:dyDescent="0.3">
      <c r="A83" s="29"/>
      <c r="B83" s="6"/>
      <c r="C83" s="6"/>
      <c r="D83" s="6"/>
      <c r="E83" s="6"/>
      <c r="F83" s="6"/>
      <c r="G83" s="6"/>
      <c r="H83" s="30"/>
      <c r="I83" s="31"/>
      <c r="J83" s="31"/>
      <c r="K83" s="31"/>
      <c r="L83" s="32"/>
      <c r="M83" s="32"/>
      <c r="N83" s="31"/>
      <c r="O83" s="31"/>
      <c r="P83" s="33"/>
      <c r="Q83" s="33"/>
      <c r="R83" s="32"/>
      <c r="S83" s="31"/>
      <c r="T83" s="32"/>
      <c r="U83" s="32"/>
      <c r="V83" s="6"/>
      <c r="W83" s="6"/>
      <c r="X83" s="6"/>
      <c r="Y83" s="6"/>
      <c r="Z83" s="6"/>
      <c r="AA83" s="6"/>
      <c r="AB83" s="6"/>
      <c r="AC83" s="6"/>
      <c r="AD83" s="6"/>
      <c r="AE83" s="6"/>
      <c r="AF83" s="6"/>
      <c r="AG83" s="6"/>
      <c r="AH83" s="6"/>
      <c r="AI83" s="6"/>
      <c r="AJ83" s="6"/>
      <c r="AK83" s="6"/>
      <c r="AL83" s="6"/>
    </row>
    <row r="84" spans="1:38" x14ac:dyDescent="0.3">
      <c r="A84" s="29"/>
      <c r="B84" s="6"/>
      <c r="C84" s="6"/>
      <c r="D84" s="6"/>
      <c r="E84" s="6"/>
      <c r="F84" s="6"/>
      <c r="G84" s="6"/>
      <c r="H84" s="30"/>
      <c r="I84" s="31"/>
      <c r="J84" s="31"/>
      <c r="K84" s="31"/>
      <c r="L84" s="32"/>
      <c r="M84" s="32"/>
      <c r="N84" s="31"/>
      <c r="O84" s="31"/>
      <c r="P84" s="33"/>
      <c r="Q84" s="33"/>
      <c r="R84" s="32"/>
      <c r="S84" s="31"/>
      <c r="T84" s="32"/>
      <c r="U84" s="32"/>
      <c r="V84" s="6"/>
      <c r="W84" s="6"/>
      <c r="X84" s="6"/>
      <c r="Y84" s="6"/>
      <c r="Z84" s="6"/>
      <c r="AA84" s="6"/>
      <c r="AB84" s="6"/>
      <c r="AC84" s="6"/>
      <c r="AD84" s="6"/>
      <c r="AE84" s="6"/>
      <c r="AF84" s="6"/>
      <c r="AG84" s="6"/>
      <c r="AH84" s="6"/>
      <c r="AI84" s="6"/>
      <c r="AJ84" s="6"/>
      <c r="AK84" s="6"/>
      <c r="AL84" s="6"/>
    </row>
    <row r="85" spans="1:38" x14ac:dyDescent="0.3">
      <c r="A85" s="29"/>
      <c r="B85" s="6"/>
      <c r="C85" s="6"/>
      <c r="D85" s="6"/>
      <c r="E85" s="6"/>
      <c r="F85" s="6"/>
      <c r="G85" s="6"/>
      <c r="H85" s="30"/>
      <c r="I85" s="31"/>
      <c r="J85" s="31"/>
      <c r="K85" s="31"/>
      <c r="L85" s="32"/>
      <c r="M85" s="32"/>
      <c r="N85" s="31"/>
      <c r="O85" s="31"/>
      <c r="P85" s="33"/>
      <c r="Q85" s="33"/>
      <c r="R85" s="32"/>
      <c r="S85" s="31"/>
      <c r="T85" s="32"/>
      <c r="U85" s="32"/>
      <c r="V85" s="6"/>
      <c r="W85" s="6"/>
      <c r="X85" s="6"/>
      <c r="Y85" s="6"/>
      <c r="Z85" s="6"/>
      <c r="AA85" s="6"/>
      <c r="AB85" s="6"/>
      <c r="AC85" s="6"/>
      <c r="AD85" s="6"/>
      <c r="AE85" s="6"/>
      <c r="AF85" s="6"/>
      <c r="AG85" s="6"/>
      <c r="AH85" s="6"/>
      <c r="AI85" s="6"/>
      <c r="AJ85" s="6"/>
      <c r="AK85" s="6"/>
      <c r="AL85" s="6"/>
    </row>
    <row r="86" spans="1:38" x14ac:dyDescent="0.3">
      <c r="A86" s="29"/>
      <c r="B86" s="6"/>
      <c r="C86" s="6"/>
      <c r="D86" s="6"/>
      <c r="E86" s="6"/>
      <c r="F86" s="6"/>
      <c r="G86" s="6"/>
      <c r="H86" s="30"/>
      <c r="I86" s="31"/>
      <c r="J86" s="31"/>
      <c r="K86" s="31"/>
      <c r="L86" s="32"/>
      <c r="M86" s="32"/>
      <c r="N86" s="31"/>
      <c r="O86" s="31"/>
      <c r="P86" s="33"/>
      <c r="Q86" s="33"/>
      <c r="R86" s="32"/>
      <c r="S86" s="31"/>
      <c r="T86" s="32"/>
      <c r="U86" s="32"/>
      <c r="V86" s="6"/>
      <c r="W86" s="6"/>
      <c r="X86" s="6"/>
      <c r="Y86" s="6"/>
      <c r="Z86" s="6"/>
      <c r="AA86" s="6"/>
      <c r="AB86" s="6"/>
      <c r="AC86" s="6"/>
      <c r="AD86" s="6"/>
      <c r="AE86" s="6"/>
      <c r="AF86" s="6"/>
      <c r="AG86" s="6"/>
      <c r="AH86" s="6"/>
      <c r="AI86" s="6"/>
      <c r="AJ86" s="6"/>
      <c r="AK86" s="6"/>
      <c r="AL86" s="6"/>
    </row>
    <row r="87" spans="1:38" x14ac:dyDescent="0.3">
      <c r="A87" s="29"/>
      <c r="B87" s="6"/>
      <c r="C87" s="6"/>
      <c r="D87" s="6"/>
      <c r="E87" s="6"/>
      <c r="F87" s="6"/>
      <c r="G87" s="6"/>
      <c r="H87" s="30"/>
      <c r="I87" s="31"/>
      <c r="J87" s="31"/>
      <c r="K87" s="31"/>
      <c r="L87" s="32"/>
      <c r="M87" s="32"/>
      <c r="N87" s="31"/>
      <c r="O87" s="31"/>
      <c r="P87" s="33"/>
      <c r="Q87" s="33"/>
      <c r="R87" s="32"/>
      <c r="S87" s="31"/>
      <c r="T87" s="32"/>
      <c r="U87" s="32"/>
      <c r="V87" s="6"/>
      <c r="W87" s="6"/>
      <c r="X87" s="6"/>
      <c r="Y87" s="6"/>
      <c r="Z87" s="6"/>
      <c r="AA87" s="6"/>
      <c r="AB87" s="6"/>
      <c r="AC87" s="6"/>
      <c r="AD87" s="6"/>
      <c r="AE87" s="6"/>
      <c r="AF87" s="6"/>
      <c r="AG87" s="6"/>
      <c r="AH87" s="6"/>
      <c r="AI87" s="6"/>
      <c r="AJ87" s="6"/>
      <c r="AK87" s="6"/>
      <c r="AL87" s="6"/>
    </row>
    <row r="88" spans="1:38" x14ac:dyDescent="0.3">
      <c r="A88" s="29"/>
      <c r="B88" s="6"/>
      <c r="C88" s="6"/>
      <c r="D88" s="6"/>
      <c r="E88" s="6"/>
      <c r="F88" s="6"/>
      <c r="G88" s="6"/>
      <c r="H88" s="30"/>
      <c r="I88" s="31"/>
      <c r="J88" s="31"/>
      <c r="K88" s="31"/>
      <c r="L88" s="32"/>
      <c r="M88" s="32"/>
      <c r="N88" s="31"/>
      <c r="O88" s="31"/>
      <c r="P88" s="33"/>
      <c r="Q88" s="33"/>
      <c r="R88" s="32"/>
      <c r="S88" s="31"/>
      <c r="T88" s="32"/>
      <c r="U88" s="32"/>
      <c r="V88" s="6"/>
      <c r="W88" s="6"/>
      <c r="X88" s="6"/>
      <c r="Y88" s="6"/>
      <c r="Z88" s="6"/>
      <c r="AA88" s="6"/>
      <c r="AB88" s="6"/>
      <c r="AC88" s="6"/>
      <c r="AD88" s="6"/>
      <c r="AE88" s="6"/>
      <c r="AF88" s="6"/>
      <c r="AG88" s="6"/>
      <c r="AH88" s="6"/>
      <c r="AI88" s="6"/>
      <c r="AJ88" s="6"/>
      <c r="AK88" s="6"/>
      <c r="AL88" s="6"/>
    </row>
    <row r="89" spans="1:38" x14ac:dyDescent="0.3">
      <c r="A89" s="29"/>
      <c r="B89" s="6"/>
      <c r="C89" s="6"/>
      <c r="D89" s="6"/>
      <c r="E89" s="6"/>
      <c r="F89" s="6"/>
      <c r="G89" s="6"/>
      <c r="H89" s="30"/>
      <c r="I89" s="31"/>
      <c r="J89" s="31"/>
      <c r="K89" s="31"/>
      <c r="L89" s="32"/>
      <c r="M89" s="32"/>
      <c r="N89" s="31"/>
      <c r="O89" s="31"/>
      <c r="P89" s="33"/>
      <c r="Q89" s="33"/>
      <c r="R89" s="32"/>
      <c r="S89" s="31"/>
      <c r="T89" s="32"/>
      <c r="U89" s="32"/>
      <c r="V89" s="6"/>
      <c r="W89" s="6"/>
      <c r="X89" s="6"/>
      <c r="Y89" s="6"/>
      <c r="Z89" s="6"/>
      <c r="AA89" s="6"/>
      <c r="AB89" s="6"/>
      <c r="AC89" s="6"/>
      <c r="AD89" s="6"/>
      <c r="AE89" s="6"/>
      <c r="AF89" s="6"/>
      <c r="AG89" s="6"/>
      <c r="AH89" s="6"/>
      <c r="AI89" s="6"/>
      <c r="AJ89" s="6"/>
      <c r="AK89" s="6"/>
      <c r="AL89" s="6"/>
    </row>
    <row r="90" spans="1:38" x14ac:dyDescent="0.3">
      <c r="A90" s="29"/>
      <c r="B90" s="6"/>
      <c r="C90" s="6"/>
      <c r="D90" s="6"/>
      <c r="E90" s="6"/>
      <c r="F90" s="6"/>
      <c r="G90" s="6"/>
      <c r="H90" s="30"/>
      <c r="I90" s="31"/>
      <c r="J90" s="31"/>
      <c r="K90" s="31"/>
      <c r="L90" s="32"/>
      <c r="M90" s="32"/>
      <c r="N90" s="31"/>
      <c r="O90" s="31"/>
      <c r="P90" s="33"/>
      <c r="Q90" s="33"/>
      <c r="R90" s="32"/>
      <c r="S90" s="31"/>
      <c r="T90" s="32"/>
      <c r="U90" s="32"/>
      <c r="V90" s="6"/>
      <c r="W90" s="6"/>
      <c r="X90" s="6"/>
      <c r="Y90" s="6"/>
      <c r="Z90" s="6"/>
      <c r="AA90" s="6"/>
      <c r="AB90" s="6"/>
      <c r="AC90" s="6"/>
      <c r="AD90" s="6"/>
      <c r="AE90" s="6"/>
      <c r="AF90" s="6"/>
      <c r="AG90" s="6"/>
      <c r="AH90" s="6"/>
      <c r="AI90" s="6"/>
      <c r="AJ90" s="6"/>
      <c r="AK90" s="6"/>
      <c r="AL90" s="6"/>
    </row>
    <row r="91" spans="1:38" x14ac:dyDescent="0.3">
      <c r="A91" s="29"/>
      <c r="B91" s="6"/>
      <c r="C91" s="6"/>
      <c r="D91" s="6"/>
      <c r="E91" s="6"/>
      <c r="F91" s="6"/>
      <c r="G91" s="6"/>
      <c r="H91" s="30"/>
      <c r="I91" s="31"/>
      <c r="J91" s="31"/>
      <c r="K91" s="31"/>
      <c r="L91" s="32"/>
      <c r="M91" s="32"/>
      <c r="N91" s="31"/>
      <c r="O91" s="31"/>
      <c r="P91" s="33"/>
      <c r="Q91" s="33"/>
      <c r="R91" s="32"/>
      <c r="S91" s="31"/>
      <c r="T91" s="32"/>
      <c r="U91" s="32"/>
      <c r="V91" s="6"/>
      <c r="W91" s="6"/>
      <c r="X91" s="6"/>
      <c r="Y91" s="6"/>
      <c r="Z91" s="6"/>
      <c r="AA91" s="6"/>
      <c r="AB91" s="6"/>
      <c r="AC91" s="6"/>
      <c r="AD91" s="6"/>
      <c r="AE91" s="6"/>
      <c r="AF91" s="6"/>
      <c r="AG91" s="6"/>
      <c r="AH91" s="6"/>
      <c r="AI91" s="6"/>
      <c r="AJ91" s="6"/>
      <c r="AK91" s="6"/>
      <c r="AL91" s="6"/>
    </row>
    <row r="92" spans="1:38" x14ac:dyDescent="0.3">
      <c r="A92" s="29"/>
      <c r="B92" s="6"/>
      <c r="C92" s="6"/>
      <c r="D92" s="6"/>
      <c r="E92" s="6"/>
      <c r="F92" s="6"/>
      <c r="G92" s="6"/>
      <c r="H92" s="30"/>
      <c r="I92" s="31"/>
      <c r="J92" s="31"/>
      <c r="K92" s="31"/>
      <c r="L92" s="32"/>
      <c r="M92" s="32"/>
      <c r="N92" s="31"/>
      <c r="O92" s="31"/>
      <c r="P92" s="33"/>
      <c r="Q92" s="33"/>
      <c r="R92" s="32"/>
      <c r="S92" s="31"/>
      <c r="T92" s="32"/>
      <c r="U92" s="32"/>
      <c r="V92" s="6"/>
      <c r="W92" s="6"/>
      <c r="X92" s="6"/>
      <c r="Y92" s="6"/>
      <c r="Z92" s="6"/>
      <c r="AA92" s="6"/>
      <c r="AB92" s="6"/>
      <c r="AC92" s="6"/>
      <c r="AD92" s="6"/>
      <c r="AE92" s="6"/>
      <c r="AF92" s="6"/>
      <c r="AG92" s="6"/>
      <c r="AH92" s="6"/>
      <c r="AI92" s="6"/>
      <c r="AJ92" s="6"/>
      <c r="AK92" s="6"/>
      <c r="AL92" s="6"/>
    </row>
    <row r="93" spans="1:38" x14ac:dyDescent="0.3">
      <c r="A93" s="29"/>
      <c r="B93" s="6"/>
      <c r="C93" s="6"/>
      <c r="D93" s="6"/>
      <c r="E93" s="6"/>
      <c r="F93" s="6"/>
      <c r="G93" s="6"/>
      <c r="H93" s="30"/>
      <c r="I93" s="31"/>
      <c r="J93" s="31"/>
      <c r="K93" s="31"/>
      <c r="L93" s="32"/>
      <c r="M93" s="32"/>
      <c r="N93" s="31"/>
      <c r="O93" s="31"/>
      <c r="P93" s="33"/>
      <c r="Q93" s="33"/>
      <c r="R93" s="32"/>
      <c r="S93" s="31"/>
      <c r="T93" s="32"/>
      <c r="U93" s="32"/>
      <c r="V93" s="6"/>
      <c r="W93" s="6"/>
      <c r="X93" s="6"/>
      <c r="Y93" s="6"/>
      <c r="Z93" s="6"/>
      <c r="AA93" s="6"/>
      <c r="AB93" s="6"/>
      <c r="AC93" s="6"/>
      <c r="AD93" s="6"/>
      <c r="AE93" s="6"/>
      <c r="AF93" s="6"/>
      <c r="AG93" s="6"/>
      <c r="AH93" s="6"/>
      <c r="AI93" s="6"/>
      <c r="AJ93" s="6"/>
      <c r="AK93" s="6"/>
      <c r="AL93" s="6"/>
    </row>
    <row r="94" spans="1:38" x14ac:dyDescent="0.3">
      <c r="A94" s="29"/>
      <c r="B94" s="6"/>
      <c r="C94" s="6"/>
      <c r="D94" s="6"/>
      <c r="E94" s="6"/>
      <c r="F94" s="6"/>
      <c r="G94" s="6"/>
      <c r="H94" s="30"/>
      <c r="I94" s="31"/>
      <c r="J94" s="31"/>
      <c r="K94" s="31"/>
      <c r="L94" s="32"/>
      <c r="M94" s="32"/>
      <c r="N94" s="31"/>
      <c r="O94" s="31"/>
      <c r="P94" s="33"/>
      <c r="Q94" s="33"/>
      <c r="R94" s="32"/>
      <c r="S94" s="31"/>
      <c r="T94" s="32"/>
      <c r="U94" s="32"/>
      <c r="V94" s="6"/>
      <c r="W94" s="6"/>
      <c r="X94" s="6"/>
      <c r="Y94" s="6"/>
      <c r="Z94" s="6"/>
      <c r="AA94" s="6"/>
      <c r="AB94" s="6"/>
      <c r="AC94" s="6"/>
      <c r="AD94" s="6"/>
      <c r="AE94" s="6"/>
      <c r="AF94" s="6"/>
      <c r="AG94" s="6"/>
      <c r="AH94" s="6"/>
      <c r="AI94" s="6"/>
      <c r="AJ94" s="6"/>
      <c r="AK94" s="6"/>
      <c r="AL94" s="6"/>
    </row>
    <row r="95" spans="1:38" x14ac:dyDescent="0.3">
      <c r="A95" s="29"/>
      <c r="B95" s="6"/>
      <c r="C95" s="6"/>
      <c r="D95" s="6"/>
      <c r="E95" s="6"/>
      <c r="F95" s="6"/>
      <c r="G95" s="6"/>
      <c r="H95" s="30"/>
      <c r="I95" s="31"/>
      <c r="J95" s="31"/>
      <c r="K95" s="31"/>
      <c r="L95" s="32"/>
      <c r="M95" s="32"/>
      <c r="N95" s="31"/>
      <c r="O95" s="31"/>
      <c r="P95" s="33"/>
      <c r="Q95" s="33"/>
      <c r="R95" s="32"/>
      <c r="S95" s="31"/>
      <c r="T95" s="32"/>
      <c r="U95" s="32"/>
      <c r="V95" s="6"/>
      <c r="W95" s="6"/>
      <c r="X95" s="6"/>
      <c r="Y95" s="6"/>
      <c r="Z95" s="6"/>
      <c r="AA95" s="6"/>
      <c r="AB95" s="6"/>
      <c r="AC95" s="6"/>
      <c r="AD95" s="6"/>
      <c r="AE95" s="6"/>
      <c r="AF95" s="6"/>
      <c r="AG95" s="6"/>
      <c r="AH95" s="6"/>
      <c r="AI95" s="6"/>
      <c r="AJ95" s="6"/>
      <c r="AK95" s="6"/>
      <c r="AL95" s="6"/>
    </row>
    <row r="96" spans="1:38" x14ac:dyDescent="0.3">
      <c r="A96" s="29"/>
      <c r="B96" s="6"/>
      <c r="C96" s="6"/>
      <c r="D96" s="6"/>
      <c r="E96" s="6"/>
      <c r="F96" s="6"/>
      <c r="G96" s="6"/>
      <c r="H96" s="30"/>
      <c r="I96" s="31"/>
      <c r="J96" s="31"/>
      <c r="K96" s="31"/>
      <c r="L96" s="32"/>
      <c r="M96" s="32"/>
      <c r="N96" s="31"/>
      <c r="O96" s="31"/>
      <c r="P96" s="33"/>
      <c r="Q96" s="33"/>
      <c r="R96" s="32"/>
      <c r="S96" s="31"/>
      <c r="T96" s="32"/>
      <c r="U96" s="32"/>
      <c r="V96" s="6"/>
      <c r="W96" s="6"/>
      <c r="X96" s="6"/>
      <c r="Y96" s="6"/>
      <c r="Z96" s="6"/>
      <c r="AA96" s="6"/>
      <c r="AB96" s="6"/>
      <c r="AC96" s="6"/>
      <c r="AD96" s="6"/>
      <c r="AE96" s="6"/>
      <c r="AF96" s="6"/>
      <c r="AG96" s="6"/>
      <c r="AH96" s="6"/>
      <c r="AI96" s="6"/>
      <c r="AJ96" s="6"/>
      <c r="AK96" s="6"/>
      <c r="AL96" s="6"/>
    </row>
    <row r="97" spans="1:38" x14ac:dyDescent="0.3">
      <c r="A97" s="29"/>
      <c r="B97" s="6"/>
      <c r="C97" s="6"/>
      <c r="D97" s="6"/>
      <c r="E97" s="6"/>
      <c r="F97" s="6"/>
      <c r="G97" s="6"/>
      <c r="H97" s="30"/>
      <c r="I97" s="31"/>
      <c r="J97" s="31"/>
      <c r="K97" s="31"/>
      <c r="L97" s="32"/>
      <c r="M97" s="32"/>
      <c r="N97" s="31"/>
      <c r="O97" s="31"/>
      <c r="P97" s="33"/>
      <c r="Q97" s="33"/>
      <c r="R97" s="32"/>
      <c r="S97" s="31"/>
      <c r="T97" s="32"/>
      <c r="U97" s="32"/>
      <c r="V97" s="6"/>
      <c r="W97" s="6"/>
      <c r="X97" s="6"/>
      <c r="Y97" s="6"/>
      <c r="Z97" s="6"/>
      <c r="AA97" s="6"/>
      <c r="AB97" s="6"/>
      <c r="AC97" s="6"/>
      <c r="AD97" s="6"/>
      <c r="AE97" s="6"/>
      <c r="AF97" s="6"/>
      <c r="AG97" s="6"/>
      <c r="AH97" s="6"/>
      <c r="AI97" s="6"/>
      <c r="AJ97" s="6"/>
      <c r="AK97" s="6"/>
      <c r="AL97" s="6"/>
    </row>
    <row r="98" spans="1:38" x14ac:dyDescent="0.3">
      <c r="A98" s="29"/>
      <c r="B98" s="6"/>
      <c r="C98" s="6"/>
      <c r="D98" s="6"/>
      <c r="E98" s="6"/>
      <c r="F98" s="6"/>
      <c r="G98" s="6"/>
      <c r="H98" s="30"/>
      <c r="I98" s="31"/>
      <c r="J98" s="31"/>
      <c r="K98" s="31"/>
      <c r="L98" s="32"/>
      <c r="M98" s="32"/>
      <c r="N98" s="31"/>
      <c r="O98" s="31"/>
      <c r="P98" s="33"/>
      <c r="Q98" s="33"/>
      <c r="R98" s="32"/>
      <c r="S98" s="31"/>
      <c r="T98" s="32"/>
      <c r="U98" s="32"/>
      <c r="V98" s="6"/>
      <c r="W98" s="6"/>
      <c r="X98" s="6"/>
      <c r="Y98" s="6"/>
      <c r="Z98" s="6"/>
      <c r="AA98" s="6"/>
      <c r="AB98" s="6"/>
      <c r="AC98" s="6"/>
      <c r="AD98" s="6"/>
      <c r="AE98" s="6"/>
      <c r="AF98" s="6"/>
      <c r="AG98" s="6"/>
      <c r="AH98" s="6"/>
      <c r="AI98" s="6"/>
      <c r="AJ98" s="6"/>
      <c r="AK98" s="6"/>
      <c r="AL98" s="6"/>
    </row>
    <row r="99" spans="1:38" x14ac:dyDescent="0.3">
      <c r="A99" s="29"/>
      <c r="B99" s="6"/>
      <c r="C99" s="6"/>
      <c r="D99" s="6"/>
      <c r="E99" s="6"/>
      <c r="F99" s="6"/>
      <c r="G99" s="6"/>
      <c r="H99" s="30"/>
      <c r="I99" s="31"/>
      <c r="J99" s="31"/>
      <c r="K99" s="31"/>
      <c r="L99" s="32"/>
      <c r="M99" s="32"/>
      <c r="N99" s="31"/>
      <c r="O99" s="31"/>
      <c r="P99" s="33"/>
      <c r="Q99" s="33"/>
      <c r="R99" s="32"/>
      <c r="S99" s="31"/>
      <c r="T99" s="32"/>
      <c r="U99" s="32"/>
      <c r="V99" s="6"/>
      <c r="W99" s="6"/>
      <c r="X99" s="6"/>
      <c r="Y99" s="6"/>
      <c r="Z99" s="6"/>
      <c r="AA99" s="6"/>
      <c r="AB99" s="6"/>
      <c r="AC99" s="6"/>
      <c r="AD99" s="6"/>
      <c r="AE99" s="6"/>
      <c r="AF99" s="6"/>
      <c r="AG99" s="6"/>
      <c r="AH99" s="6"/>
      <c r="AI99" s="6"/>
      <c r="AJ99" s="6"/>
      <c r="AK99" s="6"/>
      <c r="AL99" s="6"/>
    </row>
    <row r="100" spans="1:38" x14ac:dyDescent="0.3">
      <c r="A100" s="29"/>
      <c r="B100" s="6"/>
      <c r="C100" s="6"/>
      <c r="D100" s="6"/>
      <c r="E100" s="6"/>
      <c r="F100" s="6"/>
      <c r="G100" s="6"/>
      <c r="H100" s="30"/>
      <c r="I100" s="31"/>
      <c r="J100" s="31"/>
      <c r="K100" s="31"/>
      <c r="L100" s="32"/>
      <c r="M100" s="32"/>
      <c r="N100" s="31"/>
      <c r="O100" s="31"/>
      <c r="P100" s="33"/>
      <c r="Q100" s="33"/>
      <c r="R100" s="32"/>
      <c r="S100" s="31"/>
      <c r="T100" s="32"/>
      <c r="U100" s="32"/>
      <c r="V100" s="6"/>
      <c r="W100" s="6"/>
      <c r="X100" s="6"/>
      <c r="Y100" s="6"/>
      <c r="Z100" s="6"/>
      <c r="AA100" s="6"/>
      <c r="AB100" s="6"/>
      <c r="AC100" s="6"/>
      <c r="AD100" s="6"/>
      <c r="AE100" s="6"/>
      <c r="AF100" s="6"/>
      <c r="AG100" s="6"/>
      <c r="AH100" s="6"/>
      <c r="AI100" s="6"/>
      <c r="AJ100" s="6"/>
      <c r="AK100" s="6"/>
      <c r="AL100" s="6"/>
    </row>
    <row r="101" spans="1:38" x14ac:dyDescent="0.3">
      <c r="A101" s="29"/>
      <c r="B101" s="6"/>
      <c r="C101" s="6"/>
      <c r="D101" s="6"/>
      <c r="E101" s="6"/>
      <c r="F101" s="6"/>
      <c r="G101" s="6"/>
      <c r="H101" s="30"/>
      <c r="I101" s="31"/>
      <c r="J101" s="31"/>
      <c r="K101" s="31"/>
      <c r="L101" s="32"/>
      <c r="M101" s="32"/>
      <c r="N101" s="31"/>
      <c r="O101" s="31"/>
      <c r="P101" s="33"/>
      <c r="Q101" s="33"/>
      <c r="R101" s="32"/>
      <c r="S101" s="31"/>
      <c r="T101" s="32"/>
      <c r="U101" s="32"/>
      <c r="V101" s="6"/>
      <c r="W101" s="6"/>
      <c r="X101" s="6"/>
      <c r="Y101" s="6"/>
      <c r="Z101" s="6"/>
      <c r="AA101" s="6"/>
      <c r="AB101" s="6"/>
      <c r="AC101" s="6"/>
      <c r="AD101" s="6"/>
      <c r="AE101" s="6"/>
      <c r="AF101" s="6"/>
      <c r="AG101" s="6"/>
      <c r="AH101" s="6"/>
      <c r="AI101" s="6"/>
      <c r="AJ101" s="6"/>
      <c r="AK101" s="6"/>
      <c r="AL101" s="6"/>
    </row>
    <row r="102" spans="1:38" x14ac:dyDescent="0.3">
      <c r="A102" s="29"/>
      <c r="B102" s="6"/>
      <c r="C102" s="6"/>
      <c r="D102" s="6"/>
      <c r="E102" s="6"/>
      <c r="F102" s="6"/>
      <c r="G102" s="6"/>
      <c r="H102" s="30"/>
      <c r="I102" s="31"/>
      <c r="J102" s="31"/>
      <c r="K102" s="31"/>
      <c r="L102" s="32"/>
      <c r="M102" s="32"/>
      <c r="N102" s="31"/>
      <c r="O102" s="31"/>
      <c r="P102" s="33"/>
      <c r="Q102" s="33"/>
      <c r="R102" s="32"/>
      <c r="S102" s="31"/>
      <c r="T102" s="32"/>
      <c r="U102" s="32"/>
      <c r="V102" s="6"/>
      <c r="W102" s="6"/>
      <c r="X102" s="6"/>
      <c r="Y102" s="6"/>
      <c r="Z102" s="6"/>
      <c r="AA102" s="6"/>
      <c r="AB102" s="6"/>
      <c r="AC102" s="6"/>
      <c r="AD102" s="6"/>
      <c r="AE102" s="6"/>
      <c r="AF102" s="6"/>
      <c r="AG102" s="6"/>
      <c r="AH102" s="6"/>
      <c r="AI102" s="6"/>
      <c r="AJ102" s="6"/>
      <c r="AK102" s="6"/>
      <c r="AL102" s="6"/>
    </row>
    <row r="103" spans="1:38" x14ac:dyDescent="0.3">
      <c r="A103" s="29"/>
      <c r="B103" s="6"/>
      <c r="C103" s="6"/>
      <c r="D103" s="6"/>
      <c r="E103" s="6"/>
      <c r="F103" s="6"/>
      <c r="G103" s="6"/>
      <c r="H103" s="30"/>
      <c r="I103" s="31"/>
      <c r="J103" s="31"/>
      <c r="K103" s="31"/>
      <c r="L103" s="32"/>
      <c r="M103" s="32"/>
      <c r="N103" s="31"/>
      <c r="O103" s="31"/>
      <c r="P103" s="33"/>
      <c r="Q103" s="33"/>
      <c r="R103" s="32"/>
      <c r="S103" s="31"/>
      <c r="T103" s="32"/>
      <c r="U103" s="32"/>
      <c r="V103" s="6"/>
      <c r="W103" s="6"/>
      <c r="X103" s="6"/>
      <c r="Y103" s="6"/>
      <c r="Z103" s="6"/>
      <c r="AA103" s="6"/>
      <c r="AB103" s="6"/>
      <c r="AC103" s="6"/>
      <c r="AD103" s="6"/>
      <c r="AE103" s="6"/>
      <c r="AF103" s="6"/>
      <c r="AG103" s="6"/>
      <c r="AH103" s="6"/>
      <c r="AI103" s="6"/>
      <c r="AJ103" s="6"/>
      <c r="AK103" s="6"/>
      <c r="AL103" s="6"/>
    </row>
    <row r="104" spans="1:38" x14ac:dyDescent="0.3">
      <c r="A104" s="29"/>
      <c r="B104" s="6"/>
      <c r="C104" s="6"/>
      <c r="D104" s="6"/>
      <c r="E104" s="6"/>
      <c r="F104" s="6"/>
      <c r="G104" s="6"/>
      <c r="H104" s="30"/>
      <c r="I104" s="31"/>
      <c r="J104" s="31"/>
      <c r="K104" s="31"/>
      <c r="L104" s="32"/>
      <c r="M104" s="32"/>
      <c r="N104" s="31"/>
      <c r="O104" s="31"/>
      <c r="P104" s="33"/>
      <c r="Q104" s="33"/>
      <c r="R104" s="32"/>
      <c r="S104" s="31"/>
      <c r="T104" s="32"/>
      <c r="U104" s="32"/>
      <c r="V104" s="6"/>
      <c r="W104" s="6"/>
      <c r="X104" s="6"/>
      <c r="Y104" s="6"/>
      <c r="Z104" s="6"/>
      <c r="AA104" s="6"/>
      <c r="AB104" s="6"/>
      <c r="AC104" s="6"/>
      <c r="AD104" s="6"/>
      <c r="AE104" s="6"/>
      <c r="AF104" s="6"/>
      <c r="AG104" s="6"/>
      <c r="AH104" s="6"/>
      <c r="AI104" s="6"/>
      <c r="AJ104" s="6"/>
      <c r="AK104" s="6"/>
      <c r="AL104" s="6"/>
    </row>
    <row r="105" spans="1:38" x14ac:dyDescent="0.3">
      <c r="A105" s="29"/>
      <c r="B105" s="6"/>
      <c r="C105" s="6"/>
      <c r="D105" s="6"/>
      <c r="E105" s="6"/>
      <c r="F105" s="6"/>
      <c r="G105" s="6"/>
      <c r="H105" s="30"/>
      <c r="I105" s="31"/>
      <c r="J105" s="31"/>
      <c r="K105" s="31"/>
      <c r="L105" s="32"/>
      <c r="M105" s="32"/>
      <c r="N105" s="31"/>
      <c r="O105" s="31"/>
      <c r="P105" s="33"/>
      <c r="Q105" s="33"/>
      <c r="R105" s="32"/>
      <c r="S105" s="31"/>
      <c r="T105" s="32"/>
      <c r="U105" s="32"/>
      <c r="V105" s="6"/>
      <c r="W105" s="6"/>
      <c r="X105" s="6"/>
      <c r="Y105" s="6"/>
      <c r="Z105" s="6"/>
      <c r="AA105" s="6"/>
      <c r="AB105" s="6"/>
      <c r="AC105" s="6"/>
      <c r="AD105" s="6"/>
      <c r="AE105" s="6"/>
      <c r="AF105" s="6"/>
      <c r="AG105" s="6"/>
      <c r="AH105" s="6"/>
      <c r="AI105" s="6"/>
      <c r="AJ105" s="6"/>
      <c r="AK105" s="6"/>
      <c r="AL105" s="6"/>
    </row>
    <row r="106" spans="1:38" x14ac:dyDescent="0.3">
      <c r="A106" s="29"/>
      <c r="B106" s="6"/>
      <c r="C106" s="6"/>
      <c r="D106" s="6"/>
      <c r="E106" s="6"/>
      <c r="F106" s="6"/>
      <c r="G106" s="6"/>
      <c r="H106" s="30"/>
      <c r="I106" s="31"/>
      <c r="J106" s="31"/>
      <c r="K106" s="31"/>
      <c r="L106" s="32"/>
      <c r="M106" s="32"/>
      <c r="N106" s="31"/>
      <c r="O106" s="31"/>
      <c r="P106" s="33"/>
      <c r="Q106" s="33"/>
      <c r="R106" s="32"/>
      <c r="S106" s="31"/>
      <c r="T106" s="32"/>
      <c r="U106" s="32"/>
      <c r="V106" s="6"/>
      <c r="W106" s="6"/>
      <c r="X106" s="6"/>
      <c r="Y106" s="6"/>
      <c r="Z106" s="6"/>
      <c r="AA106" s="6"/>
      <c r="AB106" s="6"/>
      <c r="AC106" s="6"/>
      <c r="AD106" s="6"/>
      <c r="AE106" s="6"/>
      <c r="AF106" s="6"/>
      <c r="AG106" s="6"/>
      <c r="AH106" s="6"/>
      <c r="AI106" s="6"/>
      <c r="AJ106" s="6"/>
      <c r="AK106" s="6"/>
      <c r="AL106" s="6"/>
    </row>
    <row r="107" spans="1:38" x14ac:dyDescent="0.3">
      <c r="A107" s="29"/>
      <c r="B107" s="6"/>
      <c r="C107" s="6"/>
      <c r="D107" s="6"/>
      <c r="E107" s="6"/>
      <c r="F107" s="6"/>
      <c r="G107" s="6"/>
      <c r="H107" s="30"/>
      <c r="I107" s="31"/>
      <c r="J107" s="31"/>
      <c r="K107" s="31"/>
      <c r="L107" s="32"/>
      <c r="M107" s="32"/>
      <c r="N107" s="31"/>
      <c r="O107" s="31"/>
      <c r="P107" s="33"/>
      <c r="Q107" s="33"/>
      <c r="R107" s="32"/>
      <c r="S107" s="31"/>
      <c r="T107" s="32"/>
      <c r="U107" s="32"/>
      <c r="V107" s="6"/>
      <c r="W107" s="6"/>
      <c r="X107" s="6"/>
      <c r="Y107" s="6"/>
      <c r="Z107" s="6"/>
      <c r="AA107" s="6"/>
      <c r="AB107" s="6"/>
      <c r="AC107" s="6"/>
      <c r="AD107" s="6"/>
      <c r="AE107" s="6"/>
      <c r="AF107" s="6"/>
      <c r="AG107" s="6"/>
      <c r="AH107" s="6"/>
      <c r="AI107" s="6"/>
      <c r="AJ107" s="6"/>
      <c r="AK107" s="6"/>
      <c r="AL107" s="6"/>
    </row>
    <row r="108" spans="1:38" x14ac:dyDescent="0.3">
      <c r="A108" s="29"/>
      <c r="B108" s="6"/>
      <c r="C108" s="6"/>
      <c r="D108" s="6"/>
      <c r="E108" s="6"/>
      <c r="F108" s="6"/>
      <c r="G108" s="6"/>
      <c r="H108" s="30"/>
      <c r="I108" s="31"/>
      <c r="J108" s="31"/>
      <c r="K108" s="31"/>
      <c r="L108" s="32"/>
      <c r="M108" s="32"/>
      <c r="N108" s="31"/>
      <c r="O108" s="31"/>
      <c r="P108" s="33"/>
      <c r="Q108" s="33"/>
      <c r="R108" s="32"/>
      <c r="S108" s="31"/>
      <c r="T108" s="32"/>
      <c r="U108" s="32"/>
      <c r="V108" s="6"/>
      <c r="W108" s="6"/>
      <c r="X108" s="6"/>
      <c r="Y108" s="6"/>
      <c r="Z108" s="6"/>
      <c r="AA108" s="6"/>
      <c r="AB108" s="6"/>
      <c r="AC108" s="6"/>
      <c r="AD108" s="6"/>
      <c r="AE108" s="6"/>
      <c r="AF108" s="6"/>
      <c r="AG108" s="6"/>
      <c r="AH108" s="6"/>
      <c r="AI108" s="6"/>
      <c r="AJ108" s="6"/>
      <c r="AK108" s="6"/>
      <c r="AL108" s="6"/>
    </row>
    <row r="109" spans="1:38" x14ac:dyDescent="0.3">
      <c r="A109" s="29"/>
      <c r="B109" s="6"/>
      <c r="C109" s="6"/>
      <c r="D109" s="6"/>
      <c r="E109" s="6"/>
      <c r="F109" s="6"/>
      <c r="G109" s="6"/>
      <c r="H109" s="30"/>
      <c r="I109" s="31"/>
      <c r="J109" s="31"/>
      <c r="K109" s="31"/>
      <c r="L109" s="32"/>
      <c r="M109" s="32"/>
      <c r="N109" s="31"/>
      <c r="O109" s="31"/>
      <c r="P109" s="33"/>
      <c r="Q109" s="33"/>
      <c r="R109" s="32"/>
      <c r="S109" s="31"/>
      <c r="T109" s="32"/>
      <c r="U109" s="32"/>
      <c r="V109" s="6"/>
      <c r="W109" s="6"/>
      <c r="X109" s="6"/>
      <c r="Y109" s="6"/>
      <c r="Z109" s="6"/>
      <c r="AA109" s="6"/>
      <c r="AB109" s="6"/>
      <c r="AC109" s="6"/>
      <c r="AD109" s="6"/>
      <c r="AE109" s="6"/>
      <c r="AF109" s="6"/>
      <c r="AG109" s="6"/>
      <c r="AH109" s="6"/>
      <c r="AI109" s="6"/>
      <c r="AJ109" s="6"/>
      <c r="AK109" s="6"/>
      <c r="AL109" s="6"/>
    </row>
    <row r="110" spans="1:38" x14ac:dyDescent="0.3">
      <c r="A110" s="29"/>
      <c r="B110" s="6"/>
      <c r="C110" s="6"/>
      <c r="D110" s="6"/>
      <c r="E110" s="6"/>
      <c r="F110" s="6"/>
      <c r="G110" s="6"/>
      <c r="H110" s="30"/>
      <c r="I110" s="31"/>
      <c r="J110" s="31"/>
      <c r="K110" s="31"/>
      <c r="L110" s="32"/>
      <c r="M110" s="32"/>
      <c r="N110" s="31"/>
      <c r="O110" s="31"/>
      <c r="P110" s="33"/>
      <c r="Q110" s="33"/>
      <c r="R110" s="32"/>
      <c r="S110" s="31"/>
      <c r="T110" s="32"/>
      <c r="U110" s="32"/>
      <c r="V110" s="6"/>
      <c r="W110" s="6"/>
      <c r="X110" s="6"/>
      <c r="Y110" s="6"/>
      <c r="Z110" s="6"/>
      <c r="AA110" s="6"/>
      <c r="AB110" s="6"/>
      <c r="AC110" s="6"/>
      <c r="AD110" s="6"/>
      <c r="AE110" s="6"/>
      <c r="AF110" s="6"/>
      <c r="AG110" s="6"/>
      <c r="AH110" s="6"/>
      <c r="AI110" s="6"/>
      <c r="AJ110" s="6"/>
      <c r="AK110" s="6"/>
      <c r="AL110" s="6"/>
    </row>
    <row r="111" spans="1:38" x14ac:dyDescent="0.3">
      <c r="A111" s="29"/>
      <c r="B111" s="6"/>
      <c r="C111" s="6"/>
      <c r="D111" s="6"/>
      <c r="E111" s="6"/>
      <c r="F111" s="6"/>
      <c r="G111" s="6"/>
      <c r="H111" s="30"/>
      <c r="I111" s="31"/>
      <c r="J111" s="31"/>
      <c r="K111" s="31"/>
      <c r="L111" s="32"/>
      <c r="M111" s="32"/>
      <c r="N111" s="31"/>
      <c r="O111" s="31"/>
      <c r="P111" s="33"/>
      <c r="Q111" s="33"/>
      <c r="R111" s="32"/>
      <c r="S111" s="31"/>
      <c r="T111" s="32"/>
      <c r="U111" s="32"/>
      <c r="V111" s="6"/>
      <c r="W111" s="6"/>
      <c r="X111" s="6"/>
      <c r="Y111" s="6"/>
      <c r="Z111" s="6"/>
      <c r="AA111" s="6"/>
      <c r="AB111" s="6"/>
      <c r="AC111" s="6"/>
      <c r="AD111" s="6"/>
      <c r="AE111" s="6"/>
      <c r="AF111" s="6"/>
      <c r="AG111" s="6"/>
      <c r="AH111" s="6"/>
      <c r="AI111" s="6"/>
      <c r="AJ111" s="6"/>
      <c r="AK111" s="6"/>
      <c r="AL111" s="6"/>
    </row>
    <row r="112" spans="1:38" x14ac:dyDescent="0.3">
      <c r="A112" s="29"/>
      <c r="B112" s="6"/>
      <c r="C112" s="6"/>
      <c r="D112" s="6"/>
      <c r="E112" s="6"/>
      <c r="F112" s="6"/>
      <c r="G112" s="6"/>
      <c r="H112" s="30"/>
      <c r="I112" s="31"/>
      <c r="J112" s="31"/>
      <c r="K112" s="31"/>
      <c r="L112" s="32"/>
      <c r="M112" s="32"/>
      <c r="N112" s="31"/>
      <c r="O112" s="31"/>
      <c r="P112" s="33"/>
      <c r="Q112" s="33"/>
      <c r="R112" s="32"/>
      <c r="S112" s="31"/>
      <c r="T112" s="32"/>
      <c r="U112" s="32"/>
      <c r="V112" s="6"/>
      <c r="W112" s="6"/>
      <c r="X112" s="6"/>
      <c r="Y112" s="6"/>
      <c r="Z112" s="6"/>
      <c r="AA112" s="6"/>
      <c r="AB112" s="6"/>
      <c r="AC112" s="6"/>
      <c r="AD112" s="6"/>
      <c r="AE112" s="6"/>
      <c r="AF112" s="6"/>
      <c r="AG112" s="6"/>
      <c r="AH112" s="6"/>
      <c r="AI112" s="6"/>
      <c r="AJ112" s="6"/>
      <c r="AK112" s="6"/>
      <c r="AL112" s="6"/>
    </row>
    <row r="113" spans="1:38" x14ac:dyDescent="0.3">
      <c r="A113" s="29"/>
      <c r="B113" s="6"/>
      <c r="C113" s="6"/>
      <c r="D113" s="6"/>
      <c r="E113" s="6"/>
      <c r="F113" s="6"/>
      <c r="G113" s="6"/>
      <c r="H113" s="30"/>
      <c r="I113" s="31"/>
      <c r="J113" s="31"/>
      <c r="K113" s="31"/>
      <c r="L113" s="32"/>
      <c r="M113" s="32"/>
      <c r="N113" s="31"/>
      <c r="O113" s="31"/>
      <c r="P113" s="33"/>
      <c r="Q113" s="33"/>
      <c r="R113" s="32"/>
      <c r="S113" s="31"/>
      <c r="T113" s="32"/>
      <c r="U113" s="32"/>
      <c r="V113" s="6"/>
      <c r="W113" s="6"/>
      <c r="X113" s="6"/>
      <c r="Y113" s="6"/>
      <c r="Z113" s="6"/>
      <c r="AA113" s="6"/>
      <c r="AB113" s="6"/>
      <c r="AC113" s="6"/>
      <c r="AD113" s="6"/>
      <c r="AE113" s="6"/>
      <c r="AF113" s="6"/>
      <c r="AG113" s="6"/>
      <c r="AH113" s="6"/>
      <c r="AI113" s="6"/>
      <c r="AJ113" s="6"/>
      <c r="AK113" s="6"/>
      <c r="AL113" s="6"/>
    </row>
    <row r="114" spans="1:38" x14ac:dyDescent="0.3">
      <c r="A114" s="29"/>
      <c r="B114" s="6"/>
      <c r="C114" s="6"/>
      <c r="D114" s="6"/>
      <c r="E114" s="6"/>
      <c r="F114" s="6"/>
      <c r="G114" s="6"/>
      <c r="H114" s="30"/>
      <c r="I114" s="31"/>
      <c r="J114" s="31"/>
      <c r="K114" s="31"/>
      <c r="L114" s="32"/>
      <c r="M114" s="32"/>
      <c r="N114" s="31"/>
      <c r="O114" s="31"/>
      <c r="P114" s="33"/>
      <c r="Q114" s="33"/>
      <c r="R114" s="32"/>
      <c r="S114" s="31"/>
      <c r="T114" s="32"/>
      <c r="U114" s="32"/>
      <c r="V114" s="6"/>
      <c r="W114" s="6"/>
      <c r="X114" s="6"/>
      <c r="Y114" s="6"/>
      <c r="Z114" s="6"/>
      <c r="AA114" s="6"/>
      <c r="AB114" s="6"/>
      <c r="AC114" s="6"/>
      <c r="AD114" s="6"/>
      <c r="AE114" s="6"/>
      <c r="AF114" s="6"/>
      <c r="AG114" s="6"/>
      <c r="AH114" s="6"/>
      <c r="AI114" s="6"/>
      <c r="AJ114" s="6"/>
      <c r="AK114" s="6"/>
      <c r="AL114" s="6"/>
    </row>
    <row r="115" spans="1:38" x14ac:dyDescent="0.3">
      <c r="A115" s="29"/>
      <c r="B115" s="6"/>
      <c r="C115" s="6"/>
      <c r="D115" s="6"/>
      <c r="E115" s="6"/>
      <c r="F115" s="6"/>
      <c r="G115" s="6"/>
      <c r="H115" s="30"/>
      <c r="I115" s="31"/>
      <c r="J115" s="31"/>
      <c r="K115" s="31"/>
      <c r="L115" s="32"/>
      <c r="M115" s="32"/>
      <c r="N115" s="31"/>
      <c r="O115" s="31"/>
      <c r="P115" s="33"/>
      <c r="Q115" s="33"/>
      <c r="R115" s="32"/>
      <c r="S115" s="31"/>
      <c r="T115" s="32"/>
      <c r="U115" s="32"/>
      <c r="V115" s="6"/>
      <c r="W115" s="6"/>
      <c r="X115" s="6"/>
      <c r="Y115" s="6"/>
      <c r="Z115" s="6"/>
      <c r="AA115" s="6"/>
      <c r="AB115" s="6"/>
      <c r="AC115" s="6"/>
      <c r="AD115" s="6"/>
      <c r="AE115" s="6"/>
      <c r="AF115" s="6"/>
      <c r="AG115" s="6"/>
      <c r="AH115" s="6"/>
      <c r="AI115" s="6"/>
      <c r="AJ115" s="6"/>
      <c r="AK115" s="6"/>
      <c r="AL115" s="6"/>
    </row>
    <row r="116" spans="1:38" x14ac:dyDescent="0.3">
      <c r="A116" s="29"/>
      <c r="B116" s="6"/>
      <c r="C116" s="6"/>
      <c r="D116" s="6"/>
      <c r="E116" s="6"/>
      <c r="F116" s="6"/>
      <c r="G116" s="6"/>
      <c r="H116" s="30"/>
      <c r="I116" s="31"/>
      <c r="J116" s="31"/>
      <c r="K116" s="31"/>
      <c r="L116" s="32"/>
      <c r="M116" s="32"/>
      <c r="N116" s="31"/>
      <c r="O116" s="31"/>
      <c r="P116" s="33"/>
      <c r="Q116" s="33"/>
      <c r="R116" s="32"/>
      <c r="S116" s="31"/>
      <c r="T116" s="32"/>
      <c r="U116" s="32"/>
      <c r="V116" s="6"/>
      <c r="W116" s="6"/>
      <c r="X116" s="6"/>
      <c r="Y116" s="6"/>
      <c r="Z116" s="6"/>
      <c r="AA116" s="6"/>
      <c r="AB116" s="6"/>
      <c r="AC116" s="6"/>
      <c r="AD116" s="6"/>
      <c r="AE116" s="6"/>
      <c r="AF116" s="6"/>
      <c r="AG116" s="6"/>
      <c r="AH116" s="6"/>
      <c r="AI116" s="6"/>
      <c r="AJ116" s="6"/>
      <c r="AK116" s="6"/>
      <c r="AL116" s="6"/>
    </row>
    <row r="117" spans="1:38" x14ac:dyDescent="0.3">
      <c r="A117" s="29"/>
      <c r="B117" s="6"/>
      <c r="C117" s="6"/>
      <c r="D117" s="6"/>
      <c r="E117" s="6"/>
      <c r="F117" s="6"/>
      <c r="G117" s="6"/>
      <c r="H117" s="30"/>
      <c r="I117" s="31"/>
      <c r="J117" s="31"/>
      <c r="K117" s="31"/>
      <c r="L117" s="32"/>
      <c r="M117" s="32"/>
      <c r="N117" s="31"/>
      <c r="O117" s="31"/>
      <c r="P117" s="33"/>
      <c r="Q117" s="33"/>
      <c r="R117" s="32"/>
      <c r="S117" s="31"/>
      <c r="T117" s="32"/>
      <c r="U117" s="32"/>
      <c r="V117" s="6"/>
      <c r="W117" s="6"/>
      <c r="X117" s="6"/>
      <c r="Y117" s="6"/>
      <c r="Z117" s="6"/>
      <c r="AA117" s="6"/>
      <c r="AB117" s="6"/>
      <c r="AC117" s="6"/>
      <c r="AD117" s="6"/>
      <c r="AE117" s="6"/>
      <c r="AF117" s="6"/>
      <c r="AG117" s="6"/>
      <c r="AH117" s="6"/>
      <c r="AI117" s="6"/>
      <c r="AJ117" s="6"/>
      <c r="AK117" s="6"/>
      <c r="AL117" s="6"/>
    </row>
    <row r="118" spans="1:38" x14ac:dyDescent="0.3">
      <c r="A118" s="29"/>
      <c r="B118" s="6"/>
      <c r="C118" s="6"/>
      <c r="D118" s="6"/>
      <c r="E118" s="6"/>
      <c r="F118" s="6"/>
      <c r="G118" s="6"/>
      <c r="H118" s="30"/>
      <c r="I118" s="31"/>
      <c r="J118" s="31"/>
      <c r="K118" s="31"/>
      <c r="L118" s="32"/>
      <c r="M118" s="32"/>
      <c r="N118" s="31"/>
      <c r="O118" s="31"/>
      <c r="P118" s="33"/>
      <c r="Q118" s="33"/>
      <c r="R118" s="32"/>
      <c r="S118" s="31"/>
      <c r="T118" s="32"/>
      <c r="U118" s="32"/>
      <c r="V118" s="6"/>
      <c r="W118" s="6"/>
      <c r="X118" s="6"/>
      <c r="Y118" s="6"/>
      <c r="Z118" s="6"/>
      <c r="AA118" s="6"/>
      <c r="AB118" s="6"/>
      <c r="AC118" s="6"/>
      <c r="AD118" s="6"/>
      <c r="AE118" s="6"/>
      <c r="AF118" s="6"/>
      <c r="AG118" s="6"/>
      <c r="AH118" s="6"/>
      <c r="AI118" s="6"/>
      <c r="AJ118" s="6"/>
      <c r="AK118" s="6"/>
      <c r="AL118" s="6"/>
    </row>
  </sheetData>
  <autoFilter ref="A2:U68"/>
  <mergeCells count="82">
    <mergeCell ref="P60:P61"/>
    <mergeCell ref="B68:U68"/>
    <mergeCell ref="S62:S67"/>
    <mergeCell ref="T62:T67"/>
    <mergeCell ref="U62:U67"/>
    <mergeCell ref="B63:Q63"/>
    <mergeCell ref="B64:Q64"/>
    <mergeCell ref="B65:Q65"/>
    <mergeCell ref="B66:Q66"/>
    <mergeCell ref="B67:Q67"/>
    <mergeCell ref="A62:A67"/>
    <mergeCell ref="B62:Q62"/>
    <mergeCell ref="F60:F61"/>
    <mergeCell ref="H60:H61"/>
    <mergeCell ref="I60:I61"/>
    <mergeCell ref="J60:J61"/>
    <mergeCell ref="K60:K61"/>
    <mergeCell ref="L60:L61"/>
    <mergeCell ref="A60:A61"/>
    <mergeCell ref="B60:B61"/>
    <mergeCell ref="C60:C61"/>
    <mergeCell ref="D60:D61"/>
    <mergeCell ref="E60:E61"/>
    <mergeCell ref="M60:M61"/>
    <mergeCell ref="N60:N61"/>
    <mergeCell ref="O60:O61"/>
    <mergeCell ref="L55:L56"/>
    <mergeCell ref="M55:M56"/>
    <mergeCell ref="N55:N56"/>
    <mergeCell ref="O55:O56"/>
    <mergeCell ref="P55:P56"/>
    <mergeCell ref="P51:P52"/>
    <mergeCell ref="L53:L54"/>
    <mergeCell ref="M53:M54"/>
    <mergeCell ref="N53:N54"/>
    <mergeCell ref="O53:O54"/>
    <mergeCell ref="P53:P54"/>
    <mergeCell ref="L51:L52"/>
    <mergeCell ref="M51:M52"/>
    <mergeCell ref="N51:N52"/>
    <mergeCell ref="O51:O52"/>
    <mergeCell ref="L46:L47"/>
    <mergeCell ref="M46:M47"/>
    <mergeCell ref="N46:N47"/>
    <mergeCell ref="O46:O47"/>
    <mergeCell ref="P46:P47"/>
    <mergeCell ref="L48:L49"/>
    <mergeCell ref="M48:M49"/>
    <mergeCell ref="N48:N49"/>
    <mergeCell ref="O48:O49"/>
    <mergeCell ref="P48:P49"/>
    <mergeCell ref="L35:L36"/>
    <mergeCell ref="M35:M36"/>
    <mergeCell ref="N35:N36"/>
    <mergeCell ref="O35:O36"/>
    <mergeCell ref="P35:P36"/>
    <mergeCell ref="L42:L43"/>
    <mergeCell ref="M42:M43"/>
    <mergeCell ref="N42:N43"/>
    <mergeCell ref="O42:O43"/>
    <mergeCell ref="P42:P43"/>
    <mergeCell ref="R5:R6"/>
    <mergeCell ref="S5:S6"/>
    <mergeCell ref="T5:T6"/>
    <mergeCell ref="U5:U6"/>
    <mergeCell ref="L31:L32"/>
    <mergeCell ref="M31:M32"/>
    <mergeCell ref="N31:N32"/>
    <mergeCell ref="O31:O32"/>
    <mergeCell ref="P31:P32"/>
    <mergeCell ref="L5:L6"/>
    <mergeCell ref="M5:M6"/>
    <mergeCell ref="N5:N6"/>
    <mergeCell ref="O5:O6"/>
    <mergeCell ref="P5:P6"/>
    <mergeCell ref="Q5:Q6"/>
    <mergeCell ref="A1:U1"/>
    <mergeCell ref="L3:L4"/>
    <mergeCell ref="M3:M4"/>
    <mergeCell ref="N3:N4"/>
    <mergeCell ref="O3:O4"/>
    <mergeCell ref="P3:P4"/>
  </mergeCells>
  <phoneticPr fontId="2" type="noConversion"/>
  <printOptions gridLines="1"/>
  <pageMargins left="0.51181102362204722" right="0.51181102362204722" top="0.78740157480314965" bottom="0.78740157480314965" header="0.31496062992125984" footer="0.31496062992125984"/>
  <pageSetup paperSize="9" scale="4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工作表1</vt:lpstr>
      <vt:lpstr>工作表1!Print_Area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alina</dc:creator>
  <cp:lastModifiedBy>jdy</cp:lastModifiedBy>
  <cp:lastPrinted>2017-07-25T09:32:58Z</cp:lastPrinted>
  <dcterms:created xsi:type="dcterms:W3CDTF">2017-06-08T08:33:32Z</dcterms:created>
  <dcterms:modified xsi:type="dcterms:W3CDTF">2019-10-16T01:50:31Z</dcterms:modified>
</cp:coreProperties>
</file>