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_FilterDatabase" localSheetId="0" hidden="1">工作表1!$A$2:$T$84</definedName>
    <definedName name="_xlnm.Print_Area" localSheetId="0">工作表1!$A$1:$S$84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1" i="1" l="1"/>
  <c r="P83" i="1"/>
  <c r="R81" i="1"/>
  <c r="P82" i="1"/>
  <c r="R82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81" i="1" l="1"/>
  <c r="S82" i="1"/>
</calcChain>
</file>

<file path=xl/sharedStrings.xml><?xml version="1.0" encoding="utf-8"?>
<sst xmlns="http://schemas.openxmlformats.org/spreadsheetml/2006/main" count="790" uniqueCount="266">
  <si>
    <r>
      <rPr>
        <b/>
        <sz val="12"/>
        <rFont val="新細明體"/>
        <family val="1"/>
        <charset val="136"/>
      </rPr>
      <t>編號</t>
    </r>
  </si>
  <si>
    <r>
      <rPr>
        <b/>
        <sz val="12"/>
        <rFont val="新細明體"/>
        <family val="1"/>
        <charset val="136"/>
      </rPr>
      <t>廠商名稱</t>
    </r>
  </si>
  <si>
    <r>
      <rPr>
        <b/>
        <sz val="12"/>
        <rFont val="新細明體"/>
        <family val="1"/>
        <charset val="136"/>
      </rPr>
      <t>進口日期</t>
    </r>
  </si>
  <si>
    <r>
      <rPr>
        <b/>
        <sz val="12"/>
        <rFont val="新細明體"/>
        <family val="1"/>
        <charset val="136"/>
      </rPr>
      <t>報關日期</t>
    </r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</si>
  <si>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</si>
  <si>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</si>
  <si>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</t>
    </r>
  </si>
  <si>
    <r>
      <rPr>
        <b/>
        <sz val="12"/>
        <rFont val="新細明體"/>
        <family val="1"/>
        <charset val="136"/>
      </rPr>
      <t>產地</t>
    </r>
  </si>
  <si>
    <r>
      <rPr>
        <b/>
        <sz val="12"/>
        <rFont val="新細明體"/>
        <family val="1"/>
        <charset val="136"/>
      </rPr>
      <t>報關行</t>
    </r>
  </si>
  <si>
    <r>
      <rPr>
        <b/>
        <sz val="12"/>
        <rFont val="新細明體"/>
        <family val="1"/>
        <charset val="136"/>
      </rPr>
      <t>通關</t>
    </r>
  </si>
  <si>
    <r>
      <rPr>
        <sz val="12"/>
        <rFont val="新細明體"/>
        <family val="1"/>
        <charset val="136"/>
      </rPr>
      <t>鑫兆公司</t>
    </r>
  </si>
  <si>
    <t>DA00FG500039</t>
  </si>
  <si>
    <t>WHLU7510310</t>
  </si>
  <si>
    <r>
      <rPr>
        <sz val="12"/>
        <rFont val="新細明體"/>
        <family val="1"/>
        <charset val="136"/>
      </rPr>
      <t>洋蔥</t>
    </r>
  </si>
  <si>
    <r>
      <rPr>
        <sz val="12"/>
        <rFont val="新細明體"/>
        <family val="1"/>
        <charset val="136"/>
      </rPr>
      <t>越南</t>
    </r>
  </si>
  <si>
    <r>
      <rPr>
        <sz val="12"/>
        <rFont val="新細明體"/>
        <family val="1"/>
        <charset val="136"/>
      </rPr>
      <t>巨吉</t>
    </r>
  </si>
  <si>
    <t>C2</t>
  </si>
  <si>
    <r>
      <t>VIET PHU IMEXCO.,LTD./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/1000416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</si>
  <si>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p.214</t>
    </r>
    <r>
      <rPr>
        <sz val="12"/>
        <rFont val="細明體"/>
        <family val="3"/>
        <charset val="136"/>
      </rPr>
      <t>）</t>
    </r>
    <phoneticPr fontId="5" type="noConversion"/>
  </si>
  <si>
    <t>WHLU7739816</t>
  </si>
  <si>
    <r>
      <rPr>
        <sz val="12"/>
        <rFont val="細明體"/>
        <family val="3"/>
        <charset val="136"/>
      </rPr>
      <t>柯銘進</t>
    </r>
    <phoneticPr fontId="5" type="noConversion"/>
  </si>
  <si>
    <t>DA00FG800012</t>
  </si>
  <si>
    <t>WHLU7604512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</si>
  <si>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/1000419</t>
    </r>
    <phoneticPr fontId="5" type="noConversion"/>
  </si>
  <si>
    <t>WHLU7712076</t>
  </si>
  <si>
    <t>WHLU7722623</t>
  </si>
  <si>
    <t>WHLU7729398</t>
  </si>
  <si>
    <r>
      <rPr>
        <sz val="12"/>
        <rFont val="新細明體"/>
        <family val="1"/>
        <charset val="136"/>
      </rPr>
      <t>春林公司</t>
    </r>
  </si>
  <si>
    <t>DA00FZC21013</t>
  </si>
  <si>
    <t>GESU9543934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</si>
  <si>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/1000730</t>
    </r>
    <phoneticPr fontId="5" type="noConversion"/>
  </si>
  <si>
    <t>TRIU8388277</t>
  </si>
  <si>
    <t>TRLU1707280</t>
  </si>
  <si>
    <t>DA00FZC21014</t>
  </si>
  <si>
    <t>TRIU8432446</t>
  </si>
  <si>
    <t>UESU9002698</t>
    <phoneticPr fontId="5" type="noConversion"/>
  </si>
  <si>
    <t>DA00FZ180041</t>
  </si>
  <si>
    <t>WHLU7746369</t>
  </si>
  <si>
    <t>C3X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</si>
  <si>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/1000731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</si>
  <si>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p.218</t>
    </r>
    <r>
      <rPr>
        <sz val="12"/>
        <rFont val="細明體"/>
        <family val="3"/>
        <charset val="136"/>
      </rPr>
      <t xml:space="preserve">）
</t>
    </r>
    <phoneticPr fontId="5" type="noConversion"/>
  </si>
  <si>
    <r>
      <rPr>
        <sz val="12"/>
        <rFont val="細明體"/>
        <family val="3"/>
        <charset val="136"/>
      </rPr>
      <t>謝信惠</t>
    </r>
    <phoneticPr fontId="5" type="noConversion"/>
  </si>
  <si>
    <t>WHLU7755210</t>
  </si>
  <si>
    <t>WHLU7758842</t>
  </si>
  <si>
    <t>DA00FZ180042</t>
  </si>
  <si>
    <t>WHLU7759160</t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</si>
  <si>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p.219</t>
    </r>
    <r>
      <rPr>
        <sz val="12"/>
        <rFont val="細明體"/>
        <family val="3"/>
        <charset val="136"/>
      </rPr>
      <t>）</t>
    </r>
    <phoneticPr fontId="5" type="noConversion"/>
  </si>
  <si>
    <t>WHLU7761656</t>
  </si>
  <si>
    <t>DA00FZD40001</t>
  </si>
  <si>
    <t>WHLU7719379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</si>
  <si>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/1000806</t>
    </r>
    <phoneticPr fontId="5" type="noConversion"/>
  </si>
  <si>
    <t>WHLU7729783</t>
  </si>
  <si>
    <t>WHLU7742785</t>
  </si>
  <si>
    <t>DA00FZD40002</t>
  </si>
  <si>
    <t>WHLU7701554</t>
  </si>
  <si>
    <t>WHLU7742872</t>
  </si>
  <si>
    <t>DA00FZD40003</t>
  </si>
  <si>
    <t>WHLU7605864</t>
    <phoneticPr fontId="5" type="noConversion"/>
  </si>
  <si>
    <t>WHLU7724884</t>
    <phoneticPr fontId="5" type="noConversion"/>
  </si>
  <si>
    <t>WHLU7728431</t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</si>
  <si>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p.222</t>
    </r>
    <r>
      <rPr>
        <sz val="12"/>
        <rFont val="細明體"/>
        <family val="3"/>
        <charset val="136"/>
      </rPr>
      <t>）</t>
    </r>
    <phoneticPr fontId="5" type="noConversion"/>
  </si>
  <si>
    <t>DA00FZD40004</t>
  </si>
  <si>
    <t>WHLU7709560</t>
  </si>
  <si>
    <t>WHLU7721191</t>
  </si>
  <si>
    <t>DA00FZR10024</t>
  </si>
  <si>
    <t>TGHU9964134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</si>
  <si>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/1000813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</si>
  <si>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p.224</t>
    </r>
    <r>
      <rPr>
        <sz val="12"/>
        <rFont val="細明體"/>
        <family val="3"/>
        <charset val="136"/>
      </rPr>
      <t>）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</si>
  <si>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p.111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)(8/22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饒平</t>
    </r>
    <r>
      <rPr>
        <sz val="12"/>
        <rFont val="Times New Roman"/>
        <family val="1"/>
      </rPr>
      <t>))</t>
    </r>
    <r>
      <rPr>
        <sz val="12"/>
        <rFont val="細明體"/>
        <family val="3"/>
        <charset val="136"/>
      </rPr>
      <t>。</t>
    </r>
    <phoneticPr fontId="5" type="noConversion"/>
  </si>
  <si>
    <t>WHLU7729931</t>
  </si>
  <si>
    <t>WHLU7744258</t>
  </si>
  <si>
    <t>DA00FZR10049</t>
  </si>
  <si>
    <t>WHLU7602171</t>
  </si>
  <si>
    <t>C3</t>
  </si>
  <si>
    <t>同編號1/卡萊港/1000813</t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</si>
  <si>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p.225</t>
    </r>
    <r>
      <rPr>
        <sz val="12"/>
        <rFont val="細明體"/>
        <family val="3"/>
        <charset val="136"/>
      </rPr>
      <t>）</t>
    </r>
    <phoneticPr fontId="5" type="noConversion"/>
  </si>
  <si>
    <t>WHLU7702946</t>
  </si>
  <si>
    <t>DA00G1280036</t>
  </si>
  <si>
    <t>WHLU7709513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</si>
  <si>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/1000830</t>
    </r>
    <phoneticPr fontId="5" type="noConversion"/>
  </si>
  <si>
    <t>WHLU7730172</t>
  </si>
  <si>
    <t>WHLU7751431</t>
  </si>
  <si>
    <t>DA00G2640001</t>
  </si>
  <si>
    <t>WHLU7604446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</si>
  <si>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/1000908</t>
    </r>
    <phoneticPr fontId="5" type="noConversion"/>
  </si>
  <si>
    <t>WHLU7711465</t>
  </si>
  <si>
    <t>WHLU7735847</t>
  </si>
  <si>
    <t>DA00G2640002</t>
  </si>
  <si>
    <t>WHLU7604805</t>
  </si>
  <si>
    <t>WHLU7742701</t>
  </si>
  <si>
    <t xml:space="preserve"> </t>
    <phoneticPr fontId="5" type="noConversion"/>
  </si>
  <si>
    <t>WHLU7746610</t>
  </si>
  <si>
    <t>DA00G2640003</t>
  </si>
  <si>
    <t>WHLU7600440</t>
  </si>
  <si>
    <t>WHLU7703032</t>
  </si>
  <si>
    <t>WHLU7719785</t>
  </si>
  <si>
    <t>WHLU7733280</t>
  </si>
  <si>
    <t>DA00G2640004</t>
  </si>
  <si>
    <t>WHLU7706290</t>
  </si>
  <si>
    <t>WHLU7734671</t>
  </si>
  <si>
    <t>WHLU7738105</t>
  </si>
  <si>
    <t>WHLU7741135</t>
  </si>
  <si>
    <t>DA00G2640005</t>
  </si>
  <si>
    <t>TCLU1059399</t>
  </si>
  <si>
    <t>WHLU7738698</t>
  </si>
  <si>
    <t>WHLU7741808</t>
  </si>
  <si>
    <t>DA01FA810030</t>
  </si>
  <si>
    <t>TCLU1059552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</si>
  <si>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/1010313</t>
    </r>
    <phoneticPr fontId="5" type="noConversion"/>
  </si>
  <si>
    <t>DA01FC030033</t>
  </si>
  <si>
    <t>WHLU7742450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</si>
  <si>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/1010320</t>
    </r>
    <phoneticPr fontId="5" type="noConversion"/>
  </si>
  <si>
    <t>DA01FD250030</t>
  </si>
  <si>
    <t>TCLU1059491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</si>
  <si>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)/1010324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</si>
  <si>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p.234</t>
    </r>
    <r>
      <rPr>
        <sz val="12"/>
        <rFont val="細明體"/>
        <family val="3"/>
        <charset val="136"/>
      </rPr>
      <t>）</t>
    </r>
    <phoneticPr fontId="5" type="noConversion"/>
  </si>
  <si>
    <t>WHLU7722161</t>
  </si>
  <si>
    <t>DA01FD350015</t>
  </si>
  <si>
    <t>WHLU7701003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</si>
  <si>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)/1010328</t>
    </r>
    <phoneticPr fontId="5" type="noConversion"/>
  </si>
  <si>
    <t>WHLU7746292</t>
  </si>
  <si>
    <t>DA01FE500040</t>
  </si>
  <si>
    <t>WHLU7750559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</si>
  <si>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/1010331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</si>
  <si>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p.236</t>
    </r>
    <r>
      <rPr>
        <sz val="12"/>
        <rFont val="細明體"/>
        <family val="3"/>
        <charset val="136"/>
      </rPr>
      <t>）</t>
    </r>
    <phoneticPr fontId="5" type="noConversion"/>
  </si>
  <si>
    <t>DA01FE610013</t>
  </si>
  <si>
    <t>WHLU7714417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</si>
  <si>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)/1010405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</si>
  <si>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p.237</t>
    </r>
    <r>
      <rPr>
        <sz val="12"/>
        <rFont val="細明體"/>
        <family val="3"/>
        <charset val="136"/>
      </rPr>
      <t>）</t>
    </r>
    <r>
      <rPr>
        <sz val="12"/>
        <color indexed="10"/>
        <rFont val="Times New Roman"/>
        <family val="1"/>
      </rPr>
      <t/>
    </r>
    <phoneticPr fontId="5" type="noConversion"/>
  </si>
  <si>
    <t>WHLU7761548</t>
    <phoneticPr fontId="5" type="noConversion"/>
  </si>
  <si>
    <t>DA01FS550001</t>
  </si>
  <si>
    <t>WHLU7750815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</si>
  <si>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/1010616</t>
    </r>
    <phoneticPr fontId="5" type="noConversion"/>
  </si>
  <si>
    <t>WHLU7758040</t>
  </si>
  <si>
    <t>DA01FS550002</t>
  </si>
  <si>
    <t>WHLU7743544</t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</si>
  <si>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p.140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p.183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)(6/22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</si>
  <si>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t>WHLU7753368</t>
  </si>
  <si>
    <t>DA01FS550003</t>
  </si>
  <si>
    <t>WHLU7736709</t>
  </si>
  <si>
    <t>WHLU7754446</t>
  </si>
  <si>
    <t>DA01FU010001</t>
  </si>
  <si>
    <t>WHLU7703583</t>
  </si>
  <si>
    <r>
      <rPr>
        <sz val="12"/>
        <rFont val="新細明體"/>
        <family val="1"/>
        <charset val="136"/>
      </rPr>
      <t>越南</t>
    </r>
    <phoneticPr fontId="5" type="noConversion"/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</si>
  <si>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/1010626</t>
    </r>
    <phoneticPr fontId="5" type="noConversion"/>
  </si>
  <si>
    <t>WHLU7710290</t>
  </si>
  <si>
    <t>DA01FU010002</t>
  </si>
  <si>
    <t>WHLU7704044</t>
  </si>
  <si>
    <t>WHLU7723960</t>
  </si>
  <si>
    <t>DA01FU010003</t>
  </si>
  <si>
    <t>WHLU7716765</t>
  </si>
  <si>
    <t>WHLU7726980</t>
  </si>
  <si>
    <t>DA01FV350037</t>
  </si>
  <si>
    <t>WHLU7722726</t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</si>
  <si>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/1010703</t>
    </r>
    <phoneticPr fontId="5" type="noConversion"/>
  </si>
  <si>
    <t>WHLU7731292</t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</si>
  <si>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)(7/10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</si>
  <si>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t>WHLU7731796</t>
  </si>
  <si>
    <t>WHLU7738316</t>
  </si>
  <si>
    <t>DA01FX960034</t>
  </si>
  <si>
    <t>WHLU7743673</t>
    <phoneticPr fontId="5" type="noConversion"/>
  </si>
  <si>
    <t>WHLU7744129</t>
  </si>
  <si>
    <r>
      <rPr>
        <sz val="12"/>
        <rFont val="細明體"/>
        <family val="3"/>
        <charset val="136"/>
      </rPr>
      <t>總計</t>
    </r>
    <phoneticPr fontId="5" type="noConversion"/>
  </si>
  <si>
    <r>
      <rPr>
        <sz val="12"/>
        <rFont val="新細明體"/>
        <family val="1"/>
        <charset val="136"/>
      </rPr>
      <t>鑫兆公司</t>
    </r>
    <phoneticPr fontId="5" type="noConversion"/>
  </si>
  <si>
    <r>
      <rPr>
        <sz val="12"/>
        <rFont val="細明體"/>
        <family val="3"/>
        <charset val="136"/>
      </rPr>
      <t>柯銘進（每公斤</t>
    </r>
    <r>
      <rPr>
        <sz val="12"/>
        <rFont val="Times New Roman"/>
        <family val="1"/>
      </rPr>
      <t>15</t>
    </r>
    <r>
      <rPr>
        <sz val="12"/>
        <rFont val="細明體"/>
        <family val="3"/>
        <charset val="136"/>
      </rPr>
      <t>元）</t>
    </r>
    <phoneticPr fontId="5" type="noConversion"/>
  </si>
  <si>
    <r>
      <rPr>
        <sz val="12"/>
        <rFont val="新細明體"/>
        <family val="1"/>
        <charset val="136"/>
      </rPr>
      <t>春林公司</t>
    </r>
    <phoneticPr fontId="5" type="noConversion"/>
  </si>
  <si>
    <r>
      <rPr>
        <sz val="12"/>
        <rFont val="細明體"/>
        <family val="3"/>
        <charset val="136"/>
      </rPr>
      <t>謝信惠（每公斤</t>
    </r>
    <r>
      <rPr>
        <sz val="12"/>
        <rFont val="Times New Roman"/>
        <family val="1"/>
      </rPr>
      <t>15</t>
    </r>
    <r>
      <rPr>
        <sz val="12"/>
        <rFont val="細明體"/>
        <family val="3"/>
        <charset val="136"/>
      </rPr>
      <t>元）</t>
    </r>
    <phoneticPr fontId="5" type="noConversion"/>
  </si>
  <si>
    <r>
      <rPr>
        <b/>
        <sz val="12"/>
        <rFont val="新細明體"/>
        <family val="1"/>
        <charset val="136"/>
      </rPr>
      <t>淨重</t>
    </r>
    <r>
      <rPr>
        <b/>
        <sz val="12"/>
        <rFont val="Times New Roman"/>
        <family val="1"/>
      </rPr>
      <t>(KG)</t>
    </r>
    <phoneticPr fontId="5" type="noConversion"/>
  </si>
  <si>
    <r>
      <rPr>
        <b/>
        <sz val="12"/>
        <rFont val="新細明體"/>
        <family val="1"/>
        <charset val="136"/>
      </rPr>
      <t>完稅價格</t>
    </r>
    <r>
      <rPr>
        <b/>
        <sz val="12"/>
        <rFont val="Times New Roman"/>
        <family val="1"/>
      </rPr>
      <t>(TWD)</t>
    </r>
    <phoneticPr fontId="5" type="noConversion"/>
  </si>
  <si>
    <r>
      <rPr>
        <b/>
        <sz val="12"/>
        <rFont val="新細明體"/>
        <family val="1"/>
        <charset val="136"/>
      </rPr>
      <t>出口商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起運口岸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出口日期</t>
    </r>
    <phoneticPr fontId="5" type="noConversion"/>
  </si>
  <si>
    <r>
      <rPr>
        <b/>
        <sz val="12"/>
        <rFont val="新細明體"/>
        <family val="1"/>
        <charset val="136"/>
      </rPr>
      <t>非供述證據</t>
    </r>
    <r>
      <rPr>
        <b/>
        <sz val="12"/>
        <rFont val="Times New Roman"/>
        <family val="1"/>
      </rPr>
      <t>1
(</t>
    </r>
    <r>
      <rPr>
        <b/>
        <sz val="12"/>
        <rFont val="新細明體"/>
        <family val="1"/>
        <charset val="136"/>
      </rPr>
      <t>卷內書證及貨主扣押物</t>
    </r>
    <r>
      <rPr>
        <b/>
        <sz val="12"/>
        <rFont val="Times New Roman"/>
        <family val="1"/>
      </rPr>
      <t>)</t>
    </r>
    <phoneticPr fontId="5" type="noConversion"/>
  </si>
  <si>
    <r>
      <rPr>
        <b/>
        <sz val="12"/>
        <rFont val="新細明體"/>
        <family val="1"/>
        <charset val="136"/>
      </rPr>
      <t>非供述證據</t>
    </r>
    <r>
      <rPr>
        <b/>
        <sz val="12"/>
        <rFont val="Times New Roman"/>
        <family val="1"/>
      </rPr>
      <t>2
(</t>
    </r>
    <r>
      <rPr>
        <b/>
        <sz val="12"/>
        <rFont val="新細明體"/>
        <family val="1"/>
        <charset val="136"/>
      </rPr>
      <t>連筱嵐隨身碟檔案</t>
    </r>
    <r>
      <rPr>
        <b/>
        <sz val="12"/>
        <rFont val="Times New Roman"/>
        <family val="1"/>
      </rPr>
      <t>)</t>
    </r>
    <phoneticPr fontId="5" type="noConversion"/>
  </si>
  <si>
    <r>
      <rPr>
        <b/>
        <sz val="12"/>
        <rFont val="新細明體"/>
        <family val="1"/>
        <charset val="136"/>
      </rPr>
      <t xml:space="preserve">本案被告
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貨主部分</t>
    </r>
    <r>
      <rPr>
        <b/>
        <sz val="12"/>
        <rFont val="Times New Roman"/>
        <family val="1"/>
      </rPr>
      <t>)</t>
    </r>
    <phoneticPr fontId="5" type="noConversion"/>
  </si>
  <si>
    <r>
      <rPr>
        <sz val="12"/>
        <rFont val="細明體"/>
        <family val="3"/>
        <charset val="136"/>
      </rPr>
      <t>備註</t>
    </r>
    <r>
      <rPr>
        <sz val="12"/>
        <rFont val="Times New Roman"/>
        <family val="1"/>
      </rPr>
      <t>1</t>
    </r>
    <phoneticPr fontId="5" type="noConversion"/>
  </si>
  <si>
    <r>
      <rPr>
        <b/>
        <sz val="12"/>
        <rFont val="新細明體"/>
        <family val="1"/>
        <charset val="136"/>
      </rPr>
      <t>被告姚鼎蒼銷售予貨主之銷售金額（元）</t>
    </r>
    <phoneticPr fontId="5" type="noConversion"/>
  </si>
  <si>
    <r>
      <rPr>
        <sz val="12"/>
        <color theme="1"/>
        <rFont val="新細明體"/>
        <family val="2"/>
        <charset val="136"/>
      </rPr>
      <t>鑫兆公司、春林公司</t>
    </r>
    <phoneticPr fontId="5" type="noConversion"/>
  </si>
  <si>
    <r>
      <rPr>
        <b/>
        <sz val="12"/>
        <rFont val="新細明體"/>
        <family val="1"/>
        <charset val="136"/>
      </rPr>
      <t>貨主取得貨物重量（</t>
    </r>
    <r>
      <rPr>
        <b/>
        <sz val="12"/>
        <rFont val="Times New Roman"/>
        <family val="1"/>
      </rPr>
      <t>KG</t>
    </r>
    <r>
      <rPr>
        <b/>
        <sz val="12"/>
        <rFont val="新細明體"/>
        <family val="1"/>
        <charset val="136"/>
      </rPr>
      <t>）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</si>
  <si>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</si>
  <si>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p.120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)(9/16</t>
    </r>
    <r>
      <rPr>
        <b/>
        <u/>
        <sz val="12"/>
        <rFont val="細明體"/>
        <family val="3"/>
        <charset val="136"/>
      </rPr>
      <t xml:space="preserve">柯銘進
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</si>
  <si>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p.165)(3/30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</si>
  <si>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p.140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p.183)(6/22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</si>
  <si>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p.140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p.184)(6/26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</si>
  <si>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rPr>
        <b/>
        <sz val="14"/>
        <rFont val="新細明體"/>
        <family val="1"/>
        <charset val="136"/>
      </rPr>
      <t>附表五</t>
    </r>
    <phoneticPr fontId="5" type="noConversion"/>
  </si>
  <si>
    <r>
      <rPr>
        <b/>
        <sz val="12"/>
        <rFont val="新細明體"/>
        <family val="1"/>
        <charset val="136"/>
      </rPr>
      <t>貨主出售予不特定消費者之銷售金額（元）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</si>
  <si>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p.77)(4/26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</si>
  <si>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p.80)(4/29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</si>
  <si>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p.80)(4/29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</si>
  <si>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p.80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)(4/29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</si>
  <si>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p.105)(8/5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</si>
  <si>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</si>
  <si>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p.106)(8/5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</si>
  <si>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p.107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)(8/8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</si>
  <si>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p.107-1)(8/8</t>
    </r>
    <r>
      <rPr>
        <sz val="12"/>
        <rFont val="細明體"/>
        <family val="3"/>
        <charset val="136"/>
      </rPr>
      <t>汪建發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</si>
  <si>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p.109)(8/15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</si>
  <si>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p.109)(8/15</t>
    </r>
    <r>
      <rPr>
        <sz val="12"/>
        <rFont val="細明體"/>
        <family val="3"/>
        <charset val="136"/>
      </rPr>
      <t>屏東</t>
    </r>
    <r>
      <rPr>
        <sz val="12"/>
        <rFont val="Times New Roman"/>
        <family val="1"/>
      </rPr>
      <t>.</t>
    </r>
    <r>
      <rPr>
        <b/>
        <u/>
        <sz val="12"/>
        <rFont val="細明體"/>
        <family val="3"/>
        <charset val="136"/>
      </rPr>
      <t>謝</t>
    </r>
    <r>
      <rPr>
        <b/>
        <u/>
        <sz val="12"/>
        <rFont val="Times New Roman"/>
        <family val="1"/>
      </rPr>
      <t>r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</si>
  <si>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p.109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)(8/15</t>
    </r>
    <r>
      <rPr>
        <sz val="12"/>
        <rFont val="細明體"/>
        <family val="3"/>
        <charset val="136"/>
      </rPr>
      <t>屏東</t>
    </r>
    <r>
      <rPr>
        <sz val="12"/>
        <rFont val="Times New Roman"/>
        <family val="1"/>
      </rPr>
      <t>.</t>
    </r>
    <r>
      <rPr>
        <b/>
        <u/>
        <sz val="12"/>
        <rFont val="細明體"/>
        <family val="3"/>
        <charset val="136"/>
      </rPr>
      <t>謝</t>
    </r>
    <r>
      <rPr>
        <b/>
        <u/>
        <sz val="12"/>
        <rFont val="Times New Roman"/>
        <family val="1"/>
      </rPr>
      <t>r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</si>
  <si>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p.108)(8/12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</si>
  <si>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p.110)(8/17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</si>
  <si>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p.109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)(8/16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嘉全</t>
    </r>
    <r>
      <rPr>
        <sz val="12"/>
        <rFont val="Times New Roman"/>
        <family val="1"/>
      </rPr>
      <t>))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</si>
  <si>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p.112)(8/22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子茂</t>
    </r>
    <r>
      <rPr>
        <sz val="12"/>
        <rFont val="Times New Roman"/>
        <family val="1"/>
      </rPr>
      <t>))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</si>
  <si>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p.111)(8/22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嘉全</t>
    </r>
    <r>
      <rPr>
        <sz val="12"/>
        <rFont val="Times New Roman"/>
        <family val="1"/>
      </rPr>
      <t>))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</si>
  <si>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p.111)(8/22</t>
    </r>
    <r>
      <rPr>
        <sz val="12"/>
        <rFont val="細明體"/>
        <family val="3"/>
        <charset val="136"/>
      </rPr>
      <t>廖素徵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子茂</t>
    </r>
    <r>
      <rPr>
        <sz val="12"/>
        <rFont val="Times New Roman"/>
        <family val="1"/>
      </rPr>
      <t>))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</si>
  <si>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p.115)(9/6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</si>
  <si>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)(9/6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</si>
  <si>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p.117)(9/14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</si>
  <si>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p.116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)(9/14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</si>
  <si>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p.116)(9/14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</si>
  <si>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)(9/15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</si>
  <si>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p.119)(9/15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</si>
  <si>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p.119)(9/15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</si>
  <si>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p.120)(9/16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</si>
  <si>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p.121)(9/16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</si>
  <si>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p.118)(9/15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</si>
  <si>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rPr>
        <sz val="12"/>
        <rFont val="Batang"/>
        <family val="1"/>
        <charset val="129"/>
      </rPr>
      <t>①</t>
    </r>
    <r>
      <rPr>
        <sz val="12"/>
        <rFont val="Times New Roman"/>
        <family val="1"/>
      </rPr>
      <t>.100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p.118)(9/15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春林公司予大和</t>
    </r>
    <r>
      <rPr>
        <b/>
        <u/>
        <sz val="12"/>
        <rFont val="細明體"/>
        <family val="3"/>
        <charset val="136"/>
      </rPr>
      <t>謝信惠</t>
    </r>
    <r>
      <rPr>
        <sz val="12"/>
        <rFont val="細明體"/>
        <family val="3"/>
        <charset val="136"/>
      </rPr>
      <t>之</t>
    </r>
    <r>
      <rPr>
        <sz val="12"/>
        <rFont val="Times New Roman"/>
        <family val="1"/>
      </rPr>
      <t>101/7/11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p.200-201)(6/22</t>
    </r>
    <r>
      <rPr>
        <sz val="12"/>
        <rFont val="細明體"/>
        <family val="3"/>
        <charset val="136"/>
      </rPr>
      <t>貨櫃號碼為</t>
    </r>
    <r>
      <rPr>
        <sz val="12"/>
        <rFont val="Times New Roman"/>
        <family val="1"/>
      </rPr>
      <t>WHLU7738698)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</si>
  <si>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p.159)(3/21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</si>
  <si>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p.163)(3/27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</si>
  <si>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p.165)(3/29</t>
    </r>
    <r>
      <rPr>
        <sz val="12"/>
        <rFont val="細明體"/>
        <family val="3"/>
        <charset val="136"/>
      </rPr>
      <t>廖盈雅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</si>
  <si>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p.166)(4/3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</si>
  <si>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p.168)(4/6</t>
    </r>
    <r>
      <rPr>
        <sz val="12"/>
        <rFont val="細明體"/>
        <family val="3"/>
        <charset val="136"/>
      </rPr>
      <t>廖盈雅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</si>
  <si>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p.172)(4/12</t>
    </r>
    <r>
      <rPr>
        <sz val="12"/>
        <rFont val="細明體"/>
        <family val="3"/>
        <charset val="136"/>
      </rPr>
      <t>廖盈雅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</si>
  <si>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p.171)(4/11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</si>
  <si>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p.185)(7/3</t>
    </r>
    <r>
      <rPr>
        <sz val="12"/>
        <rFont val="細明體"/>
        <family val="3"/>
        <charset val="136"/>
      </rPr>
      <t>廖贏雅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</si>
  <si>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)(7/3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</si>
  <si>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p.186)(7/3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</si>
  <si>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p.188)(7/10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</si>
  <si>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101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p.190)(7/24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 xml:space="preserve">)
</t>
    </r>
    <r>
      <rPr>
        <sz val="12"/>
        <rFont val="細明體"/>
        <family val="3"/>
        <charset val="136"/>
      </rPr>
      <t>。</t>
    </r>
    <phoneticPr fontId="5" type="noConversion"/>
  </si>
  <si>
    <t xml:space="preserve">
435268</t>
    <phoneticPr fontId="2" type="noConversion"/>
  </si>
  <si>
    <t xml:space="preserve">
55720</t>
    <phoneticPr fontId="2" type="noConversion"/>
  </si>
  <si>
    <r>
      <rPr>
        <sz val="12"/>
        <rFont val="細明體"/>
        <family val="3"/>
        <charset val="136"/>
      </rPr>
      <t xml:space="preserve">
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/1010718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</si>
  <si>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p.107)(8/8</t>
    </r>
    <r>
      <rPr>
        <sz val="12"/>
        <rFont val="細明體"/>
        <family val="3"/>
        <charset val="136"/>
      </rPr>
      <t>台合</t>
    </r>
    <r>
      <rPr>
        <sz val="12"/>
        <rFont val="Times New Roman"/>
        <family val="1"/>
      </rPr>
      <t>.</t>
    </r>
    <r>
      <rPr>
        <b/>
        <u/>
        <sz val="12"/>
        <rFont val="細明體"/>
        <family val="3"/>
        <charset val="136"/>
      </rPr>
      <t xml:space="preserve">謝先生
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</si>
  <si>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反、</t>
    </r>
    <r>
      <rPr>
        <sz val="12"/>
        <rFont val="Times New Roman"/>
        <family val="1"/>
      </rPr>
      <t>p.111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)(8/22</t>
    </r>
    <r>
      <rPr>
        <sz val="12"/>
        <rFont val="細明體"/>
        <family val="3"/>
        <charset val="136"/>
      </rPr>
      <t xml:space="preserve">廖素徵
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</si>
  <si>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t xml:space="preserve">54000
</t>
    <phoneticPr fontId="2" type="noConversion"/>
  </si>
  <si>
    <t xml:space="preserve">420498
</t>
    <phoneticPr fontId="2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</si>
  <si>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p.215</t>
    </r>
    <r>
      <rPr>
        <sz val="12"/>
        <rFont val="細明體"/>
        <family val="3"/>
        <charset val="136"/>
      </rPr>
      <t xml:space="preserve">）
</t>
    </r>
    <r>
      <rPr>
        <sz val="12"/>
        <rFont val="新細明體"/>
        <family val="1"/>
        <charset val="136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100/
4/29</t>
    </r>
    <r>
      <rPr>
        <sz val="12"/>
        <rFont val="細明體"/>
        <family val="3"/>
        <charset val="136"/>
      </rPr>
      <t>出庫對帳單之入庫應收欄分別記</t>
    </r>
    <r>
      <rPr>
        <sz val="12"/>
        <rFont val="Times New Roman"/>
        <family val="1"/>
      </rPr>
      <t>27000KG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25980KG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26320KG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26260KG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105560K
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1300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104000KG</t>
    </r>
    <r>
      <rPr>
        <sz val="12"/>
        <rFont val="細明體"/>
        <family val="3"/>
        <charset val="136"/>
      </rPr>
      <t xml:space="preserve">），是以進口報單及出庫對帳單之入庫數量欄為準。
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</si>
  <si>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p.216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.100/8/5(</t>
    </r>
    <r>
      <rPr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(8/8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櫃，櫃號為</t>
    </r>
    <r>
      <rPr>
        <sz val="12"/>
        <rFont val="Times New Roman"/>
        <family val="1"/>
      </rPr>
      <t>GESU9543934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TRIU8388277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TRLU1707280)1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100.8.29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p.270</t>
    </r>
    <r>
      <rPr>
        <sz val="12"/>
        <rFont val="細明體"/>
        <family val="3"/>
        <charset val="136"/>
      </rPr>
      <t>正反、證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 xml:space="preserve">29-8)
</t>
    </r>
    <r>
      <rPr>
        <sz val="12"/>
        <rFont val="新細明體"/>
        <family val="1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柯銘進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83580KG</t>
    </r>
    <r>
      <rPr>
        <sz val="12"/>
        <rFont val="新細明體"/>
        <family val="1"/>
        <charset val="136"/>
      </rPr>
      <t>，相對應之</t>
    </r>
    <r>
      <rPr>
        <sz val="12"/>
        <rFont val="Times New Roman"/>
        <family val="1"/>
      </rPr>
      <t>100/8/5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100/8/8</t>
    </r>
    <r>
      <rPr>
        <sz val="12"/>
        <rFont val="新細明體"/>
        <family val="1"/>
        <charset val="136"/>
      </rPr>
      <t>出庫對帳單之入庫應收欄則分別記載</t>
    </r>
    <r>
      <rPr>
        <sz val="12"/>
        <rFont val="Times New Roman"/>
        <family val="1"/>
      </rPr>
      <t>28550KG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28265KG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28720KG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85535KG</t>
    </r>
    <r>
      <rPr>
        <sz val="12"/>
        <rFont val="新細明體"/>
        <family val="1"/>
        <charset val="136"/>
      </rPr>
      <t>），惟出庫對帳單之入庫數量欄均記載</t>
    </r>
    <r>
      <rPr>
        <sz val="12"/>
        <rFont val="Times New Roman"/>
        <family val="1"/>
      </rPr>
      <t>1400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84000KG</t>
    </r>
    <r>
      <rPr>
        <sz val="12"/>
        <rFont val="新細明體"/>
        <family val="1"/>
        <charset val="136"/>
      </rPr>
      <t>），</t>
    </r>
    <r>
      <rPr>
        <sz val="12"/>
        <rFont val="Times New Roman"/>
        <family val="1"/>
      </rPr>
      <t>100/8/5</t>
    </r>
    <r>
      <rPr>
        <sz val="12"/>
        <rFont val="新細明體"/>
        <family val="1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新細明體"/>
        <family val="1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</si>
  <si>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p.217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.100/8/5(</t>
    </r>
    <r>
      <rPr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(8/5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櫃，櫃號為</t>
    </r>
    <r>
      <rPr>
        <sz val="12"/>
        <rFont val="Times New Roman"/>
        <family val="1"/>
      </rPr>
      <t>TRIU8432446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UESU9002698)1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100.8.29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p.270</t>
    </r>
    <r>
      <rPr>
        <sz val="12"/>
        <rFont val="細明體"/>
        <family val="3"/>
        <charset val="136"/>
      </rPr>
      <t>正反、證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 xml:space="preserve">29-8)
</t>
    </r>
    <r>
      <rPr>
        <sz val="12"/>
        <rFont val="細明體"/>
        <family val="3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此部分取得重量，進口報單記載重量為</t>
    </r>
    <r>
      <rPr>
        <sz val="12"/>
        <rFont val="Times New Roman"/>
        <family val="1"/>
      </rPr>
      <t>55760KG</t>
    </r>
    <r>
      <rPr>
        <sz val="12"/>
        <rFont val="細明體"/>
        <family val="3"/>
        <charset val="136"/>
      </rPr>
      <t>，相對應之</t>
    </r>
    <r>
      <rPr>
        <sz val="12"/>
        <rFont val="Times New Roman"/>
        <family val="1"/>
      </rPr>
      <t>100/8/8</t>
    </r>
    <r>
      <rPr>
        <sz val="12"/>
        <rFont val="細明體"/>
        <family val="3"/>
        <charset val="136"/>
      </rPr>
      <t>出庫對帳單之入庫應收欄則分別記載</t>
    </r>
    <r>
      <rPr>
        <sz val="12"/>
        <rFont val="Times New Roman"/>
        <family val="1"/>
      </rPr>
      <t>28860KG</t>
    </r>
    <r>
      <rPr>
        <sz val="12"/>
        <rFont val="細明體"/>
        <family val="3"/>
        <charset val="136"/>
      </rPr>
      <t>、未記載，惟出庫對帳單之入庫數量欄均記載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
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56000KG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100/8/5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</si>
  <si>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t>100</t>
    </r>
    <r>
      <rPr>
        <sz val="12"/>
        <rFont val="細明體"/>
        <family val="3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p.107)(8/8</t>
    </r>
    <r>
      <rPr>
        <sz val="12"/>
        <rFont val="細明體"/>
        <family val="3"/>
        <charset val="136"/>
      </rPr>
      <t>台合</t>
    </r>
    <r>
      <rPr>
        <sz val="12"/>
        <rFont val="Times New Roman"/>
        <family val="1"/>
      </rPr>
      <t>.</t>
    </r>
    <r>
      <rPr>
        <b/>
        <u/>
        <sz val="12"/>
        <rFont val="細明體"/>
        <family val="3"/>
        <charset val="136"/>
      </rPr>
      <t xml:space="preserve">謝先生
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</si>
  <si>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p.220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.100/8/5(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(8/15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櫃，櫃號為</t>
    </r>
    <r>
      <rPr>
        <sz val="12"/>
        <rFont val="Times New Roman"/>
        <family val="1"/>
      </rPr>
      <t>WHLU7719379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WHLU7729783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WHLU774
2785)1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100.8.29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p.270</t>
    </r>
    <r>
      <rPr>
        <sz val="12"/>
        <rFont val="細明體"/>
        <family val="3"/>
        <charset val="136"/>
      </rPr>
      <t>正反、證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/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</si>
  <si>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p.221</t>
    </r>
    <r>
      <rPr>
        <sz val="12"/>
        <rFont val="細明體"/>
        <family val="3"/>
        <charset val="136"/>
      </rPr>
      <t xml:space="preserve">）
</t>
    </r>
    <r>
      <rPr>
        <sz val="12"/>
        <color theme="1"/>
        <rFont val="新細明體"/>
        <family val="2"/>
        <charset val="136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謝信惠</t>
    </r>
    <r>
      <rPr>
        <sz val="12"/>
        <rFont val="細明體"/>
        <family val="3"/>
        <charset val="136"/>
      </rPr>
      <t>此部分取得重量，進口報單記載重量為</t>
    </r>
    <r>
      <rPr>
        <sz val="12"/>
        <rFont val="Times New Roman"/>
        <family val="1"/>
      </rPr>
      <t>55760KG</t>
    </r>
    <r>
      <rPr>
        <sz val="12"/>
        <rFont val="細明體"/>
        <family val="3"/>
        <charset val="136"/>
      </rPr>
      <t>，相對應之</t>
    </r>
    <r>
      <rPr>
        <sz val="12"/>
        <rFont val="Times New Roman"/>
        <family val="1"/>
      </rPr>
      <t>100/8/15</t>
    </r>
    <r>
      <rPr>
        <sz val="12"/>
        <rFont val="細明體"/>
        <family val="3"/>
        <charset val="136"/>
      </rPr>
      <t>出庫對帳單之入庫應收欄則分別記載</t>
    </r>
    <r>
      <rPr>
        <sz val="12"/>
        <rFont val="Times New Roman"/>
        <family val="1"/>
      </rPr>
      <t>28980KG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28830KG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57810KG</t>
    </r>
    <r>
      <rPr>
        <sz val="12"/>
        <rFont val="細明體"/>
        <family val="3"/>
        <charset val="136"/>
      </rPr>
      <t>），惟出庫對帳單之入庫數量欄分別記載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1397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55940KG</t>
    </r>
    <r>
      <rPr>
        <sz val="12"/>
        <rFont val="細明體"/>
        <family val="3"/>
        <charset val="136"/>
      </rPr>
      <t>）是以出庫對帳單之入庫數量欄為準
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</si>
  <si>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p.222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.100/8/5(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(8/12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櫃，櫃號為</t>
    </r>
    <r>
      <rPr>
        <sz val="12"/>
        <rFont val="Times New Roman"/>
        <family val="1"/>
      </rPr>
      <t>WHLU7605864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WHLU7724884)1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100.8.
29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p.270</t>
    </r>
    <r>
      <rPr>
        <sz val="12"/>
        <rFont val="細明體"/>
        <family val="3"/>
        <charset val="136"/>
      </rPr>
      <t>正反、證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p.185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</si>
  <si>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p.226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.100/9/6(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(9/6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貨櫃，櫃號為</t>
    </r>
    <r>
      <rPr>
        <sz val="12"/>
        <rFont val="Times New Roman"/>
        <family val="1"/>
      </rPr>
      <t>WHLU7709513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WHLU7730172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WHLU775
1431)1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100/9/14</t>
    </r>
    <r>
      <rPr>
        <sz val="12"/>
        <rFont val="細明體"/>
        <family val="3"/>
        <charset val="136"/>
      </rPr>
      <t>匯款申請書各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p.266</t>
    </r>
    <r>
      <rPr>
        <sz val="12"/>
        <rFont val="細明體"/>
        <family val="3"/>
        <charset val="136"/>
      </rPr>
      <t>、同證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p.184)(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 xml:space="preserve">29-7)
</t>
    </r>
    <r>
      <rPr>
        <sz val="12"/>
        <rFont val="細明體"/>
        <family val="3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此部分取得重量，進口報單記載重量為</t>
    </r>
    <r>
      <rPr>
        <sz val="12"/>
        <rFont val="Times New Roman"/>
        <family val="1"/>
      </rPr>
      <t>83880KG</t>
    </r>
    <r>
      <rPr>
        <sz val="12"/>
        <rFont val="細明體"/>
        <family val="3"/>
        <charset val="136"/>
      </rPr>
      <t>，相對應之</t>
    </r>
    <r>
      <rPr>
        <sz val="12"/>
        <rFont val="Times New Roman"/>
        <family val="1"/>
      </rPr>
      <t>100/9/6</t>
    </r>
    <r>
      <rPr>
        <sz val="12"/>
        <rFont val="細明體"/>
        <family val="3"/>
        <charset val="136"/>
      </rPr>
      <t>出庫對帳單之入庫應收欄則分別記載</t>
    </r>
    <r>
      <rPr>
        <sz val="12"/>
        <rFont val="Times New Roman"/>
        <family val="1"/>
      </rPr>
      <t>28100KG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27990KG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28230KG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84320KG</t>
    </r>
    <r>
      <rPr>
        <sz val="12"/>
        <rFont val="細明體"/>
        <family val="3"/>
        <charset val="136"/>
      </rPr>
      <t>），惟出庫對帳單之入庫數量欄均記載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84000KG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100/9/6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</si>
  <si>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p.227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100/
9/14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28390KG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28090KG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28270KG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84750KG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700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*39KG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81900KG</t>
    </r>
    <r>
      <rPr>
        <sz val="12"/>
        <rFont val="細明體"/>
        <family val="3"/>
        <charset val="136"/>
      </rPr>
      <t>），是以進口報單及出庫對帳單之入庫數量欄為準。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</si>
  <si>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p.228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100/
9/14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27840KG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27960KG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29770KG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85570KG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84000KG</t>
    </r>
    <r>
      <rPr>
        <sz val="12"/>
        <rFont val="細明體"/>
        <family val="3"/>
        <charset val="136"/>
      </rPr>
      <t>），是以進口報單及出庫對帳單之入庫數量欄為準。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</si>
  <si>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p.229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100/
9/15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27820KG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28510KG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27580KG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28180KG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112090
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700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*39KG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109200KG</t>
    </r>
    <r>
      <rPr>
        <sz val="12"/>
        <rFont val="細明體"/>
        <family val="3"/>
        <charset val="136"/>
      </rPr>
      <t>），是以進口報單及出庫對帳單之入庫數量欄為準。</t>
    </r>
    <phoneticPr fontId="5" type="noConversion"/>
  </si>
  <si>
    <t xml:space="preserve">109200
</t>
    <phoneticPr fontId="2" type="noConversion"/>
  </si>
  <si>
    <t xml:space="preserve">825639
</t>
    <phoneticPr fontId="2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</si>
  <si>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p.230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100/
9/16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28570KG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28140KG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28000KG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28110KG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112820
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700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*39KG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109200KG</t>
    </r>
    <r>
      <rPr>
        <sz val="12"/>
        <rFont val="細明體"/>
        <family val="3"/>
        <charset val="136"/>
      </rPr>
      <t xml:space="preserve">），是以進口報單及出庫對帳單之入庫數量欄為準。
</t>
    </r>
    <phoneticPr fontId="5" type="noConversion"/>
  </si>
  <si>
    <r>
      <rPr>
        <sz val="12"/>
        <color theme="1"/>
        <rFont val="新細明體"/>
        <family val="2"/>
        <charset val="136"/>
      </rPr>
      <t>①</t>
    </r>
    <r>
      <rPr>
        <sz val="12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進口報單</t>
    </r>
    <r>
      <rPr>
        <sz val="12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紙（見</t>
    </r>
    <r>
      <rPr>
        <sz val="12"/>
        <rFont val="Times New Roman"/>
        <family val="1"/>
      </rPr>
      <t>5-1</t>
    </r>
    <r>
      <rPr>
        <sz val="12"/>
        <color theme="1"/>
        <rFont val="新細明體"/>
        <family val="2"/>
        <charset val="136"/>
      </rPr>
      <t>卷</t>
    </r>
    <r>
      <rPr>
        <sz val="12"/>
        <rFont val="Times New Roman"/>
        <family val="1"/>
      </rPr>
      <t>p.231</t>
    </r>
    <r>
      <rPr>
        <sz val="12"/>
        <color theme="1"/>
        <rFont val="新細明體"/>
        <family val="2"/>
        <charset val="136"/>
      </rPr>
      <t>）
②</t>
    </r>
    <r>
      <rPr>
        <sz val="12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證</t>
    </r>
    <r>
      <rPr>
        <sz val="12"/>
        <rFont val="Times New Roman"/>
        <family val="1"/>
      </rPr>
      <t>41</t>
    </r>
    <r>
      <rPr>
        <sz val="12"/>
        <color theme="1"/>
        <rFont val="新細明體"/>
        <family val="2"/>
        <charset val="136"/>
      </rPr>
      <t>「洋蔥進出明細表」</t>
    </r>
    <r>
      <rPr>
        <sz val="12"/>
        <rFont val="Times New Roman"/>
        <family val="1"/>
      </rPr>
      <t>(</t>
    </r>
    <r>
      <rPr>
        <b/>
        <u/>
        <sz val="12"/>
        <rFont val="新細明體"/>
        <family val="1"/>
        <charset val="136"/>
      </rPr>
      <t>謝信惠</t>
    </r>
    <r>
      <rPr>
        <sz val="12"/>
        <rFont val="Times New Roman"/>
        <family val="1"/>
      </rPr>
      <t>)(</t>
    </r>
    <r>
      <rPr>
        <sz val="12"/>
        <color theme="1"/>
        <rFont val="新細明體"/>
        <family val="2"/>
        <charset val="136"/>
      </rPr>
      <t>見</t>
    </r>
    <r>
      <rPr>
        <sz val="12"/>
        <rFont val="Times New Roman"/>
        <family val="1"/>
      </rPr>
      <t>5-5</t>
    </r>
    <r>
      <rPr>
        <sz val="12"/>
        <color theme="1"/>
        <rFont val="新細明體"/>
        <family val="2"/>
        <charset val="136"/>
      </rPr>
      <t>卷</t>
    </r>
    <r>
      <rPr>
        <sz val="12"/>
        <rFont val="Times New Roman"/>
        <family val="1"/>
      </rPr>
      <t>p.125)</t>
    </r>
    <r>
      <rPr>
        <sz val="12"/>
        <color theme="1"/>
        <rFont val="新細明體"/>
        <family val="2"/>
        <charset val="136"/>
      </rPr>
      <t>。
③</t>
    </r>
    <r>
      <rPr>
        <sz val="12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春林公司</t>
    </r>
    <r>
      <rPr>
        <sz val="12"/>
        <rFont val="Times New Roman"/>
        <family val="1"/>
      </rPr>
      <t>101/6/21</t>
    </r>
    <r>
      <rPr>
        <sz val="12"/>
        <color theme="1"/>
        <rFont val="新細明體"/>
        <family val="2"/>
        <charset val="136"/>
      </rPr>
      <t>對帳單</t>
    </r>
    <r>
      <rPr>
        <sz val="12"/>
        <rFont val="Times New Roman"/>
        <family val="1"/>
      </rPr>
      <t>1</t>
    </r>
    <r>
      <rPr>
        <sz val="12"/>
        <color theme="1"/>
        <rFont val="新細明體"/>
        <family val="2"/>
        <charset val="136"/>
      </rPr>
      <t>紙</t>
    </r>
    <r>
      <rPr>
        <sz val="12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見</t>
    </r>
    <r>
      <rPr>
        <sz val="12"/>
        <rFont val="Times New Roman"/>
        <family val="1"/>
      </rPr>
      <t>5-2</t>
    </r>
    <r>
      <rPr>
        <sz val="12"/>
        <color theme="1"/>
        <rFont val="新細明體"/>
        <family val="2"/>
        <charset val="136"/>
      </rPr>
      <t>卷</t>
    </r>
    <r>
      <rPr>
        <sz val="12"/>
        <rFont val="Times New Roman"/>
        <family val="1"/>
      </rPr>
      <t>p.219-220)(TO</t>
    </r>
    <r>
      <rPr>
        <b/>
        <u/>
        <sz val="12"/>
        <rFont val="新細明體"/>
        <family val="1"/>
        <charset val="136"/>
      </rPr>
      <t>謝信惠</t>
    </r>
    <r>
      <rPr>
        <sz val="12"/>
        <color theme="1"/>
        <rFont val="新細明體"/>
        <family val="2"/>
        <charset val="136"/>
      </rPr>
      <t>先生</t>
    </r>
    <r>
      <rPr>
        <sz val="12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。
④被告</t>
    </r>
    <r>
      <rPr>
        <b/>
        <u/>
        <sz val="12"/>
        <rFont val="新細明體"/>
        <family val="1"/>
        <charset val="136"/>
      </rPr>
      <t>柯銘進</t>
    </r>
    <r>
      <rPr>
        <sz val="12"/>
        <color theme="1"/>
        <rFont val="新細明體"/>
        <family val="2"/>
        <charset val="136"/>
      </rPr>
      <t>此部分取得重量，相對應之</t>
    </r>
    <r>
      <rPr>
        <sz val="12"/>
        <rFont val="Times New Roman"/>
        <family val="1"/>
      </rPr>
      <t>100/
9/15</t>
    </r>
    <r>
      <rPr>
        <sz val="12"/>
        <color theme="1"/>
        <rFont val="新細明體"/>
        <family val="2"/>
        <charset val="136"/>
      </rPr>
      <t>、</t>
    </r>
    <r>
      <rPr>
        <sz val="12"/>
        <rFont val="Times New Roman"/>
        <family val="1"/>
      </rPr>
      <t>100/9/16</t>
    </r>
    <r>
      <rPr>
        <sz val="12"/>
        <color theme="1"/>
        <rFont val="新細明體"/>
        <family val="2"/>
        <charset val="136"/>
      </rPr>
      <t>出庫對帳單之入庫應收欄分別記載</t>
    </r>
    <r>
      <rPr>
        <sz val="12"/>
        <rFont val="Times New Roman"/>
        <family val="1"/>
      </rPr>
      <t>29240KG</t>
    </r>
    <r>
      <rPr>
        <sz val="12"/>
        <color theme="1"/>
        <rFont val="新細明體"/>
        <family val="2"/>
        <charset val="136"/>
      </rPr>
      <t>、</t>
    </r>
    <r>
      <rPr>
        <sz val="12"/>
        <rFont val="Times New Roman"/>
        <family val="1"/>
      </rPr>
      <t>29820KG</t>
    </r>
    <r>
      <rPr>
        <sz val="12"/>
        <color theme="1"/>
        <rFont val="新細明體"/>
        <family val="2"/>
        <charset val="136"/>
      </rPr>
      <t>、</t>
    </r>
    <r>
      <rPr>
        <sz val="12"/>
        <rFont val="Times New Roman"/>
        <family val="1"/>
      </rPr>
      <t>28430KG</t>
    </r>
    <r>
      <rPr>
        <sz val="12"/>
        <color theme="1"/>
        <rFont val="新細明體"/>
        <family val="2"/>
        <charset val="136"/>
      </rPr>
      <t>（即共</t>
    </r>
    <r>
      <rPr>
        <sz val="12"/>
        <rFont val="Times New Roman"/>
        <family val="1"/>
      </rPr>
      <t>87490
KG</t>
    </r>
    <r>
      <rPr>
        <sz val="12"/>
        <color theme="1"/>
        <rFont val="新細明體"/>
        <family val="2"/>
        <charset val="136"/>
      </rPr>
      <t>），惟進口報單及出庫對帳單之入庫數量欄均記載</t>
    </r>
    <r>
      <rPr>
        <sz val="12"/>
        <rFont val="Times New Roman"/>
        <family val="1"/>
      </rPr>
      <t>1400</t>
    </r>
    <r>
      <rPr>
        <sz val="12"/>
        <color theme="1"/>
        <rFont val="新細明體"/>
        <family val="2"/>
        <charset val="136"/>
      </rPr>
      <t>件</t>
    </r>
    <r>
      <rPr>
        <sz val="12"/>
        <rFont val="Times New Roman"/>
        <family val="1"/>
      </rPr>
      <t>*20KG</t>
    </r>
    <r>
      <rPr>
        <sz val="12"/>
        <color theme="1"/>
        <rFont val="新細明體"/>
        <family val="2"/>
        <charset val="136"/>
      </rPr>
      <t>（即共</t>
    </r>
    <r>
      <rPr>
        <sz val="12"/>
        <rFont val="Times New Roman"/>
        <family val="1"/>
      </rPr>
      <t>84000KG</t>
    </r>
    <r>
      <rPr>
        <sz val="12"/>
        <color theme="1"/>
        <rFont val="新細明體"/>
        <family val="2"/>
        <charset val="136"/>
      </rPr>
      <t>），是以進口報單及出庫對帳單之入庫數量欄為準。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</si>
  <si>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p.232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.101/4/16(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(3/21</t>
    </r>
    <r>
      <rPr>
        <sz val="12"/>
        <rFont val="細明體"/>
        <family val="3"/>
        <charset val="136"/>
      </rPr>
      <t>，櫃號為</t>
    </r>
    <r>
      <rPr>
        <sz val="12"/>
        <rFont val="Times New Roman"/>
        <family val="1"/>
      </rPr>
      <t>TCLU
1059552)1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101.5.4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p269)(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此部分取得重量，進口報單記載重量為</t>
    </r>
    <r>
      <rPr>
        <sz val="12"/>
        <rFont val="Times New Roman"/>
        <family val="1"/>
      </rPr>
      <t>26400KG</t>
    </r>
    <r>
      <rPr>
        <sz val="12"/>
        <rFont val="細明體"/>
        <family val="3"/>
        <charset val="136"/>
      </rPr>
      <t>，相對應之</t>
    </r>
    <r>
      <rPr>
        <sz val="12"/>
        <rFont val="Times New Roman"/>
        <family val="1"/>
      </rPr>
      <t>101/3/21</t>
    </r>
    <r>
      <rPr>
        <sz val="12"/>
        <rFont val="細明體"/>
        <family val="3"/>
        <charset val="136"/>
      </rPr>
      <t>出庫對帳單之入庫應收欄則記載</t>
    </r>
    <r>
      <rPr>
        <sz val="12"/>
        <rFont val="Times New Roman"/>
        <family val="1"/>
      </rPr>
      <t>26510KG</t>
    </r>
    <r>
      <rPr>
        <sz val="12"/>
        <rFont val="細明體"/>
        <family val="3"/>
        <charset val="136"/>
      </rPr>
      <t>，惟出庫對帳單之入庫數量欄記載</t>
    </r>
    <r>
      <rPr>
        <sz val="12"/>
        <rFont val="Times New Roman"/>
        <family val="1"/>
      </rPr>
      <t>1359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</t>
    </r>
    <r>
      <rPr>
        <sz val="12"/>
        <rFont val="Times New Roman"/>
        <family val="1"/>
      </rPr>
      <t>27180KG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101/4/16</t>
    </r>
    <r>
      <rPr>
        <sz val="12"/>
        <rFont val="細明體"/>
        <family val="3"/>
        <charset val="136"/>
      </rPr>
      <t>商春林公司對帳單亦記載為</t>
    </r>
    <r>
      <rPr>
        <sz val="12"/>
        <rFont val="Times New Roman"/>
        <family val="1"/>
      </rPr>
      <t>1359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</si>
  <si>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p.233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.101/4/16(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(3/27</t>
    </r>
    <r>
      <rPr>
        <sz val="12"/>
        <rFont val="細明體"/>
        <family val="3"/>
        <charset val="136"/>
      </rPr>
      <t>，櫃號為</t>
    </r>
    <r>
      <rPr>
        <sz val="12"/>
        <rFont val="Times New Roman"/>
        <family val="1"/>
      </rPr>
      <t>WHLU
7742450)1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101.5.4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p269)(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被告柯銘進此部分取得重量，進口報單記載重量為</t>
    </r>
    <r>
      <rPr>
        <sz val="12"/>
        <rFont val="Times New Roman"/>
        <family val="1"/>
      </rPr>
      <t>27000KG</t>
    </r>
    <r>
      <rPr>
        <sz val="12"/>
        <rFont val="細明體"/>
        <family val="3"/>
        <charset val="136"/>
      </rPr>
      <t>，相對應之</t>
    </r>
    <r>
      <rPr>
        <sz val="12"/>
        <rFont val="Times New Roman"/>
        <family val="1"/>
      </rPr>
      <t>101/3/27</t>
    </r>
    <r>
      <rPr>
        <sz val="12"/>
        <rFont val="細明體"/>
        <family val="3"/>
        <charset val="136"/>
      </rPr>
      <t>出庫對帳單之入庫應收欄則記載</t>
    </r>
    <r>
      <rPr>
        <sz val="12"/>
        <rFont val="Times New Roman"/>
        <family val="1"/>
      </rPr>
      <t>27390KG</t>
    </r>
    <r>
      <rPr>
        <sz val="12"/>
        <rFont val="細明體"/>
        <family val="3"/>
        <charset val="136"/>
      </rPr>
      <t>，惟出庫對帳單之入庫數量欄記載</t>
    </r>
    <r>
      <rPr>
        <sz val="12"/>
        <rFont val="Times New Roman"/>
        <family val="1"/>
      </rPr>
      <t>900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27500KG</t>
    </r>
    <r>
      <rPr>
        <sz val="12"/>
        <rFont val="細明體"/>
        <family val="3"/>
        <charset val="136"/>
      </rPr>
      <t>），是以出庫對帳單之入庫數量欄為準。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</si>
  <si>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p.235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.100/4/16(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(4/3</t>
    </r>
    <r>
      <rPr>
        <sz val="12"/>
        <rFont val="細明體"/>
        <family val="3"/>
        <charset val="136"/>
      </rPr>
      <t>，計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櫃，櫃號為</t>
    </r>
    <r>
      <rPr>
        <sz val="12"/>
        <rFont val="Times New Roman"/>
        <family val="1"/>
      </rPr>
      <t>WHLU7746292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WHLU77010031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100.5.4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p269)(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4/3</t>
    </r>
    <r>
      <rPr>
        <sz val="12"/>
        <rFont val="細明體"/>
        <family val="3"/>
        <charset val="136"/>
      </rPr>
      <t>出庫對帳單之入庫應收欄記載</t>
    </r>
    <r>
      <rPr>
        <sz val="12"/>
        <rFont val="Times New Roman"/>
        <family val="1"/>
      </rPr>
      <t>28050KG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
320KG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56370KG</t>
    </r>
    <r>
      <rPr>
        <sz val="12"/>
        <rFont val="細明體"/>
        <family val="3"/>
        <charset val="136"/>
      </rPr>
      <t xml:space="preserve">），惟出庫對帳單之入庫數量欄記載
</t>
    </r>
    <r>
      <rPr>
        <sz val="12"/>
        <rFont val="Times New Roman"/>
        <family val="1"/>
      </rPr>
      <t>(1)1005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
    100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
(2)1022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
    100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 xml:space="preserve">*25KG
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55315KG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101/4/16</t>
    </r>
    <r>
      <rPr>
        <sz val="12"/>
        <rFont val="細明體"/>
        <family val="3"/>
        <charset val="136"/>
      </rPr>
      <t>商春林公司對帳單亦記載如上開</t>
    </r>
    <r>
      <rPr>
        <sz val="12"/>
        <rFont val="Times New Roman"/>
        <family val="1"/>
      </rPr>
      <t>(1)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(2)</t>
    </r>
    <r>
      <rPr>
        <sz val="12"/>
        <rFont val="細明體"/>
        <family val="3"/>
        <charset val="136"/>
      </rPr>
      <t>所示，是以出庫對帳單之入庫數量欄為準。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</si>
  <si>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p.234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100/4/16(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(3/30</t>
    </r>
    <r>
      <rPr>
        <sz val="12"/>
        <rFont val="細明體"/>
        <family val="3"/>
        <charset val="136"/>
      </rPr>
      <t>，櫃號為</t>
    </r>
    <r>
      <rPr>
        <sz val="12"/>
        <rFont val="Times New Roman"/>
        <family val="1"/>
      </rPr>
      <t>WHLU
7722161)1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100.5.4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p269)(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3/30</t>
    </r>
    <r>
      <rPr>
        <sz val="12"/>
        <rFont val="細明體"/>
        <family val="3"/>
        <charset val="136"/>
      </rPr>
      <t>出庫對帳單之入庫應收欄記載</t>
    </r>
    <r>
      <rPr>
        <sz val="12"/>
        <rFont val="Times New Roman"/>
        <family val="1"/>
      </rPr>
      <t>27930KG</t>
    </r>
    <r>
      <rPr>
        <sz val="12"/>
        <rFont val="細明體"/>
        <family val="3"/>
        <charset val="136"/>
      </rPr>
      <t>，惟出庫對帳單之入庫數量欄記載</t>
    </r>
    <r>
      <rPr>
        <sz val="12"/>
        <rFont val="Times New Roman"/>
        <family val="1"/>
      </rPr>
      <t>800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30
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27500KG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101/4/16</t>
    </r>
    <r>
      <rPr>
        <sz val="12"/>
        <rFont val="細明體"/>
        <family val="3"/>
        <charset val="136"/>
      </rPr>
      <t>商春林公司對帳單亦記載</t>
    </r>
    <r>
      <rPr>
        <sz val="12"/>
        <rFont val="Times New Roman"/>
        <family val="1"/>
      </rPr>
      <t>800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*25KG</t>
    </r>
    <r>
      <rPr>
        <sz val="12"/>
        <rFont val="細明體"/>
        <family val="3"/>
        <charset val="136"/>
      </rPr>
      <t>，是以出庫對帳單之入庫數量欄為準。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</si>
  <si>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p.237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.100/4/16(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(4/13</t>
    </r>
    <r>
      <rPr>
        <sz val="12"/>
        <rFont val="細明體"/>
        <family val="3"/>
        <charset val="136"/>
      </rPr>
      <t>，櫃號為</t>
    </r>
    <r>
      <rPr>
        <sz val="12"/>
        <rFont val="Times New Roman"/>
        <family val="1"/>
      </rPr>
      <t>WHLU
7761548)1</t>
    </r>
    <r>
      <rPr>
        <sz val="12"/>
        <rFont val="細明體"/>
        <family val="3"/>
        <charset val="136"/>
      </rPr>
      <t>紙、</t>
    </r>
    <r>
      <rPr>
        <sz val="12"/>
        <rFont val="Times New Roman"/>
        <family val="1"/>
      </rPr>
      <t>100.5.4</t>
    </r>
    <r>
      <rPr>
        <sz val="12"/>
        <rFont val="細明體"/>
        <family val="3"/>
        <charset val="136"/>
      </rPr>
      <t>台中銀行匯款申請書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p.269)(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</si>
  <si>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p.238</t>
    </r>
    <r>
      <rPr>
        <sz val="12"/>
        <rFont val="細明體"/>
        <family val="3"/>
        <charset val="136"/>
      </rPr>
      <t xml:space="preserve">）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.101/6/22(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 xml:space="preserve">p.222
</t>
    </r>
    <r>
      <rPr>
        <sz val="12"/>
        <rFont val="細明體"/>
        <family val="3"/>
        <charset val="136"/>
      </rPr>
      <t xml:space="preserve">）
</t>
    </r>
    <r>
      <rPr>
        <sz val="12"/>
        <rFont val="新細明體"/>
        <family val="1"/>
        <charset val="136"/>
      </rPr>
      <t>④</t>
    </r>
    <r>
      <rPr>
        <sz val="12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被告</t>
    </r>
    <r>
      <rPr>
        <b/>
        <u/>
        <sz val="12"/>
        <rFont val="新細明體"/>
        <family val="1"/>
        <charset val="136"/>
      </rPr>
      <t>柯銘進</t>
    </r>
    <r>
      <rPr>
        <sz val="12"/>
        <color theme="1"/>
        <rFont val="新細明體"/>
        <family val="2"/>
        <charset val="136"/>
      </rPr>
      <t>此部分取得重量，相對應之</t>
    </r>
    <r>
      <rPr>
        <sz val="12"/>
        <rFont val="Times New Roman"/>
        <family val="1"/>
      </rPr>
      <t>101/
6/22</t>
    </r>
    <r>
      <rPr>
        <sz val="12"/>
        <color theme="1"/>
        <rFont val="新細明體"/>
        <family val="2"/>
        <charset val="136"/>
      </rPr>
      <t>出庫對帳單之入庫應收欄分別記載</t>
    </r>
    <r>
      <rPr>
        <sz val="12"/>
        <rFont val="Times New Roman"/>
        <family val="1"/>
      </rPr>
      <t xml:space="preserve">27700KG
</t>
    </r>
    <r>
      <rPr>
        <sz val="12"/>
        <color theme="1"/>
        <rFont val="新細明體"/>
        <family val="2"/>
        <charset val="136"/>
      </rPr>
      <t>、</t>
    </r>
    <r>
      <rPr>
        <sz val="12"/>
        <rFont val="Times New Roman"/>
        <family val="1"/>
      </rPr>
      <t>28310KG</t>
    </r>
    <r>
      <rPr>
        <sz val="12"/>
        <color theme="1"/>
        <rFont val="新細明體"/>
        <family val="2"/>
        <charset val="136"/>
      </rPr>
      <t>（即共</t>
    </r>
    <r>
      <rPr>
        <sz val="12"/>
        <rFont val="Times New Roman"/>
        <family val="1"/>
      </rPr>
      <t>56010KG</t>
    </r>
    <r>
      <rPr>
        <sz val="12"/>
        <color theme="1"/>
        <rFont val="新細明體"/>
        <family val="2"/>
        <charset val="136"/>
      </rPr>
      <t>），惟進口報單及出庫對帳單之入庫數量欄均記載</t>
    </r>
    <r>
      <rPr>
        <sz val="12"/>
        <rFont val="Times New Roman"/>
        <family val="1"/>
      </rPr>
      <t>1350</t>
    </r>
    <r>
      <rPr>
        <sz val="12"/>
        <color theme="1"/>
        <rFont val="新細明體"/>
        <family val="2"/>
        <charset val="136"/>
      </rPr>
      <t>件</t>
    </r>
    <r>
      <rPr>
        <sz val="12"/>
        <rFont val="Times New Roman"/>
        <family val="1"/>
      </rPr>
      <t>*20KG</t>
    </r>
    <r>
      <rPr>
        <sz val="12"/>
        <color theme="1"/>
        <rFont val="新細明體"/>
        <family val="2"/>
        <charset val="136"/>
      </rPr>
      <t>（即共</t>
    </r>
    <r>
      <rPr>
        <sz val="12"/>
        <rFont val="Times New Roman"/>
        <family val="1"/>
      </rPr>
      <t>54000KG</t>
    </r>
    <r>
      <rPr>
        <sz val="12"/>
        <color theme="1"/>
        <rFont val="新細明體"/>
        <family val="2"/>
        <charset val="136"/>
      </rPr>
      <t>），是以進口報單及出庫對帳單之入庫數量欄為準。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</si>
  <si>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p.240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
③</t>
    </r>
    <r>
      <rPr>
        <sz val="12"/>
        <rFont val="Times New Roman"/>
        <family val="1"/>
      </rPr>
      <t>.101/6/22(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(6/26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筆</t>
    </r>
    <r>
      <rPr>
        <sz val="12"/>
        <rFont val="Times New Roman"/>
        <family val="1"/>
      </rPr>
      <t>)1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p.222</t>
    </r>
    <r>
      <rPr>
        <sz val="12"/>
        <rFont val="細明體"/>
        <family val="3"/>
        <charset val="136"/>
      </rPr>
      <t>）
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6/26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27920KG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27850KG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55770KG</t>
    </r>
    <r>
      <rPr>
        <sz val="12"/>
        <rFont val="細明體"/>
        <family val="3"/>
        <charset val="136"/>
      </rPr>
      <t>），惟出庫對帳單之入庫數量欄均記載</t>
    </r>
    <r>
      <rPr>
        <sz val="12"/>
        <rFont val="Times New Roman"/>
        <family val="1"/>
      </rPr>
      <t>1350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 xml:space="preserve">54000KG
</t>
    </r>
    <r>
      <rPr>
        <sz val="12"/>
        <rFont val="細明體"/>
        <family val="3"/>
        <charset val="136"/>
      </rPr>
      <t>），是以出庫對帳單之入庫數量欄為準。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</si>
  <si>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p.241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40)(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p.217)(</t>
    </r>
    <r>
      <rPr>
        <sz val="12"/>
        <rFont val="細明體"/>
        <family val="3"/>
        <charset val="136"/>
      </rPr>
      <t>越富公司小姐於</t>
    </r>
    <r>
      <rPr>
        <sz val="12"/>
        <rFont val="Times New Roman"/>
        <family val="1"/>
      </rPr>
      <t>101/6/23</t>
    </r>
    <r>
      <rPr>
        <sz val="12"/>
        <rFont val="細明體"/>
        <family val="3"/>
        <charset val="136"/>
      </rPr>
      <t>寄發之</t>
    </r>
    <r>
      <rPr>
        <sz val="12"/>
        <rFont val="Times New Roman"/>
        <family val="1"/>
      </rPr>
      <t>06-26</t>
    </r>
    <r>
      <rPr>
        <sz val="12"/>
        <rFont val="細明體"/>
        <family val="3"/>
        <charset val="136"/>
      </rPr>
      <t>洋蔥出貨明細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未記載貨主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</si>
  <si>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p.242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40)(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p.217)(</t>
    </r>
    <r>
      <rPr>
        <sz val="12"/>
        <rFont val="細明體"/>
        <family val="3"/>
        <charset val="136"/>
      </rPr>
      <t>越富公司小姐於</t>
    </r>
    <r>
      <rPr>
        <sz val="12"/>
        <rFont val="Times New Roman"/>
        <family val="1"/>
      </rPr>
      <t>101/6/23</t>
    </r>
    <r>
      <rPr>
        <sz val="12"/>
        <rFont val="細明體"/>
        <family val="3"/>
        <charset val="136"/>
      </rPr>
      <t>寄發之</t>
    </r>
    <r>
      <rPr>
        <sz val="12"/>
        <rFont val="Times New Roman"/>
        <family val="1"/>
      </rPr>
      <t>06-26</t>
    </r>
    <r>
      <rPr>
        <sz val="12"/>
        <rFont val="細明體"/>
        <family val="3"/>
        <charset val="136"/>
      </rPr>
      <t>洋蔥出貨明細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未記載貨主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.101/6/28(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(7/3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筆，櫃號為</t>
    </r>
    <r>
      <rPr>
        <sz val="12"/>
        <rFont val="Times New Roman"/>
        <family val="1"/>
      </rPr>
      <t>WHLU7704044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WHLU7723960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WHLU77167
65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WHLU7726980)</t>
    </r>
    <r>
      <rPr>
        <sz val="12"/>
        <rFont val="細明體"/>
        <family val="3"/>
        <charset val="136"/>
      </rPr>
      <t>及匯款單</t>
    </r>
    <r>
      <rPr>
        <sz val="12"/>
        <rFont val="Times New Roman"/>
        <family val="1"/>
      </rPr>
      <t>(8/3,8/9,8/14,8/30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筆匯款</t>
    </r>
    <r>
      <rPr>
        <sz val="12"/>
        <rFont val="Times New Roman"/>
        <family val="1"/>
      </rPr>
      <t>)1</t>
    </r>
    <r>
      <rPr>
        <sz val="12"/>
        <rFont val="細明體"/>
        <family val="3"/>
        <charset val="136"/>
      </rPr>
      <t>份（見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p.267-268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
2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-223</t>
    </r>
    <r>
      <rPr>
        <sz val="12"/>
        <rFont val="細明體"/>
        <family val="3"/>
        <charset val="136"/>
      </rPr>
      <t>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 xml:space="preserve">。
</t>
    </r>
    <r>
      <rPr>
        <sz val="12"/>
        <rFont val="新細明體"/>
        <family val="1"/>
        <charset val="136"/>
      </rPr>
      <t>⑤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7/3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28920KG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29470KG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58390KG</t>
    </r>
    <r>
      <rPr>
        <sz val="12"/>
        <rFont val="細明體"/>
        <family val="3"/>
        <charset val="136"/>
      </rPr>
      <t>），惟出庫對帳單之入庫數量欄均記載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 xml:space="preserve">56000KG
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101/6/28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</si>
  <si>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p.243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40)(</t>
    </r>
    <r>
      <rPr>
        <sz val="12"/>
        <rFont val="細明體"/>
        <family val="3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p.217)(</t>
    </r>
    <r>
      <rPr>
        <sz val="12"/>
        <rFont val="細明體"/>
        <family val="3"/>
        <charset val="136"/>
      </rPr>
      <t>越富公司小姐於</t>
    </r>
    <r>
      <rPr>
        <sz val="12"/>
        <rFont val="Times New Roman"/>
        <family val="1"/>
      </rPr>
      <t>101/6/23</t>
    </r>
    <r>
      <rPr>
        <sz val="12"/>
        <rFont val="細明體"/>
        <family val="3"/>
        <charset val="136"/>
      </rPr>
      <t>寄發之</t>
    </r>
    <r>
      <rPr>
        <sz val="12"/>
        <rFont val="Times New Roman"/>
        <family val="1"/>
      </rPr>
      <t>06-26</t>
    </r>
    <r>
      <rPr>
        <sz val="12"/>
        <rFont val="細明體"/>
        <family val="3"/>
        <charset val="136"/>
      </rPr>
      <t>洋蔥出貨明細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未記載貨主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）。
④</t>
    </r>
    <r>
      <rPr>
        <sz val="12"/>
        <rFont val="Times New Roman"/>
        <family val="1"/>
      </rPr>
      <t>.101/6/28(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(7/3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筆，櫃號為</t>
    </r>
    <r>
      <rPr>
        <sz val="12"/>
        <rFont val="Times New Roman"/>
        <family val="1"/>
      </rPr>
      <t>WHLU7704044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WHLU7723960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WHLU77167
65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WHLU7726980)</t>
    </r>
    <r>
      <rPr>
        <sz val="12"/>
        <rFont val="細明體"/>
        <family val="3"/>
        <charset val="136"/>
      </rPr>
      <t>及匯款單</t>
    </r>
    <r>
      <rPr>
        <sz val="12"/>
        <rFont val="Times New Roman"/>
        <family val="1"/>
      </rPr>
      <t>(8/3,8/9,8/14,8/30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筆匯款</t>
    </r>
    <r>
      <rPr>
        <sz val="12"/>
        <rFont val="Times New Roman"/>
        <family val="1"/>
      </rPr>
      <t>)1</t>
    </r>
    <r>
      <rPr>
        <sz val="12"/>
        <rFont val="細明體"/>
        <family val="3"/>
        <charset val="136"/>
      </rPr>
      <t>份（見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p.267-268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
2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-223</t>
    </r>
    <r>
      <rPr>
        <sz val="12"/>
        <rFont val="細明體"/>
        <family val="3"/>
        <charset val="136"/>
      </rPr>
      <t>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⑤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7/3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29260KG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28760KG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58020KG</t>
    </r>
    <r>
      <rPr>
        <sz val="12"/>
        <rFont val="細明體"/>
        <family val="3"/>
        <charset val="136"/>
      </rPr>
      <t>），惟出庫對帳單之入庫數量欄均記載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 xml:space="preserve">56000KG
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101/6/28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</si>
  <si>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p.244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.101/6/28(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(7/3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筆，櫃號為</t>
    </r>
    <r>
      <rPr>
        <sz val="12"/>
        <rFont val="Times New Roman"/>
        <family val="1"/>
      </rPr>
      <t>WHLU7722726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WHLU7731796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 77312
92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WHLU7738316)</t>
    </r>
    <r>
      <rPr>
        <sz val="12"/>
        <rFont val="細明體"/>
        <family val="3"/>
        <charset val="136"/>
      </rPr>
      <t>及匯款單</t>
    </r>
    <r>
      <rPr>
        <sz val="12"/>
        <rFont val="Times New Roman"/>
        <family val="1"/>
      </rPr>
      <t>(8/3,8/9,8/14,8/30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筆匯款</t>
    </r>
    <r>
      <rPr>
        <sz val="12"/>
        <rFont val="Times New Roman"/>
        <family val="1"/>
      </rPr>
      <t>)1</t>
    </r>
    <r>
      <rPr>
        <sz val="12"/>
        <rFont val="細明體"/>
        <family val="3"/>
        <charset val="136"/>
      </rPr>
      <t>份（見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p.267-268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
2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-223</t>
    </r>
    <r>
      <rPr>
        <sz val="12"/>
        <rFont val="細明體"/>
        <family val="3"/>
        <charset val="136"/>
      </rPr>
      <t>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 xml:space="preserve">。
</t>
    </r>
    <r>
      <rPr>
        <sz val="12"/>
        <color theme="1"/>
        <rFont val="新細明體"/>
        <family val="2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7/10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28340KG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29630KG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28090KG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29490KG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115550
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112000KG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
6/28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</si>
  <si>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p.245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.101/6/28(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(7/24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筆，櫃號為</t>
    </r>
    <r>
      <rPr>
        <sz val="12"/>
        <rFont val="Times New Roman"/>
        <family val="1"/>
      </rPr>
      <t>WHLU7743673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WHLU7744129)</t>
    </r>
    <r>
      <rPr>
        <sz val="12"/>
        <rFont val="細明體"/>
        <family val="3"/>
        <charset val="136"/>
      </rPr>
      <t>及匯款單</t>
    </r>
    <r>
      <rPr>
        <sz val="12"/>
        <rFont val="Times New Roman"/>
        <family val="1"/>
      </rPr>
      <t>(8/3,
8/9,8/14,8/30</t>
    </r>
    <r>
      <rPr>
        <sz val="12"/>
        <rFont val="細明體"/>
        <family val="3"/>
        <charset val="136"/>
      </rPr>
      <t>計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筆匯款</t>
    </r>
    <r>
      <rPr>
        <sz val="12"/>
        <rFont val="Times New Roman"/>
        <family val="1"/>
      </rPr>
      <t>)1</t>
    </r>
    <r>
      <rPr>
        <sz val="12"/>
        <rFont val="細明體"/>
        <family val="3"/>
        <charset val="136"/>
      </rPr>
      <t>份（見</t>
    </r>
    <r>
      <rPr>
        <sz val="12"/>
        <rFont val="Times New Roman"/>
        <family val="1"/>
      </rPr>
      <t>1-1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p.267-268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)(5-2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p.222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-223</t>
    </r>
    <r>
      <rPr>
        <sz val="12"/>
        <rFont val="細明體"/>
        <family val="3"/>
        <charset val="136"/>
      </rPr>
      <t>反、證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5-7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p.186</t>
    </r>
    <r>
      <rPr>
        <sz val="12"/>
        <rFont val="細明體"/>
        <family val="3"/>
        <charset val="136"/>
      </rPr>
      <t>正反</t>
    </r>
    <r>
      <rPr>
        <sz val="12"/>
        <rFont val="Times New Roman"/>
        <family val="1"/>
      </rPr>
      <t>)(</t>
    </r>
    <r>
      <rPr>
        <sz val="12"/>
        <rFont val="細明體"/>
        <family val="3"/>
        <charset val="136"/>
      </rPr>
      <t>扣押物編號</t>
    </r>
    <r>
      <rPr>
        <sz val="12"/>
        <rFont val="Times New Roman"/>
        <family val="1"/>
      </rPr>
      <t>29-8)</t>
    </r>
    <r>
      <rPr>
        <sz val="12"/>
        <rFont val="細明體"/>
        <family val="3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7/24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29390KG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29340KG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58730KG</t>
    </r>
    <r>
      <rPr>
        <sz val="12"/>
        <rFont val="細明體"/>
        <family val="3"/>
        <charset val="136"/>
      </rPr>
      <t>），惟出庫對帳單之入庫數量欄均記載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 xml:space="preserve">56000KG
</t>
    </r>
    <r>
      <rPr>
        <sz val="12"/>
        <rFont val="細明體"/>
        <family val="3"/>
        <charset val="136"/>
      </rPr>
      <t>），</t>
    </r>
    <r>
      <rPr>
        <sz val="12"/>
        <rFont val="Times New Roman"/>
        <family val="1"/>
      </rPr>
      <t>101/6/28</t>
    </r>
    <r>
      <rPr>
        <sz val="12"/>
        <rFont val="細明體"/>
        <family val="3"/>
        <charset val="136"/>
      </rPr>
      <t>商春林公司對帳單亦記載每櫃為</t>
    </r>
    <r>
      <rPr>
        <sz val="12"/>
        <rFont val="Times New Roman"/>
        <family val="1"/>
      </rPr>
      <t>1400</t>
    </r>
    <r>
      <rPr>
        <sz val="12"/>
        <rFont val="細明體"/>
        <family val="3"/>
        <charset val="136"/>
      </rPr>
      <t>件，是以出庫對帳單之入庫數量欄為準。</t>
    </r>
    <phoneticPr fontId="5" type="noConversion"/>
  </si>
  <si>
    <r>
      <rPr>
        <sz val="12"/>
        <rFont val="細明體"/>
        <family val="3"/>
        <charset val="136"/>
      </rPr>
      <t>一、被告姚鼎蒼犯罪所得欄記載「</t>
    </r>
    <r>
      <rPr>
        <sz val="12"/>
        <rFont val="Times New Roman"/>
        <family val="1"/>
      </rPr>
      <t>0</t>
    </r>
    <r>
      <rPr>
        <sz val="12"/>
        <rFont val="細明體"/>
        <family val="3"/>
        <charset val="136"/>
      </rPr>
      <t>」，係因進出貨量表上之金額欄為空白，相對應之出庫對帳單應收欄及已收欄均記載「</t>
    </r>
    <r>
      <rPr>
        <sz val="12"/>
        <rFont val="Times New Roman"/>
        <family val="1"/>
      </rPr>
      <t>0</t>
    </r>
    <r>
      <rPr>
        <sz val="12"/>
        <rFont val="細明體"/>
        <family val="3"/>
        <charset val="136"/>
      </rPr>
      <t>」。
二、被告謝信惠取得貨物重量總計為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萬公斤，總銷售金額為</t>
    </r>
    <r>
      <rPr>
        <sz val="12"/>
        <rFont val="Times New Roman"/>
        <family val="1"/>
      </rPr>
      <t>165</t>
    </r>
    <r>
      <rPr>
        <sz val="12"/>
        <rFont val="細明體"/>
        <family val="3"/>
        <charset val="136"/>
      </rPr>
      <t>萬元。
三、被告柯銘進取得貨物重量總計為</t>
    </r>
    <r>
      <rPr>
        <sz val="12"/>
        <rFont val="Times New Roman"/>
        <family val="1"/>
      </rPr>
      <t>159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5295</t>
    </r>
    <r>
      <rPr>
        <sz val="12"/>
        <rFont val="細明體"/>
        <family val="3"/>
        <charset val="136"/>
      </rPr>
      <t>公斤，總銷售金額為</t>
    </r>
    <r>
      <rPr>
        <sz val="12"/>
        <rFont val="Times New Roman"/>
        <family val="1"/>
      </rPr>
      <t>2392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9425</t>
    </r>
    <r>
      <rPr>
        <sz val="12"/>
        <rFont val="細明體"/>
        <family val="3"/>
        <charset val="136"/>
      </rPr>
      <t>元。</t>
    </r>
    <phoneticPr fontId="5" type="noConversion"/>
  </si>
  <si>
    <r>
      <rPr>
        <sz val="12"/>
        <rFont val="細明體"/>
        <family val="3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p.239</t>
    </r>
    <r>
      <rPr>
        <sz val="12"/>
        <rFont val="細明體"/>
        <family val="3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證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「洋蔥進出明細表」</t>
    </r>
    <r>
      <rPr>
        <sz val="12"/>
        <rFont val="Times New Roman"/>
        <family val="1"/>
      </rPr>
      <t>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（見</t>
    </r>
    <r>
      <rPr>
        <sz val="12"/>
        <rFont val="Times New Roman"/>
        <family val="1"/>
      </rPr>
      <t>5-5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細明體"/>
        <family val="3"/>
        <charset val="136"/>
      </rPr>
      <t>）
③</t>
    </r>
    <r>
      <rPr>
        <sz val="12"/>
        <rFont val="Times New Roman"/>
        <family val="1"/>
      </rPr>
      <t>.101/6/22(</t>
    </r>
    <r>
      <rPr>
        <b/>
        <u/>
        <sz val="12"/>
        <rFont val="細明體"/>
        <family val="3"/>
        <charset val="136"/>
      </rPr>
      <t>柯銘進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5-2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 xml:space="preserve">p.222
</t>
    </r>
    <r>
      <rPr>
        <sz val="12"/>
        <rFont val="細明體"/>
        <family val="3"/>
        <charset val="136"/>
      </rPr>
      <t>）
④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被告</t>
    </r>
    <r>
      <rPr>
        <b/>
        <u/>
        <sz val="12"/>
        <rFont val="細明體"/>
        <family val="3"/>
        <charset val="136"/>
      </rPr>
      <t>柯銘進</t>
    </r>
    <r>
      <rPr>
        <sz val="12"/>
        <rFont val="細明體"/>
        <family val="3"/>
        <charset val="136"/>
      </rPr>
      <t>此部分取得重量，相對應之</t>
    </r>
    <r>
      <rPr>
        <sz val="12"/>
        <rFont val="Times New Roman"/>
        <family val="1"/>
      </rPr>
      <t>101/
6/22</t>
    </r>
    <r>
      <rPr>
        <sz val="12"/>
        <rFont val="細明體"/>
        <family val="3"/>
        <charset val="136"/>
      </rPr>
      <t>出庫對帳單之入庫應收欄分別記載</t>
    </r>
    <r>
      <rPr>
        <sz val="12"/>
        <rFont val="Times New Roman"/>
        <family val="1"/>
      </rPr>
      <t xml:space="preserve">28130KG
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28520KG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56650KG</t>
    </r>
    <r>
      <rPr>
        <sz val="12"/>
        <rFont val="細明體"/>
        <family val="3"/>
        <charset val="136"/>
      </rPr>
      <t>），惟進口報單及出庫對帳單之入庫數量欄均記載</t>
    </r>
    <r>
      <rPr>
        <sz val="12"/>
        <rFont val="Times New Roman"/>
        <family val="1"/>
      </rPr>
      <t>1350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細明體"/>
        <family val="3"/>
        <charset val="136"/>
      </rPr>
      <t>（即共</t>
    </r>
    <r>
      <rPr>
        <sz val="12"/>
        <rFont val="Times New Roman"/>
        <family val="1"/>
      </rPr>
      <t>54000KG</t>
    </r>
    <r>
      <rPr>
        <sz val="12"/>
        <rFont val="細明體"/>
        <family val="3"/>
        <charset val="136"/>
      </rPr>
      <t>），是以進口報單及出庫對帳單之入庫數量欄為準。</t>
    </r>
    <phoneticPr fontId="5" type="noConversion"/>
  </si>
  <si>
    <r>
      <rPr>
        <sz val="12"/>
        <rFont val="MS PMincho"/>
        <family val="1"/>
        <charset val="128"/>
      </rPr>
      <t>①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細明體"/>
        <family val="3"/>
        <charset val="136"/>
      </rPr>
      <t>卷</t>
    </r>
    <r>
      <rPr>
        <sz val="12"/>
        <rFont val="Times New Roman"/>
        <family val="1"/>
      </rPr>
      <t>p.223</t>
    </r>
    <r>
      <rPr>
        <sz val="12"/>
        <rFont val="細明體"/>
        <family val="3"/>
        <charset val="136"/>
      </rPr>
      <t xml:space="preserve">）
</t>
    </r>
    <phoneticPr fontId="5" type="noConversion"/>
  </si>
  <si>
    <r>
      <rPr>
        <sz val="12"/>
        <rFont val="細明體"/>
        <family val="3"/>
        <charset val="136"/>
      </rPr>
      <t>同編號</t>
    </r>
    <r>
      <rPr>
        <sz val="12"/>
        <rFont val="Times New Roman"/>
        <family val="1"/>
      </rPr>
      <t>1/</t>
    </r>
    <r>
      <rPr>
        <sz val="12"/>
        <rFont val="細明體"/>
        <family val="3"/>
        <charset val="136"/>
      </rPr>
      <t>卡萊港</t>
    </r>
    <r>
      <rPr>
        <sz val="12"/>
        <rFont val="Times New Roman"/>
        <family val="1"/>
      </rPr>
      <t>/1000806</t>
    </r>
    <phoneticPr fontId="5" type="noConversion"/>
  </si>
  <si>
    <t xml:space="preserve">418991
</t>
    <phoneticPr fontId="2" type="noConversion"/>
  </si>
  <si>
    <t xml:space="preserve">
55800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</si>
</sst>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0_);[Red]\(0\)"/>
    <numFmt numFmtId="177" formatCode="_-* #,##0_-;\-* #,##0_-;_-* &quot;-&quot;??_-;_-@_-"/>
  </numFmts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MS PMincho"/>
      <family val="1"/>
      <charset val="128"/>
    </font>
    <font>
      <b/>
      <u/>
      <sz val="12"/>
      <name val="細明體"/>
      <family val="3"/>
      <charset val="136"/>
    </font>
    <font>
      <sz val="12"/>
      <name val="Batang"/>
      <family val="1"/>
      <charset val="129"/>
    </font>
    <font>
      <b/>
      <u/>
      <sz val="12"/>
      <name val="新細明體"/>
      <family val="1"/>
      <charset val="136"/>
    </font>
    <font>
      <b/>
      <u/>
      <sz val="12"/>
      <name val="Times New Roman"/>
      <family val="1"/>
    </font>
    <font>
      <sz val="12"/>
      <color indexed="10"/>
      <name val="Times New Roman"/>
      <family val="1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176" fontId="3" fillId="0" borderId="6" xfId="1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176" fontId="3" fillId="0" borderId="6" xfId="1" applyNumberFormat="1" applyFont="1" applyBorder="1" applyAlignment="1">
      <alignment horizontal="center" vertical="center" wrapText="1"/>
    </xf>
    <xf numFmtId="176" fontId="3" fillId="0" borderId="9" xfId="1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6" fontId="3" fillId="0" borderId="6" xfId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177" fontId="3" fillId="0" borderId="6" xfId="1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zoomScale="70" zoomScaleNormal="70" workbookViewId="0">
      <selection activeCell="R4" sqref="R4"/>
    </sheetView>
  </sheetViews>
  <sheetFormatPr defaultRowHeight="15.6" x14ac:dyDescent="0.3"/>
  <cols>
    <col min="1" max="1" width="6.88671875" style="18" customWidth="1"/>
    <col min="2" max="4" width="11.21875" style="18" customWidth="1"/>
    <col min="5" max="5" width="17.109375" style="18" customWidth="1"/>
    <col min="6" max="6" width="17.77734375" style="18" bestFit="1" customWidth="1"/>
    <col min="7" max="7" width="6" style="18" customWidth="1"/>
    <col min="8" max="8" width="6.6640625" style="18" bestFit="1" customWidth="1"/>
    <col min="9" max="9" width="7" style="18" customWidth="1"/>
    <col min="10" max="10" width="5.88671875" style="18" customWidth="1"/>
    <col min="11" max="11" width="10.109375" style="22" customWidth="1"/>
    <col min="12" max="12" width="12.109375" style="22" customWidth="1"/>
    <col min="13" max="13" width="16.33203125" style="18" customWidth="1"/>
    <col min="14" max="14" width="46.77734375" style="26" customWidth="1"/>
    <col min="15" max="15" width="29.21875" style="1" customWidth="1"/>
    <col min="16" max="16" width="18.44140625" style="18" customWidth="1"/>
    <col min="17" max="17" width="10.44140625" style="18" customWidth="1"/>
    <col min="18" max="18" width="10.77734375" style="18" customWidth="1"/>
    <col min="19" max="19" width="16" style="18" customWidth="1"/>
    <col min="20" max="20" width="9.6640625" style="1" bestFit="1" customWidth="1"/>
    <col min="21" max="256" width="8.88671875" style="1"/>
    <col min="257" max="257" width="6.44140625" style="1" customWidth="1"/>
    <col min="258" max="260" width="11.21875" style="1" customWidth="1"/>
    <col min="261" max="261" width="17.109375" style="1" customWidth="1"/>
    <col min="262" max="262" width="17.77734375" style="1" bestFit="1" customWidth="1"/>
    <col min="263" max="263" width="6" style="1" customWidth="1"/>
    <col min="264" max="264" width="6.6640625" style="1" bestFit="1" customWidth="1"/>
    <col min="265" max="265" width="7" style="1" customWidth="1"/>
    <col min="266" max="266" width="5.77734375" style="1" customWidth="1"/>
    <col min="267" max="267" width="10.109375" style="1" customWidth="1"/>
    <col min="268" max="268" width="13.88671875" style="1" customWidth="1"/>
    <col min="269" max="269" width="16.33203125" style="1" customWidth="1"/>
    <col min="270" max="270" width="29.33203125" style="1" customWidth="1"/>
    <col min="271" max="271" width="22.77734375" style="1" customWidth="1"/>
    <col min="272" max="275" width="13" style="1" customWidth="1"/>
    <col min="276" max="276" width="9.6640625" style="1" bestFit="1" customWidth="1"/>
    <col min="277" max="512" width="8.88671875" style="1"/>
    <col min="513" max="513" width="6.44140625" style="1" customWidth="1"/>
    <col min="514" max="516" width="11.21875" style="1" customWidth="1"/>
    <col min="517" max="517" width="17.109375" style="1" customWidth="1"/>
    <col min="518" max="518" width="17.77734375" style="1" bestFit="1" customWidth="1"/>
    <col min="519" max="519" width="6" style="1" customWidth="1"/>
    <col min="520" max="520" width="6.6640625" style="1" bestFit="1" customWidth="1"/>
    <col min="521" max="521" width="7" style="1" customWidth="1"/>
    <col min="522" max="522" width="5.77734375" style="1" customWidth="1"/>
    <col min="523" max="523" width="10.109375" style="1" customWidth="1"/>
    <col min="524" max="524" width="13.88671875" style="1" customWidth="1"/>
    <col min="525" max="525" width="16.33203125" style="1" customWidth="1"/>
    <col min="526" max="526" width="29.33203125" style="1" customWidth="1"/>
    <col min="527" max="527" width="22.77734375" style="1" customWidth="1"/>
    <col min="528" max="531" width="13" style="1" customWidth="1"/>
    <col min="532" max="532" width="9.6640625" style="1" bestFit="1" customWidth="1"/>
    <col min="533" max="768" width="8.88671875" style="1"/>
    <col min="769" max="769" width="6.44140625" style="1" customWidth="1"/>
    <col min="770" max="772" width="11.21875" style="1" customWidth="1"/>
    <col min="773" max="773" width="17.109375" style="1" customWidth="1"/>
    <col min="774" max="774" width="17.77734375" style="1" bestFit="1" customWidth="1"/>
    <col min="775" max="775" width="6" style="1" customWidth="1"/>
    <col min="776" max="776" width="6.6640625" style="1" bestFit="1" customWidth="1"/>
    <col min="777" max="777" width="7" style="1" customWidth="1"/>
    <col min="778" max="778" width="5.77734375" style="1" customWidth="1"/>
    <col min="779" max="779" width="10.109375" style="1" customWidth="1"/>
    <col min="780" max="780" width="13.88671875" style="1" customWidth="1"/>
    <col min="781" max="781" width="16.33203125" style="1" customWidth="1"/>
    <col min="782" max="782" width="29.33203125" style="1" customWidth="1"/>
    <col min="783" max="783" width="22.77734375" style="1" customWidth="1"/>
    <col min="784" max="787" width="13" style="1" customWidth="1"/>
    <col min="788" max="788" width="9.6640625" style="1" bestFit="1" customWidth="1"/>
    <col min="789" max="1024" width="8.88671875" style="1"/>
    <col min="1025" max="1025" width="6.44140625" style="1" customWidth="1"/>
    <col min="1026" max="1028" width="11.21875" style="1" customWidth="1"/>
    <col min="1029" max="1029" width="17.109375" style="1" customWidth="1"/>
    <col min="1030" max="1030" width="17.77734375" style="1" bestFit="1" customWidth="1"/>
    <col min="1031" max="1031" width="6" style="1" customWidth="1"/>
    <col min="1032" max="1032" width="6.6640625" style="1" bestFit="1" customWidth="1"/>
    <col min="1033" max="1033" width="7" style="1" customWidth="1"/>
    <col min="1034" max="1034" width="5.77734375" style="1" customWidth="1"/>
    <col min="1035" max="1035" width="10.109375" style="1" customWidth="1"/>
    <col min="1036" max="1036" width="13.88671875" style="1" customWidth="1"/>
    <col min="1037" max="1037" width="16.33203125" style="1" customWidth="1"/>
    <col min="1038" max="1038" width="29.33203125" style="1" customWidth="1"/>
    <col min="1039" max="1039" width="22.77734375" style="1" customWidth="1"/>
    <col min="1040" max="1043" width="13" style="1" customWidth="1"/>
    <col min="1044" max="1044" width="9.6640625" style="1" bestFit="1" customWidth="1"/>
    <col min="1045" max="1280" width="8.88671875" style="1"/>
    <col min="1281" max="1281" width="6.44140625" style="1" customWidth="1"/>
    <col min="1282" max="1284" width="11.21875" style="1" customWidth="1"/>
    <col min="1285" max="1285" width="17.109375" style="1" customWidth="1"/>
    <col min="1286" max="1286" width="17.77734375" style="1" bestFit="1" customWidth="1"/>
    <col min="1287" max="1287" width="6" style="1" customWidth="1"/>
    <col min="1288" max="1288" width="6.6640625" style="1" bestFit="1" customWidth="1"/>
    <col min="1289" max="1289" width="7" style="1" customWidth="1"/>
    <col min="1290" max="1290" width="5.77734375" style="1" customWidth="1"/>
    <col min="1291" max="1291" width="10.109375" style="1" customWidth="1"/>
    <col min="1292" max="1292" width="13.88671875" style="1" customWidth="1"/>
    <col min="1293" max="1293" width="16.33203125" style="1" customWidth="1"/>
    <col min="1294" max="1294" width="29.33203125" style="1" customWidth="1"/>
    <col min="1295" max="1295" width="22.77734375" style="1" customWidth="1"/>
    <col min="1296" max="1299" width="13" style="1" customWidth="1"/>
    <col min="1300" max="1300" width="9.6640625" style="1" bestFit="1" customWidth="1"/>
    <col min="1301" max="1536" width="8.88671875" style="1"/>
    <col min="1537" max="1537" width="6.44140625" style="1" customWidth="1"/>
    <col min="1538" max="1540" width="11.21875" style="1" customWidth="1"/>
    <col min="1541" max="1541" width="17.109375" style="1" customWidth="1"/>
    <col min="1542" max="1542" width="17.77734375" style="1" bestFit="1" customWidth="1"/>
    <col min="1543" max="1543" width="6" style="1" customWidth="1"/>
    <col min="1544" max="1544" width="6.6640625" style="1" bestFit="1" customWidth="1"/>
    <col min="1545" max="1545" width="7" style="1" customWidth="1"/>
    <col min="1546" max="1546" width="5.77734375" style="1" customWidth="1"/>
    <col min="1547" max="1547" width="10.109375" style="1" customWidth="1"/>
    <col min="1548" max="1548" width="13.88671875" style="1" customWidth="1"/>
    <col min="1549" max="1549" width="16.33203125" style="1" customWidth="1"/>
    <col min="1550" max="1550" width="29.33203125" style="1" customWidth="1"/>
    <col min="1551" max="1551" width="22.77734375" style="1" customWidth="1"/>
    <col min="1552" max="1555" width="13" style="1" customWidth="1"/>
    <col min="1556" max="1556" width="9.6640625" style="1" bestFit="1" customWidth="1"/>
    <col min="1557" max="1792" width="8.88671875" style="1"/>
    <col min="1793" max="1793" width="6.44140625" style="1" customWidth="1"/>
    <col min="1794" max="1796" width="11.21875" style="1" customWidth="1"/>
    <col min="1797" max="1797" width="17.109375" style="1" customWidth="1"/>
    <col min="1798" max="1798" width="17.77734375" style="1" bestFit="1" customWidth="1"/>
    <col min="1799" max="1799" width="6" style="1" customWidth="1"/>
    <col min="1800" max="1800" width="6.6640625" style="1" bestFit="1" customWidth="1"/>
    <col min="1801" max="1801" width="7" style="1" customWidth="1"/>
    <col min="1802" max="1802" width="5.77734375" style="1" customWidth="1"/>
    <col min="1803" max="1803" width="10.109375" style="1" customWidth="1"/>
    <col min="1804" max="1804" width="13.88671875" style="1" customWidth="1"/>
    <col min="1805" max="1805" width="16.33203125" style="1" customWidth="1"/>
    <col min="1806" max="1806" width="29.33203125" style="1" customWidth="1"/>
    <col min="1807" max="1807" width="22.77734375" style="1" customWidth="1"/>
    <col min="1808" max="1811" width="13" style="1" customWidth="1"/>
    <col min="1812" max="1812" width="9.6640625" style="1" bestFit="1" customWidth="1"/>
    <col min="1813" max="2048" width="8.88671875" style="1"/>
    <col min="2049" max="2049" width="6.44140625" style="1" customWidth="1"/>
    <col min="2050" max="2052" width="11.21875" style="1" customWidth="1"/>
    <col min="2053" max="2053" width="17.109375" style="1" customWidth="1"/>
    <col min="2054" max="2054" width="17.77734375" style="1" bestFit="1" customWidth="1"/>
    <col min="2055" max="2055" width="6" style="1" customWidth="1"/>
    <col min="2056" max="2056" width="6.6640625" style="1" bestFit="1" customWidth="1"/>
    <col min="2057" max="2057" width="7" style="1" customWidth="1"/>
    <col min="2058" max="2058" width="5.77734375" style="1" customWidth="1"/>
    <col min="2059" max="2059" width="10.109375" style="1" customWidth="1"/>
    <col min="2060" max="2060" width="13.88671875" style="1" customWidth="1"/>
    <col min="2061" max="2061" width="16.33203125" style="1" customWidth="1"/>
    <col min="2062" max="2062" width="29.33203125" style="1" customWidth="1"/>
    <col min="2063" max="2063" width="22.77734375" style="1" customWidth="1"/>
    <col min="2064" max="2067" width="13" style="1" customWidth="1"/>
    <col min="2068" max="2068" width="9.6640625" style="1" bestFit="1" customWidth="1"/>
    <col min="2069" max="2304" width="8.88671875" style="1"/>
    <col min="2305" max="2305" width="6.44140625" style="1" customWidth="1"/>
    <col min="2306" max="2308" width="11.21875" style="1" customWidth="1"/>
    <col min="2309" max="2309" width="17.109375" style="1" customWidth="1"/>
    <col min="2310" max="2310" width="17.77734375" style="1" bestFit="1" customWidth="1"/>
    <col min="2311" max="2311" width="6" style="1" customWidth="1"/>
    <col min="2312" max="2312" width="6.6640625" style="1" bestFit="1" customWidth="1"/>
    <col min="2313" max="2313" width="7" style="1" customWidth="1"/>
    <col min="2314" max="2314" width="5.77734375" style="1" customWidth="1"/>
    <col min="2315" max="2315" width="10.109375" style="1" customWidth="1"/>
    <col min="2316" max="2316" width="13.88671875" style="1" customWidth="1"/>
    <col min="2317" max="2317" width="16.33203125" style="1" customWidth="1"/>
    <col min="2318" max="2318" width="29.33203125" style="1" customWidth="1"/>
    <col min="2319" max="2319" width="22.77734375" style="1" customWidth="1"/>
    <col min="2320" max="2323" width="13" style="1" customWidth="1"/>
    <col min="2324" max="2324" width="9.6640625" style="1" bestFit="1" customWidth="1"/>
    <col min="2325" max="2560" width="8.88671875" style="1"/>
    <col min="2561" max="2561" width="6.44140625" style="1" customWidth="1"/>
    <col min="2562" max="2564" width="11.21875" style="1" customWidth="1"/>
    <col min="2565" max="2565" width="17.109375" style="1" customWidth="1"/>
    <col min="2566" max="2566" width="17.77734375" style="1" bestFit="1" customWidth="1"/>
    <col min="2567" max="2567" width="6" style="1" customWidth="1"/>
    <col min="2568" max="2568" width="6.6640625" style="1" bestFit="1" customWidth="1"/>
    <col min="2569" max="2569" width="7" style="1" customWidth="1"/>
    <col min="2570" max="2570" width="5.77734375" style="1" customWidth="1"/>
    <col min="2571" max="2571" width="10.109375" style="1" customWidth="1"/>
    <col min="2572" max="2572" width="13.88671875" style="1" customWidth="1"/>
    <col min="2573" max="2573" width="16.33203125" style="1" customWidth="1"/>
    <col min="2574" max="2574" width="29.33203125" style="1" customWidth="1"/>
    <col min="2575" max="2575" width="22.77734375" style="1" customWidth="1"/>
    <col min="2576" max="2579" width="13" style="1" customWidth="1"/>
    <col min="2580" max="2580" width="9.6640625" style="1" bestFit="1" customWidth="1"/>
    <col min="2581" max="2816" width="8.88671875" style="1"/>
    <col min="2817" max="2817" width="6.44140625" style="1" customWidth="1"/>
    <col min="2818" max="2820" width="11.21875" style="1" customWidth="1"/>
    <col min="2821" max="2821" width="17.109375" style="1" customWidth="1"/>
    <col min="2822" max="2822" width="17.77734375" style="1" bestFit="1" customWidth="1"/>
    <col min="2823" max="2823" width="6" style="1" customWidth="1"/>
    <col min="2824" max="2824" width="6.6640625" style="1" bestFit="1" customWidth="1"/>
    <col min="2825" max="2825" width="7" style="1" customWidth="1"/>
    <col min="2826" max="2826" width="5.77734375" style="1" customWidth="1"/>
    <col min="2827" max="2827" width="10.109375" style="1" customWidth="1"/>
    <col min="2828" max="2828" width="13.88671875" style="1" customWidth="1"/>
    <col min="2829" max="2829" width="16.33203125" style="1" customWidth="1"/>
    <col min="2830" max="2830" width="29.33203125" style="1" customWidth="1"/>
    <col min="2831" max="2831" width="22.77734375" style="1" customWidth="1"/>
    <col min="2832" max="2835" width="13" style="1" customWidth="1"/>
    <col min="2836" max="2836" width="9.6640625" style="1" bestFit="1" customWidth="1"/>
    <col min="2837" max="3072" width="8.88671875" style="1"/>
    <col min="3073" max="3073" width="6.44140625" style="1" customWidth="1"/>
    <col min="3074" max="3076" width="11.21875" style="1" customWidth="1"/>
    <col min="3077" max="3077" width="17.109375" style="1" customWidth="1"/>
    <col min="3078" max="3078" width="17.77734375" style="1" bestFit="1" customWidth="1"/>
    <col min="3079" max="3079" width="6" style="1" customWidth="1"/>
    <col min="3080" max="3080" width="6.6640625" style="1" bestFit="1" customWidth="1"/>
    <col min="3081" max="3081" width="7" style="1" customWidth="1"/>
    <col min="3082" max="3082" width="5.77734375" style="1" customWidth="1"/>
    <col min="3083" max="3083" width="10.109375" style="1" customWidth="1"/>
    <col min="3084" max="3084" width="13.88671875" style="1" customWidth="1"/>
    <col min="3085" max="3085" width="16.33203125" style="1" customWidth="1"/>
    <col min="3086" max="3086" width="29.33203125" style="1" customWidth="1"/>
    <col min="3087" max="3087" width="22.77734375" style="1" customWidth="1"/>
    <col min="3088" max="3091" width="13" style="1" customWidth="1"/>
    <col min="3092" max="3092" width="9.6640625" style="1" bestFit="1" customWidth="1"/>
    <col min="3093" max="3328" width="8.88671875" style="1"/>
    <col min="3329" max="3329" width="6.44140625" style="1" customWidth="1"/>
    <col min="3330" max="3332" width="11.21875" style="1" customWidth="1"/>
    <col min="3333" max="3333" width="17.109375" style="1" customWidth="1"/>
    <col min="3334" max="3334" width="17.77734375" style="1" bestFit="1" customWidth="1"/>
    <col min="3335" max="3335" width="6" style="1" customWidth="1"/>
    <col min="3336" max="3336" width="6.6640625" style="1" bestFit="1" customWidth="1"/>
    <col min="3337" max="3337" width="7" style="1" customWidth="1"/>
    <col min="3338" max="3338" width="5.77734375" style="1" customWidth="1"/>
    <col min="3339" max="3339" width="10.109375" style="1" customWidth="1"/>
    <col min="3340" max="3340" width="13.88671875" style="1" customWidth="1"/>
    <col min="3341" max="3341" width="16.33203125" style="1" customWidth="1"/>
    <col min="3342" max="3342" width="29.33203125" style="1" customWidth="1"/>
    <col min="3343" max="3343" width="22.77734375" style="1" customWidth="1"/>
    <col min="3344" max="3347" width="13" style="1" customWidth="1"/>
    <col min="3348" max="3348" width="9.6640625" style="1" bestFit="1" customWidth="1"/>
    <col min="3349" max="3584" width="8.88671875" style="1"/>
    <col min="3585" max="3585" width="6.44140625" style="1" customWidth="1"/>
    <col min="3586" max="3588" width="11.21875" style="1" customWidth="1"/>
    <col min="3589" max="3589" width="17.109375" style="1" customWidth="1"/>
    <col min="3590" max="3590" width="17.77734375" style="1" bestFit="1" customWidth="1"/>
    <col min="3591" max="3591" width="6" style="1" customWidth="1"/>
    <col min="3592" max="3592" width="6.6640625" style="1" bestFit="1" customWidth="1"/>
    <col min="3593" max="3593" width="7" style="1" customWidth="1"/>
    <col min="3594" max="3594" width="5.77734375" style="1" customWidth="1"/>
    <col min="3595" max="3595" width="10.109375" style="1" customWidth="1"/>
    <col min="3596" max="3596" width="13.88671875" style="1" customWidth="1"/>
    <col min="3597" max="3597" width="16.33203125" style="1" customWidth="1"/>
    <col min="3598" max="3598" width="29.33203125" style="1" customWidth="1"/>
    <col min="3599" max="3599" width="22.77734375" style="1" customWidth="1"/>
    <col min="3600" max="3603" width="13" style="1" customWidth="1"/>
    <col min="3604" max="3604" width="9.6640625" style="1" bestFit="1" customWidth="1"/>
    <col min="3605" max="3840" width="8.88671875" style="1"/>
    <col min="3841" max="3841" width="6.44140625" style="1" customWidth="1"/>
    <col min="3842" max="3844" width="11.21875" style="1" customWidth="1"/>
    <col min="3845" max="3845" width="17.109375" style="1" customWidth="1"/>
    <col min="3846" max="3846" width="17.77734375" style="1" bestFit="1" customWidth="1"/>
    <col min="3847" max="3847" width="6" style="1" customWidth="1"/>
    <col min="3848" max="3848" width="6.6640625" style="1" bestFit="1" customWidth="1"/>
    <col min="3849" max="3849" width="7" style="1" customWidth="1"/>
    <col min="3850" max="3850" width="5.77734375" style="1" customWidth="1"/>
    <col min="3851" max="3851" width="10.109375" style="1" customWidth="1"/>
    <col min="3852" max="3852" width="13.88671875" style="1" customWidth="1"/>
    <col min="3853" max="3853" width="16.33203125" style="1" customWidth="1"/>
    <col min="3854" max="3854" width="29.33203125" style="1" customWidth="1"/>
    <col min="3855" max="3855" width="22.77734375" style="1" customWidth="1"/>
    <col min="3856" max="3859" width="13" style="1" customWidth="1"/>
    <col min="3860" max="3860" width="9.6640625" style="1" bestFit="1" customWidth="1"/>
    <col min="3861" max="4096" width="8.88671875" style="1"/>
    <col min="4097" max="4097" width="6.44140625" style="1" customWidth="1"/>
    <col min="4098" max="4100" width="11.21875" style="1" customWidth="1"/>
    <col min="4101" max="4101" width="17.109375" style="1" customWidth="1"/>
    <col min="4102" max="4102" width="17.77734375" style="1" bestFit="1" customWidth="1"/>
    <col min="4103" max="4103" width="6" style="1" customWidth="1"/>
    <col min="4104" max="4104" width="6.6640625" style="1" bestFit="1" customWidth="1"/>
    <col min="4105" max="4105" width="7" style="1" customWidth="1"/>
    <col min="4106" max="4106" width="5.77734375" style="1" customWidth="1"/>
    <col min="4107" max="4107" width="10.109375" style="1" customWidth="1"/>
    <col min="4108" max="4108" width="13.88671875" style="1" customWidth="1"/>
    <col min="4109" max="4109" width="16.33203125" style="1" customWidth="1"/>
    <col min="4110" max="4110" width="29.33203125" style="1" customWidth="1"/>
    <col min="4111" max="4111" width="22.77734375" style="1" customWidth="1"/>
    <col min="4112" max="4115" width="13" style="1" customWidth="1"/>
    <col min="4116" max="4116" width="9.6640625" style="1" bestFit="1" customWidth="1"/>
    <col min="4117" max="4352" width="8.88671875" style="1"/>
    <col min="4353" max="4353" width="6.44140625" style="1" customWidth="1"/>
    <col min="4354" max="4356" width="11.21875" style="1" customWidth="1"/>
    <col min="4357" max="4357" width="17.109375" style="1" customWidth="1"/>
    <col min="4358" max="4358" width="17.77734375" style="1" bestFit="1" customWidth="1"/>
    <col min="4359" max="4359" width="6" style="1" customWidth="1"/>
    <col min="4360" max="4360" width="6.6640625" style="1" bestFit="1" customWidth="1"/>
    <col min="4361" max="4361" width="7" style="1" customWidth="1"/>
    <col min="4362" max="4362" width="5.77734375" style="1" customWidth="1"/>
    <col min="4363" max="4363" width="10.109375" style="1" customWidth="1"/>
    <col min="4364" max="4364" width="13.88671875" style="1" customWidth="1"/>
    <col min="4365" max="4365" width="16.33203125" style="1" customWidth="1"/>
    <col min="4366" max="4366" width="29.33203125" style="1" customWidth="1"/>
    <col min="4367" max="4367" width="22.77734375" style="1" customWidth="1"/>
    <col min="4368" max="4371" width="13" style="1" customWidth="1"/>
    <col min="4372" max="4372" width="9.6640625" style="1" bestFit="1" customWidth="1"/>
    <col min="4373" max="4608" width="8.88671875" style="1"/>
    <col min="4609" max="4609" width="6.44140625" style="1" customWidth="1"/>
    <col min="4610" max="4612" width="11.21875" style="1" customWidth="1"/>
    <col min="4613" max="4613" width="17.109375" style="1" customWidth="1"/>
    <col min="4614" max="4614" width="17.77734375" style="1" bestFit="1" customWidth="1"/>
    <col min="4615" max="4615" width="6" style="1" customWidth="1"/>
    <col min="4616" max="4616" width="6.6640625" style="1" bestFit="1" customWidth="1"/>
    <col min="4617" max="4617" width="7" style="1" customWidth="1"/>
    <col min="4618" max="4618" width="5.77734375" style="1" customWidth="1"/>
    <col min="4619" max="4619" width="10.109375" style="1" customWidth="1"/>
    <col min="4620" max="4620" width="13.88671875" style="1" customWidth="1"/>
    <col min="4621" max="4621" width="16.33203125" style="1" customWidth="1"/>
    <col min="4622" max="4622" width="29.33203125" style="1" customWidth="1"/>
    <col min="4623" max="4623" width="22.77734375" style="1" customWidth="1"/>
    <col min="4624" max="4627" width="13" style="1" customWidth="1"/>
    <col min="4628" max="4628" width="9.6640625" style="1" bestFit="1" customWidth="1"/>
    <col min="4629" max="4864" width="8.88671875" style="1"/>
    <col min="4865" max="4865" width="6.44140625" style="1" customWidth="1"/>
    <col min="4866" max="4868" width="11.21875" style="1" customWidth="1"/>
    <col min="4869" max="4869" width="17.109375" style="1" customWidth="1"/>
    <col min="4870" max="4870" width="17.77734375" style="1" bestFit="1" customWidth="1"/>
    <col min="4871" max="4871" width="6" style="1" customWidth="1"/>
    <col min="4872" max="4872" width="6.6640625" style="1" bestFit="1" customWidth="1"/>
    <col min="4873" max="4873" width="7" style="1" customWidth="1"/>
    <col min="4874" max="4874" width="5.77734375" style="1" customWidth="1"/>
    <col min="4875" max="4875" width="10.109375" style="1" customWidth="1"/>
    <col min="4876" max="4876" width="13.88671875" style="1" customWidth="1"/>
    <col min="4877" max="4877" width="16.33203125" style="1" customWidth="1"/>
    <col min="4878" max="4878" width="29.33203125" style="1" customWidth="1"/>
    <col min="4879" max="4879" width="22.77734375" style="1" customWidth="1"/>
    <col min="4880" max="4883" width="13" style="1" customWidth="1"/>
    <col min="4884" max="4884" width="9.6640625" style="1" bestFit="1" customWidth="1"/>
    <col min="4885" max="5120" width="8.88671875" style="1"/>
    <col min="5121" max="5121" width="6.44140625" style="1" customWidth="1"/>
    <col min="5122" max="5124" width="11.21875" style="1" customWidth="1"/>
    <col min="5125" max="5125" width="17.109375" style="1" customWidth="1"/>
    <col min="5126" max="5126" width="17.77734375" style="1" bestFit="1" customWidth="1"/>
    <col min="5127" max="5127" width="6" style="1" customWidth="1"/>
    <col min="5128" max="5128" width="6.6640625" style="1" bestFit="1" customWidth="1"/>
    <col min="5129" max="5129" width="7" style="1" customWidth="1"/>
    <col min="5130" max="5130" width="5.77734375" style="1" customWidth="1"/>
    <col min="5131" max="5131" width="10.109375" style="1" customWidth="1"/>
    <col min="5132" max="5132" width="13.88671875" style="1" customWidth="1"/>
    <col min="5133" max="5133" width="16.33203125" style="1" customWidth="1"/>
    <col min="5134" max="5134" width="29.33203125" style="1" customWidth="1"/>
    <col min="5135" max="5135" width="22.77734375" style="1" customWidth="1"/>
    <col min="5136" max="5139" width="13" style="1" customWidth="1"/>
    <col min="5140" max="5140" width="9.6640625" style="1" bestFit="1" customWidth="1"/>
    <col min="5141" max="5376" width="8.88671875" style="1"/>
    <col min="5377" max="5377" width="6.44140625" style="1" customWidth="1"/>
    <col min="5378" max="5380" width="11.21875" style="1" customWidth="1"/>
    <col min="5381" max="5381" width="17.109375" style="1" customWidth="1"/>
    <col min="5382" max="5382" width="17.77734375" style="1" bestFit="1" customWidth="1"/>
    <col min="5383" max="5383" width="6" style="1" customWidth="1"/>
    <col min="5384" max="5384" width="6.6640625" style="1" bestFit="1" customWidth="1"/>
    <col min="5385" max="5385" width="7" style="1" customWidth="1"/>
    <col min="5386" max="5386" width="5.77734375" style="1" customWidth="1"/>
    <col min="5387" max="5387" width="10.109375" style="1" customWidth="1"/>
    <col min="5388" max="5388" width="13.88671875" style="1" customWidth="1"/>
    <col min="5389" max="5389" width="16.33203125" style="1" customWidth="1"/>
    <col min="5390" max="5390" width="29.33203125" style="1" customWidth="1"/>
    <col min="5391" max="5391" width="22.77734375" style="1" customWidth="1"/>
    <col min="5392" max="5395" width="13" style="1" customWidth="1"/>
    <col min="5396" max="5396" width="9.6640625" style="1" bestFit="1" customWidth="1"/>
    <col min="5397" max="5632" width="8.88671875" style="1"/>
    <col min="5633" max="5633" width="6.44140625" style="1" customWidth="1"/>
    <col min="5634" max="5636" width="11.21875" style="1" customWidth="1"/>
    <col min="5637" max="5637" width="17.109375" style="1" customWidth="1"/>
    <col min="5638" max="5638" width="17.77734375" style="1" bestFit="1" customWidth="1"/>
    <col min="5639" max="5639" width="6" style="1" customWidth="1"/>
    <col min="5640" max="5640" width="6.6640625" style="1" bestFit="1" customWidth="1"/>
    <col min="5641" max="5641" width="7" style="1" customWidth="1"/>
    <col min="5642" max="5642" width="5.77734375" style="1" customWidth="1"/>
    <col min="5643" max="5643" width="10.109375" style="1" customWidth="1"/>
    <col min="5644" max="5644" width="13.88671875" style="1" customWidth="1"/>
    <col min="5645" max="5645" width="16.33203125" style="1" customWidth="1"/>
    <col min="5646" max="5646" width="29.33203125" style="1" customWidth="1"/>
    <col min="5647" max="5647" width="22.77734375" style="1" customWidth="1"/>
    <col min="5648" max="5651" width="13" style="1" customWidth="1"/>
    <col min="5652" max="5652" width="9.6640625" style="1" bestFit="1" customWidth="1"/>
    <col min="5653" max="5888" width="8.88671875" style="1"/>
    <col min="5889" max="5889" width="6.44140625" style="1" customWidth="1"/>
    <col min="5890" max="5892" width="11.21875" style="1" customWidth="1"/>
    <col min="5893" max="5893" width="17.109375" style="1" customWidth="1"/>
    <col min="5894" max="5894" width="17.77734375" style="1" bestFit="1" customWidth="1"/>
    <col min="5895" max="5895" width="6" style="1" customWidth="1"/>
    <col min="5896" max="5896" width="6.6640625" style="1" bestFit="1" customWidth="1"/>
    <col min="5897" max="5897" width="7" style="1" customWidth="1"/>
    <col min="5898" max="5898" width="5.77734375" style="1" customWidth="1"/>
    <col min="5899" max="5899" width="10.109375" style="1" customWidth="1"/>
    <col min="5900" max="5900" width="13.88671875" style="1" customWidth="1"/>
    <col min="5901" max="5901" width="16.33203125" style="1" customWidth="1"/>
    <col min="5902" max="5902" width="29.33203125" style="1" customWidth="1"/>
    <col min="5903" max="5903" width="22.77734375" style="1" customWidth="1"/>
    <col min="5904" max="5907" width="13" style="1" customWidth="1"/>
    <col min="5908" max="5908" width="9.6640625" style="1" bestFit="1" customWidth="1"/>
    <col min="5909" max="6144" width="8.88671875" style="1"/>
    <col min="6145" max="6145" width="6.44140625" style="1" customWidth="1"/>
    <col min="6146" max="6148" width="11.21875" style="1" customWidth="1"/>
    <col min="6149" max="6149" width="17.109375" style="1" customWidth="1"/>
    <col min="6150" max="6150" width="17.77734375" style="1" bestFit="1" customWidth="1"/>
    <col min="6151" max="6151" width="6" style="1" customWidth="1"/>
    <col min="6152" max="6152" width="6.6640625" style="1" bestFit="1" customWidth="1"/>
    <col min="6153" max="6153" width="7" style="1" customWidth="1"/>
    <col min="6154" max="6154" width="5.77734375" style="1" customWidth="1"/>
    <col min="6155" max="6155" width="10.109375" style="1" customWidth="1"/>
    <col min="6156" max="6156" width="13.88671875" style="1" customWidth="1"/>
    <col min="6157" max="6157" width="16.33203125" style="1" customWidth="1"/>
    <col min="6158" max="6158" width="29.33203125" style="1" customWidth="1"/>
    <col min="6159" max="6159" width="22.77734375" style="1" customWidth="1"/>
    <col min="6160" max="6163" width="13" style="1" customWidth="1"/>
    <col min="6164" max="6164" width="9.6640625" style="1" bestFit="1" customWidth="1"/>
    <col min="6165" max="6400" width="8.88671875" style="1"/>
    <col min="6401" max="6401" width="6.44140625" style="1" customWidth="1"/>
    <col min="6402" max="6404" width="11.21875" style="1" customWidth="1"/>
    <col min="6405" max="6405" width="17.109375" style="1" customWidth="1"/>
    <col min="6406" max="6406" width="17.77734375" style="1" bestFit="1" customWidth="1"/>
    <col min="6407" max="6407" width="6" style="1" customWidth="1"/>
    <col min="6408" max="6408" width="6.6640625" style="1" bestFit="1" customWidth="1"/>
    <col min="6409" max="6409" width="7" style="1" customWidth="1"/>
    <col min="6410" max="6410" width="5.77734375" style="1" customWidth="1"/>
    <col min="6411" max="6411" width="10.109375" style="1" customWidth="1"/>
    <col min="6412" max="6412" width="13.88671875" style="1" customWidth="1"/>
    <col min="6413" max="6413" width="16.33203125" style="1" customWidth="1"/>
    <col min="6414" max="6414" width="29.33203125" style="1" customWidth="1"/>
    <col min="6415" max="6415" width="22.77734375" style="1" customWidth="1"/>
    <col min="6416" max="6419" width="13" style="1" customWidth="1"/>
    <col min="6420" max="6420" width="9.6640625" style="1" bestFit="1" customWidth="1"/>
    <col min="6421" max="6656" width="8.88671875" style="1"/>
    <col min="6657" max="6657" width="6.44140625" style="1" customWidth="1"/>
    <col min="6658" max="6660" width="11.21875" style="1" customWidth="1"/>
    <col min="6661" max="6661" width="17.109375" style="1" customWidth="1"/>
    <col min="6662" max="6662" width="17.77734375" style="1" bestFit="1" customWidth="1"/>
    <col min="6663" max="6663" width="6" style="1" customWidth="1"/>
    <col min="6664" max="6664" width="6.6640625" style="1" bestFit="1" customWidth="1"/>
    <col min="6665" max="6665" width="7" style="1" customWidth="1"/>
    <col min="6666" max="6666" width="5.77734375" style="1" customWidth="1"/>
    <col min="6667" max="6667" width="10.109375" style="1" customWidth="1"/>
    <col min="6668" max="6668" width="13.88671875" style="1" customWidth="1"/>
    <col min="6669" max="6669" width="16.33203125" style="1" customWidth="1"/>
    <col min="6670" max="6670" width="29.33203125" style="1" customWidth="1"/>
    <col min="6671" max="6671" width="22.77734375" style="1" customWidth="1"/>
    <col min="6672" max="6675" width="13" style="1" customWidth="1"/>
    <col min="6676" max="6676" width="9.6640625" style="1" bestFit="1" customWidth="1"/>
    <col min="6677" max="6912" width="8.88671875" style="1"/>
    <col min="6913" max="6913" width="6.44140625" style="1" customWidth="1"/>
    <col min="6914" max="6916" width="11.21875" style="1" customWidth="1"/>
    <col min="6917" max="6917" width="17.109375" style="1" customWidth="1"/>
    <col min="6918" max="6918" width="17.77734375" style="1" bestFit="1" customWidth="1"/>
    <col min="6919" max="6919" width="6" style="1" customWidth="1"/>
    <col min="6920" max="6920" width="6.6640625" style="1" bestFit="1" customWidth="1"/>
    <col min="6921" max="6921" width="7" style="1" customWidth="1"/>
    <col min="6922" max="6922" width="5.77734375" style="1" customWidth="1"/>
    <col min="6923" max="6923" width="10.109375" style="1" customWidth="1"/>
    <col min="6924" max="6924" width="13.88671875" style="1" customWidth="1"/>
    <col min="6925" max="6925" width="16.33203125" style="1" customWidth="1"/>
    <col min="6926" max="6926" width="29.33203125" style="1" customWidth="1"/>
    <col min="6927" max="6927" width="22.77734375" style="1" customWidth="1"/>
    <col min="6928" max="6931" width="13" style="1" customWidth="1"/>
    <col min="6932" max="6932" width="9.6640625" style="1" bestFit="1" customWidth="1"/>
    <col min="6933" max="7168" width="8.88671875" style="1"/>
    <col min="7169" max="7169" width="6.44140625" style="1" customWidth="1"/>
    <col min="7170" max="7172" width="11.21875" style="1" customWidth="1"/>
    <col min="7173" max="7173" width="17.109375" style="1" customWidth="1"/>
    <col min="7174" max="7174" width="17.77734375" style="1" bestFit="1" customWidth="1"/>
    <col min="7175" max="7175" width="6" style="1" customWidth="1"/>
    <col min="7176" max="7176" width="6.6640625" style="1" bestFit="1" customWidth="1"/>
    <col min="7177" max="7177" width="7" style="1" customWidth="1"/>
    <col min="7178" max="7178" width="5.77734375" style="1" customWidth="1"/>
    <col min="7179" max="7179" width="10.109375" style="1" customWidth="1"/>
    <col min="7180" max="7180" width="13.88671875" style="1" customWidth="1"/>
    <col min="7181" max="7181" width="16.33203125" style="1" customWidth="1"/>
    <col min="7182" max="7182" width="29.33203125" style="1" customWidth="1"/>
    <col min="7183" max="7183" width="22.77734375" style="1" customWidth="1"/>
    <col min="7184" max="7187" width="13" style="1" customWidth="1"/>
    <col min="7188" max="7188" width="9.6640625" style="1" bestFit="1" customWidth="1"/>
    <col min="7189" max="7424" width="8.88671875" style="1"/>
    <col min="7425" max="7425" width="6.44140625" style="1" customWidth="1"/>
    <col min="7426" max="7428" width="11.21875" style="1" customWidth="1"/>
    <col min="7429" max="7429" width="17.109375" style="1" customWidth="1"/>
    <col min="7430" max="7430" width="17.77734375" style="1" bestFit="1" customWidth="1"/>
    <col min="7431" max="7431" width="6" style="1" customWidth="1"/>
    <col min="7432" max="7432" width="6.6640625" style="1" bestFit="1" customWidth="1"/>
    <col min="7433" max="7433" width="7" style="1" customWidth="1"/>
    <col min="7434" max="7434" width="5.77734375" style="1" customWidth="1"/>
    <col min="7435" max="7435" width="10.109375" style="1" customWidth="1"/>
    <col min="7436" max="7436" width="13.88671875" style="1" customWidth="1"/>
    <col min="7437" max="7437" width="16.33203125" style="1" customWidth="1"/>
    <col min="7438" max="7438" width="29.33203125" style="1" customWidth="1"/>
    <col min="7439" max="7439" width="22.77734375" style="1" customWidth="1"/>
    <col min="7440" max="7443" width="13" style="1" customWidth="1"/>
    <col min="7444" max="7444" width="9.6640625" style="1" bestFit="1" customWidth="1"/>
    <col min="7445" max="7680" width="8.88671875" style="1"/>
    <col min="7681" max="7681" width="6.44140625" style="1" customWidth="1"/>
    <col min="7682" max="7684" width="11.21875" style="1" customWidth="1"/>
    <col min="7685" max="7685" width="17.109375" style="1" customWidth="1"/>
    <col min="7686" max="7686" width="17.77734375" style="1" bestFit="1" customWidth="1"/>
    <col min="7687" max="7687" width="6" style="1" customWidth="1"/>
    <col min="7688" max="7688" width="6.6640625" style="1" bestFit="1" customWidth="1"/>
    <col min="7689" max="7689" width="7" style="1" customWidth="1"/>
    <col min="7690" max="7690" width="5.77734375" style="1" customWidth="1"/>
    <col min="7691" max="7691" width="10.109375" style="1" customWidth="1"/>
    <col min="7692" max="7692" width="13.88671875" style="1" customWidth="1"/>
    <col min="7693" max="7693" width="16.33203125" style="1" customWidth="1"/>
    <col min="7694" max="7694" width="29.33203125" style="1" customWidth="1"/>
    <col min="7695" max="7695" width="22.77734375" style="1" customWidth="1"/>
    <col min="7696" max="7699" width="13" style="1" customWidth="1"/>
    <col min="7700" max="7700" width="9.6640625" style="1" bestFit="1" customWidth="1"/>
    <col min="7701" max="7936" width="8.88671875" style="1"/>
    <col min="7937" max="7937" width="6.44140625" style="1" customWidth="1"/>
    <col min="7938" max="7940" width="11.21875" style="1" customWidth="1"/>
    <col min="7941" max="7941" width="17.109375" style="1" customWidth="1"/>
    <col min="7942" max="7942" width="17.77734375" style="1" bestFit="1" customWidth="1"/>
    <col min="7943" max="7943" width="6" style="1" customWidth="1"/>
    <col min="7944" max="7944" width="6.6640625" style="1" bestFit="1" customWidth="1"/>
    <col min="7945" max="7945" width="7" style="1" customWidth="1"/>
    <col min="7946" max="7946" width="5.77734375" style="1" customWidth="1"/>
    <col min="7947" max="7947" width="10.109375" style="1" customWidth="1"/>
    <col min="7948" max="7948" width="13.88671875" style="1" customWidth="1"/>
    <col min="7949" max="7949" width="16.33203125" style="1" customWidth="1"/>
    <col min="7950" max="7950" width="29.33203125" style="1" customWidth="1"/>
    <col min="7951" max="7951" width="22.77734375" style="1" customWidth="1"/>
    <col min="7952" max="7955" width="13" style="1" customWidth="1"/>
    <col min="7956" max="7956" width="9.6640625" style="1" bestFit="1" customWidth="1"/>
    <col min="7957" max="8192" width="8.88671875" style="1"/>
    <col min="8193" max="8193" width="6.44140625" style="1" customWidth="1"/>
    <col min="8194" max="8196" width="11.21875" style="1" customWidth="1"/>
    <col min="8197" max="8197" width="17.109375" style="1" customWidth="1"/>
    <col min="8198" max="8198" width="17.77734375" style="1" bestFit="1" customWidth="1"/>
    <col min="8199" max="8199" width="6" style="1" customWidth="1"/>
    <col min="8200" max="8200" width="6.6640625" style="1" bestFit="1" customWidth="1"/>
    <col min="8201" max="8201" width="7" style="1" customWidth="1"/>
    <col min="8202" max="8202" width="5.77734375" style="1" customWidth="1"/>
    <col min="8203" max="8203" width="10.109375" style="1" customWidth="1"/>
    <col min="8204" max="8204" width="13.88671875" style="1" customWidth="1"/>
    <col min="8205" max="8205" width="16.33203125" style="1" customWidth="1"/>
    <col min="8206" max="8206" width="29.33203125" style="1" customWidth="1"/>
    <col min="8207" max="8207" width="22.77734375" style="1" customWidth="1"/>
    <col min="8208" max="8211" width="13" style="1" customWidth="1"/>
    <col min="8212" max="8212" width="9.6640625" style="1" bestFit="1" customWidth="1"/>
    <col min="8213" max="8448" width="8.88671875" style="1"/>
    <col min="8449" max="8449" width="6.44140625" style="1" customWidth="1"/>
    <col min="8450" max="8452" width="11.21875" style="1" customWidth="1"/>
    <col min="8453" max="8453" width="17.109375" style="1" customWidth="1"/>
    <col min="8454" max="8454" width="17.77734375" style="1" bestFit="1" customWidth="1"/>
    <col min="8455" max="8455" width="6" style="1" customWidth="1"/>
    <col min="8456" max="8456" width="6.6640625" style="1" bestFit="1" customWidth="1"/>
    <col min="8457" max="8457" width="7" style="1" customWidth="1"/>
    <col min="8458" max="8458" width="5.77734375" style="1" customWidth="1"/>
    <col min="8459" max="8459" width="10.109375" style="1" customWidth="1"/>
    <col min="8460" max="8460" width="13.88671875" style="1" customWidth="1"/>
    <col min="8461" max="8461" width="16.33203125" style="1" customWidth="1"/>
    <col min="8462" max="8462" width="29.33203125" style="1" customWidth="1"/>
    <col min="8463" max="8463" width="22.77734375" style="1" customWidth="1"/>
    <col min="8464" max="8467" width="13" style="1" customWidth="1"/>
    <col min="8468" max="8468" width="9.6640625" style="1" bestFit="1" customWidth="1"/>
    <col min="8469" max="8704" width="8.88671875" style="1"/>
    <col min="8705" max="8705" width="6.44140625" style="1" customWidth="1"/>
    <col min="8706" max="8708" width="11.21875" style="1" customWidth="1"/>
    <col min="8709" max="8709" width="17.109375" style="1" customWidth="1"/>
    <col min="8710" max="8710" width="17.77734375" style="1" bestFit="1" customWidth="1"/>
    <col min="8711" max="8711" width="6" style="1" customWidth="1"/>
    <col min="8712" max="8712" width="6.6640625" style="1" bestFit="1" customWidth="1"/>
    <col min="8713" max="8713" width="7" style="1" customWidth="1"/>
    <col min="8714" max="8714" width="5.77734375" style="1" customWidth="1"/>
    <col min="8715" max="8715" width="10.109375" style="1" customWidth="1"/>
    <col min="8716" max="8716" width="13.88671875" style="1" customWidth="1"/>
    <col min="8717" max="8717" width="16.33203125" style="1" customWidth="1"/>
    <col min="8718" max="8718" width="29.33203125" style="1" customWidth="1"/>
    <col min="8719" max="8719" width="22.77734375" style="1" customWidth="1"/>
    <col min="8720" max="8723" width="13" style="1" customWidth="1"/>
    <col min="8724" max="8724" width="9.6640625" style="1" bestFit="1" customWidth="1"/>
    <col min="8725" max="8960" width="8.88671875" style="1"/>
    <col min="8961" max="8961" width="6.44140625" style="1" customWidth="1"/>
    <col min="8962" max="8964" width="11.21875" style="1" customWidth="1"/>
    <col min="8965" max="8965" width="17.109375" style="1" customWidth="1"/>
    <col min="8966" max="8966" width="17.77734375" style="1" bestFit="1" customWidth="1"/>
    <col min="8967" max="8967" width="6" style="1" customWidth="1"/>
    <col min="8968" max="8968" width="6.6640625" style="1" bestFit="1" customWidth="1"/>
    <col min="8969" max="8969" width="7" style="1" customWidth="1"/>
    <col min="8970" max="8970" width="5.77734375" style="1" customWidth="1"/>
    <col min="8971" max="8971" width="10.109375" style="1" customWidth="1"/>
    <col min="8972" max="8972" width="13.88671875" style="1" customWidth="1"/>
    <col min="8973" max="8973" width="16.33203125" style="1" customWidth="1"/>
    <col min="8974" max="8974" width="29.33203125" style="1" customWidth="1"/>
    <col min="8975" max="8975" width="22.77734375" style="1" customWidth="1"/>
    <col min="8976" max="8979" width="13" style="1" customWidth="1"/>
    <col min="8980" max="8980" width="9.6640625" style="1" bestFit="1" customWidth="1"/>
    <col min="8981" max="9216" width="8.88671875" style="1"/>
    <col min="9217" max="9217" width="6.44140625" style="1" customWidth="1"/>
    <col min="9218" max="9220" width="11.21875" style="1" customWidth="1"/>
    <col min="9221" max="9221" width="17.109375" style="1" customWidth="1"/>
    <col min="9222" max="9222" width="17.77734375" style="1" bestFit="1" customWidth="1"/>
    <col min="9223" max="9223" width="6" style="1" customWidth="1"/>
    <col min="9224" max="9224" width="6.6640625" style="1" bestFit="1" customWidth="1"/>
    <col min="9225" max="9225" width="7" style="1" customWidth="1"/>
    <col min="9226" max="9226" width="5.77734375" style="1" customWidth="1"/>
    <col min="9227" max="9227" width="10.109375" style="1" customWidth="1"/>
    <col min="9228" max="9228" width="13.88671875" style="1" customWidth="1"/>
    <col min="9229" max="9229" width="16.33203125" style="1" customWidth="1"/>
    <col min="9230" max="9230" width="29.33203125" style="1" customWidth="1"/>
    <col min="9231" max="9231" width="22.77734375" style="1" customWidth="1"/>
    <col min="9232" max="9235" width="13" style="1" customWidth="1"/>
    <col min="9236" max="9236" width="9.6640625" style="1" bestFit="1" customWidth="1"/>
    <col min="9237" max="9472" width="8.88671875" style="1"/>
    <col min="9473" max="9473" width="6.44140625" style="1" customWidth="1"/>
    <col min="9474" max="9476" width="11.21875" style="1" customWidth="1"/>
    <col min="9477" max="9477" width="17.109375" style="1" customWidth="1"/>
    <col min="9478" max="9478" width="17.77734375" style="1" bestFit="1" customWidth="1"/>
    <col min="9479" max="9479" width="6" style="1" customWidth="1"/>
    <col min="9480" max="9480" width="6.6640625" style="1" bestFit="1" customWidth="1"/>
    <col min="9481" max="9481" width="7" style="1" customWidth="1"/>
    <col min="9482" max="9482" width="5.77734375" style="1" customWidth="1"/>
    <col min="9483" max="9483" width="10.109375" style="1" customWidth="1"/>
    <col min="9484" max="9484" width="13.88671875" style="1" customWidth="1"/>
    <col min="9485" max="9485" width="16.33203125" style="1" customWidth="1"/>
    <col min="9486" max="9486" width="29.33203125" style="1" customWidth="1"/>
    <col min="9487" max="9487" width="22.77734375" style="1" customWidth="1"/>
    <col min="9488" max="9491" width="13" style="1" customWidth="1"/>
    <col min="9492" max="9492" width="9.6640625" style="1" bestFit="1" customWidth="1"/>
    <col min="9493" max="9728" width="8.88671875" style="1"/>
    <col min="9729" max="9729" width="6.44140625" style="1" customWidth="1"/>
    <col min="9730" max="9732" width="11.21875" style="1" customWidth="1"/>
    <col min="9733" max="9733" width="17.109375" style="1" customWidth="1"/>
    <col min="9734" max="9734" width="17.77734375" style="1" bestFit="1" customWidth="1"/>
    <col min="9735" max="9735" width="6" style="1" customWidth="1"/>
    <col min="9736" max="9736" width="6.6640625" style="1" bestFit="1" customWidth="1"/>
    <col min="9737" max="9737" width="7" style="1" customWidth="1"/>
    <col min="9738" max="9738" width="5.77734375" style="1" customWidth="1"/>
    <col min="9739" max="9739" width="10.109375" style="1" customWidth="1"/>
    <col min="9740" max="9740" width="13.88671875" style="1" customWidth="1"/>
    <col min="9741" max="9741" width="16.33203125" style="1" customWidth="1"/>
    <col min="9742" max="9742" width="29.33203125" style="1" customWidth="1"/>
    <col min="9743" max="9743" width="22.77734375" style="1" customWidth="1"/>
    <col min="9744" max="9747" width="13" style="1" customWidth="1"/>
    <col min="9748" max="9748" width="9.6640625" style="1" bestFit="1" customWidth="1"/>
    <col min="9749" max="9984" width="8.88671875" style="1"/>
    <col min="9985" max="9985" width="6.44140625" style="1" customWidth="1"/>
    <col min="9986" max="9988" width="11.21875" style="1" customWidth="1"/>
    <col min="9989" max="9989" width="17.109375" style="1" customWidth="1"/>
    <col min="9990" max="9990" width="17.77734375" style="1" bestFit="1" customWidth="1"/>
    <col min="9991" max="9991" width="6" style="1" customWidth="1"/>
    <col min="9992" max="9992" width="6.6640625" style="1" bestFit="1" customWidth="1"/>
    <col min="9993" max="9993" width="7" style="1" customWidth="1"/>
    <col min="9994" max="9994" width="5.77734375" style="1" customWidth="1"/>
    <col min="9995" max="9995" width="10.109375" style="1" customWidth="1"/>
    <col min="9996" max="9996" width="13.88671875" style="1" customWidth="1"/>
    <col min="9997" max="9997" width="16.33203125" style="1" customWidth="1"/>
    <col min="9998" max="9998" width="29.33203125" style="1" customWidth="1"/>
    <col min="9999" max="9999" width="22.77734375" style="1" customWidth="1"/>
    <col min="10000" max="10003" width="13" style="1" customWidth="1"/>
    <col min="10004" max="10004" width="9.6640625" style="1" bestFit="1" customWidth="1"/>
    <col min="10005" max="10240" width="8.88671875" style="1"/>
    <col min="10241" max="10241" width="6.44140625" style="1" customWidth="1"/>
    <col min="10242" max="10244" width="11.21875" style="1" customWidth="1"/>
    <col min="10245" max="10245" width="17.109375" style="1" customWidth="1"/>
    <col min="10246" max="10246" width="17.77734375" style="1" bestFit="1" customWidth="1"/>
    <col min="10247" max="10247" width="6" style="1" customWidth="1"/>
    <col min="10248" max="10248" width="6.6640625" style="1" bestFit="1" customWidth="1"/>
    <col min="10249" max="10249" width="7" style="1" customWidth="1"/>
    <col min="10250" max="10250" width="5.77734375" style="1" customWidth="1"/>
    <col min="10251" max="10251" width="10.109375" style="1" customWidth="1"/>
    <col min="10252" max="10252" width="13.88671875" style="1" customWidth="1"/>
    <col min="10253" max="10253" width="16.33203125" style="1" customWidth="1"/>
    <col min="10254" max="10254" width="29.33203125" style="1" customWidth="1"/>
    <col min="10255" max="10255" width="22.77734375" style="1" customWidth="1"/>
    <col min="10256" max="10259" width="13" style="1" customWidth="1"/>
    <col min="10260" max="10260" width="9.6640625" style="1" bestFit="1" customWidth="1"/>
    <col min="10261" max="10496" width="8.88671875" style="1"/>
    <col min="10497" max="10497" width="6.44140625" style="1" customWidth="1"/>
    <col min="10498" max="10500" width="11.21875" style="1" customWidth="1"/>
    <col min="10501" max="10501" width="17.109375" style="1" customWidth="1"/>
    <col min="10502" max="10502" width="17.77734375" style="1" bestFit="1" customWidth="1"/>
    <col min="10503" max="10503" width="6" style="1" customWidth="1"/>
    <col min="10504" max="10504" width="6.6640625" style="1" bestFit="1" customWidth="1"/>
    <col min="10505" max="10505" width="7" style="1" customWidth="1"/>
    <col min="10506" max="10506" width="5.77734375" style="1" customWidth="1"/>
    <col min="10507" max="10507" width="10.109375" style="1" customWidth="1"/>
    <col min="10508" max="10508" width="13.88671875" style="1" customWidth="1"/>
    <col min="10509" max="10509" width="16.33203125" style="1" customWidth="1"/>
    <col min="10510" max="10510" width="29.33203125" style="1" customWidth="1"/>
    <col min="10511" max="10511" width="22.77734375" style="1" customWidth="1"/>
    <col min="10512" max="10515" width="13" style="1" customWidth="1"/>
    <col min="10516" max="10516" width="9.6640625" style="1" bestFit="1" customWidth="1"/>
    <col min="10517" max="10752" width="8.88671875" style="1"/>
    <col min="10753" max="10753" width="6.44140625" style="1" customWidth="1"/>
    <col min="10754" max="10756" width="11.21875" style="1" customWidth="1"/>
    <col min="10757" max="10757" width="17.109375" style="1" customWidth="1"/>
    <col min="10758" max="10758" width="17.77734375" style="1" bestFit="1" customWidth="1"/>
    <col min="10759" max="10759" width="6" style="1" customWidth="1"/>
    <col min="10760" max="10760" width="6.6640625" style="1" bestFit="1" customWidth="1"/>
    <col min="10761" max="10761" width="7" style="1" customWidth="1"/>
    <col min="10762" max="10762" width="5.77734375" style="1" customWidth="1"/>
    <col min="10763" max="10763" width="10.109375" style="1" customWidth="1"/>
    <col min="10764" max="10764" width="13.88671875" style="1" customWidth="1"/>
    <col min="10765" max="10765" width="16.33203125" style="1" customWidth="1"/>
    <col min="10766" max="10766" width="29.33203125" style="1" customWidth="1"/>
    <col min="10767" max="10767" width="22.77734375" style="1" customWidth="1"/>
    <col min="10768" max="10771" width="13" style="1" customWidth="1"/>
    <col min="10772" max="10772" width="9.6640625" style="1" bestFit="1" customWidth="1"/>
    <col min="10773" max="11008" width="8.88671875" style="1"/>
    <col min="11009" max="11009" width="6.44140625" style="1" customWidth="1"/>
    <col min="11010" max="11012" width="11.21875" style="1" customWidth="1"/>
    <col min="11013" max="11013" width="17.109375" style="1" customWidth="1"/>
    <col min="11014" max="11014" width="17.77734375" style="1" bestFit="1" customWidth="1"/>
    <col min="11015" max="11015" width="6" style="1" customWidth="1"/>
    <col min="11016" max="11016" width="6.6640625" style="1" bestFit="1" customWidth="1"/>
    <col min="11017" max="11017" width="7" style="1" customWidth="1"/>
    <col min="11018" max="11018" width="5.77734375" style="1" customWidth="1"/>
    <col min="11019" max="11019" width="10.109375" style="1" customWidth="1"/>
    <col min="11020" max="11020" width="13.88671875" style="1" customWidth="1"/>
    <col min="11021" max="11021" width="16.33203125" style="1" customWidth="1"/>
    <col min="11022" max="11022" width="29.33203125" style="1" customWidth="1"/>
    <col min="11023" max="11023" width="22.77734375" style="1" customWidth="1"/>
    <col min="11024" max="11027" width="13" style="1" customWidth="1"/>
    <col min="11028" max="11028" width="9.6640625" style="1" bestFit="1" customWidth="1"/>
    <col min="11029" max="11264" width="8.88671875" style="1"/>
    <col min="11265" max="11265" width="6.44140625" style="1" customWidth="1"/>
    <col min="11266" max="11268" width="11.21875" style="1" customWidth="1"/>
    <col min="11269" max="11269" width="17.109375" style="1" customWidth="1"/>
    <col min="11270" max="11270" width="17.77734375" style="1" bestFit="1" customWidth="1"/>
    <col min="11271" max="11271" width="6" style="1" customWidth="1"/>
    <col min="11272" max="11272" width="6.6640625" style="1" bestFit="1" customWidth="1"/>
    <col min="11273" max="11273" width="7" style="1" customWidth="1"/>
    <col min="11274" max="11274" width="5.77734375" style="1" customWidth="1"/>
    <col min="11275" max="11275" width="10.109375" style="1" customWidth="1"/>
    <col min="11276" max="11276" width="13.88671875" style="1" customWidth="1"/>
    <col min="11277" max="11277" width="16.33203125" style="1" customWidth="1"/>
    <col min="11278" max="11278" width="29.33203125" style="1" customWidth="1"/>
    <col min="11279" max="11279" width="22.77734375" style="1" customWidth="1"/>
    <col min="11280" max="11283" width="13" style="1" customWidth="1"/>
    <col min="11284" max="11284" width="9.6640625" style="1" bestFit="1" customWidth="1"/>
    <col min="11285" max="11520" width="8.88671875" style="1"/>
    <col min="11521" max="11521" width="6.44140625" style="1" customWidth="1"/>
    <col min="11522" max="11524" width="11.21875" style="1" customWidth="1"/>
    <col min="11525" max="11525" width="17.109375" style="1" customWidth="1"/>
    <col min="11526" max="11526" width="17.77734375" style="1" bestFit="1" customWidth="1"/>
    <col min="11527" max="11527" width="6" style="1" customWidth="1"/>
    <col min="11528" max="11528" width="6.6640625" style="1" bestFit="1" customWidth="1"/>
    <col min="11529" max="11529" width="7" style="1" customWidth="1"/>
    <col min="11530" max="11530" width="5.77734375" style="1" customWidth="1"/>
    <col min="11531" max="11531" width="10.109375" style="1" customWidth="1"/>
    <col min="11532" max="11532" width="13.88671875" style="1" customWidth="1"/>
    <col min="11533" max="11533" width="16.33203125" style="1" customWidth="1"/>
    <col min="11534" max="11534" width="29.33203125" style="1" customWidth="1"/>
    <col min="11535" max="11535" width="22.77734375" style="1" customWidth="1"/>
    <col min="11536" max="11539" width="13" style="1" customWidth="1"/>
    <col min="11540" max="11540" width="9.6640625" style="1" bestFit="1" customWidth="1"/>
    <col min="11541" max="11776" width="8.88671875" style="1"/>
    <col min="11777" max="11777" width="6.44140625" style="1" customWidth="1"/>
    <col min="11778" max="11780" width="11.21875" style="1" customWidth="1"/>
    <col min="11781" max="11781" width="17.109375" style="1" customWidth="1"/>
    <col min="11782" max="11782" width="17.77734375" style="1" bestFit="1" customWidth="1"/>
    <col min="11783" max="11783" width="6" style="1" customWidth="1"/>
    <col min="11784" max="11784" width="6.6640625" style="1" bestFit="1" customWidth="1"/>
    <col min="11785" max="11785" width="7" style="1" customWidth="1"/>
    <col min="11786" max="11786" width="5.77734375" style="1" customWidth="1"/>
    <col min="11787" max="11787" width="10.109375" style="1" customWidth="1"/>
    <col min="11788" max="11788" width="13.88671875" style="1" customWidth="1"/>
    <col min="11789" max="11789" width="16.33203125" style="1" customWidth="1"/>
    <col min="11790" max="11790" width="29.33203125" style="1" customWidth="1"/>
    <col min="11791" max="11791" width="22.77734375" style="1" customWidth="1"/>
    <col min="11792" max="11795" width="13" style="1" customWidth="1"/>
    <col min="11796" max="11796" width="9.6640625" style="1" bestFit="1" customWidth="1"/>
    <col min="11797" max="12032" width="8.88671875" style="1"/>
    <col min="12033" max="12033" width="6.44140625" style="1" customWidth="1"/>
    <col min="12034" max="12036" width="11.21875" style="1" customWidth="1"/>
    <col min="12037" max="12037" width="17.109375" style="1" customWidth="1"/>
    <col min="12038" max="12038" width="17.77734375" style="1" bestFit="1" customWidth="1"/>
    <col min="12039" max="12039" width="6" style="1" customWidth="1"/>
    <col min="12040" max="12040" width="6.6640625" style="1" bestFit="1" customWidth="1"/>
    <col min="12041" max="12041" width="7" style="1" customWidth="1"/>
    <col min="12042" max="12042" width="5.77734375" style="1" customWidth="1"/>
    <col min="12043" max="12043" width="10.109375" style="1" customWidth="1"/>
    <col min="12044" max="12044" width="13.88671875" style="1" customWidth="1"/>
    <col min="12045" max="12045" width="16.33203125" style="1" customWidth="1"/>
    <col min="12046" max="12046" width="29.33203125" style="1" customWidth="1"/>
    <col min="12047" max="12047" width="22.77734375" style="1" customWidth="1"/>
    <col min="12048" max="12051" width="13" style="1" customWidth="1"/>
    <col min="12052" max="12052" width="9.6640625" style="1" bestFit="1" customWidth="1"/>
    <col min="12053" max="12288" width="8.88671875" style="1"/>
    <col min="12289" max="12289" width="6.44140625" style="1" customWidth="1"/>
    <col min="12290" max="12292" width="11.21875" style="1" customWidth="1"/>
    <col min="12293" max="12293" width="17.109375" style="1" customWidth="1"/>
    <col min="12294" max="12294" width="17.77734375" style="1" bestFit="1" customWidth="1"/>
    <col min="12295" max="12295" width="6" style="1" customWidth="1"/>
    <col min="12296" max="12296" width="6.6640625" style="1" bestFit="1" customWidth="1"/>
    <col min="12297" max="12297" width="7" style="1" customWidth="1"/>
    <col min="12298" max="12298" width="5.77734375" style="1" customWidth="1"/>
    <col min="12299" max="12299" width="10.109375" style="1" customWidth="1"/>
    <col min="12300" max="12300" width="13.88671875" style="1" customWidth="1"/>
    <col min="12301" max="12301" width="16.33203125" style="1" customWidth="1"/>
    <col min="12302" max="12302" width="29.33203125" style="1" customWidth="1"/>
    <col min="12303" max="12303" width="22.77734375" style="1" customWidth="1"/>
    <col min="12304" max="12307" width="13" style="1" customWidth="1"/>
    <col min="12308" max="12308" width="9.6640625" style="1" bestFit="1" customWidth="1"/>
    <col min="12309" max="12544" width="8.88671875" style="1"/>
    <col min="12545" max="12545" width="6.44140625" style="1" customWidth="1"/>
    <col min="12546" max="12548" width="11.21875" style="1" customWidth="1"/>
    <col min="12549" max="12549" width="17.109375" style="1" customWidth="1"/>
    <col min="12550" max="12550" width="17.77734375" style="1" bestFit="1" customWidth="1"/>
    <col min="12551" max="12551" width="6" style="1" customWidth="1"/>
    <col min="12552" max="12552" width="6.6640625" style="1" bestFit="1" customWidth="1"/>
    <col min="12553" max="12553" width="7" style="1" customWidth="1"/>
    <col min="12554" max="12554" width="5.77734375" style="1" customWidth="1"/>
    <col min="12555" max="12555" width="10.109375" style="1" customWidth="1"/>
    <col min="12556" max="12556" width="13.88671875" style="1" customWidth="1"/>
    <col min="12557" max="12557" width="16.33203125" style="1" customWidth="1"/>
    <col min="12558" max="12558" width="29.33203125" style="1" customWidth="1"/>
    <col min="12559" max="12559" width="22.77734375" style="1" customWidth="1"/>
    <col min="12560" max="12563" width="13" style="1" customWidth="1"/>
    <col min="12564" max="12564" width="9.6640625" style="1" bestFit="1" customWidth="1"/>
    <col min="12565" max="12800" width="8.88671875" style="1"/>
    <col min="12801" max="12801" width="6.44140625" style="1" customWidth="1"/>
    <col min="12802" max="12804" width="11.21875" style="1" customWidth="1"/>
    <col min="12805" max="12805" width="17.109375" style="1" customWidth="1"/>
    <col min="12806" max="12806" width="17.77734375" style="1" bestFit="1" customWidth="1"/>
    <col min="12807" max="12807" width="6" style="1" customWidth="1"/>
    <col min="12808" max="12808" width="6.6640625" style="1" bestFit="1" customWidth="1"/>
    <col min="12809" max="12809" width="7" style="1" customWidth="1"/>
    <col min="12810" max="12810" width="5.77734375" style="1" customWidth="1"/>
    <col min="12811" max="12811" width="10.109375" style="1" customWidth="1"/>
    <col min="12812" max="12812" width="13.88671875" style="1" customWidth="1"/>
    <col min="12813" max="12813" width="16.33203125" style="1" customWidth="1"/>
    <col min="12814" max="12814" width="29.33203125" style="1" customWidth="1"/>
    <col min="12815" max="12815" width="22.77734375" style="1" customWidth="1"/>
    <col min="12816" max="12819" width="13" style="1" customWidth="1"/>
    <col min="12820" max="12820" width="9.6640625" style="1" bestFit="1" customWidth="1"/>
    <col min="12821" max="13056" width="8.88671875" style="1"/>
    <col min="13057" max="13057" width="6.44140625" style="1" customWidth="1"/>
    <col min="13058" max="13060" width="11.21875" style="1" customWidth="1"/>
    <col min="13061" max="13061" width="17.109375" style="1" customWidth="1"/>
    <col min="13062" max="13062" width="17.77734375" style="1" bestFit="1" customWidth="1"/>
    <col min="13063" max="13063" width="6" style="1" customWidth="1"/>
    <col min="13064" max="13064" width="6.6640625" style="1" bestFit="1" customWidth="1"/>
    <col min="13065" max="13065" width="7" style="1" customWidth="1"/>
    <col min="13066" max="13066" width="5.77734375" style="1" customWidth="1"/>
    <col min="13067" max="13067" width="10.109375" style="1" customWidth="1"/>
    <col min="13068" max="13068" width="13.88671875" style="1" customWidth="1"/>
    <col min="13069" max="13069" width="16.33203125" style="1" customWidth="1"/>
    <col min="13070" max="13070" width="29.33203125" style="1" customWidth="1"/>
    <col min="13071" max="13071" width="22.77734375" style="1" customWidth="1"/>
    <col min="13072" max="13075" width="13" style="1" customWidth="1"/>
    <col min="13076" max="13076" width="9.6640625" style="1" bestFit="1" customWidth="1"/>
    <col min="13077" max="13312" width="8.88671875" style="1"/>
    <col min="13313" max="13313" width="6.44140625" style="1" customWidth="1"/>
    <col min="13314" max="13316" width="11.21875" style="1" customWidth="1"/>
    <col min="13317" max="13317" width="17.109375" style="1" customWidth="1"/>
    <col min="13318" max="13318" width="17.77734375" style="1" bestFit="1" customWidth="1"/>
    <col min="13319" max="13319" width="6" style="1" customWidth="1"/>
    <col min="13320" max="13320" width="6.6640625" style="1" bestFit="1" customWidth="1"/>
    <col min="13321" max="13321" width="7" style="1" customWidth="1"/>
    <col min="13322" max="13322" width="5.77734375" style="1" customWidth="1"/>
    <col min="13323" max="13323" width="10.109375" style="1" customWidth="1"/>
    <col min="13324" max="13324" width="13.88671875" style="1" customWidth="1"/>
    <col min="13325" max="13325" width="16.33203125" style="1" customWidth="1"/>
    <col min="13326" max="13326" width="29.33203125" style="1" customWidth="1"/>
    <col min="13327" max="13327" width="22.77734375" style="1" customWidth="1"/>
    <col min="13328" max="13331" width="13" style="1" customWidth="1"/>
    <col min="13332" max="13332" width="9.6640625" style="1" bestFit="1" customWidth="1"/>
    <col min="13333" max="13568" width="8.88671875" style="1"/>
    <col min="13569" max="13569" width="6.44140625" style="1" customWidth="1"/>
    <col min="13570" max="13572" width="11.21875" style="1" customWidth="1"/>
    <col min="13573" max="13573" width="17.109375" style="1" customWidth="1"/>
    <col min="13574" max="13574" width="17.77734375" style="1" bestFit="1" customWidth="1"/>
    <col min="13575" max="13575" width="6" style="1" customWidth="1"/>
    <col min="13576" max="13576" width="6.6640625" style="1" bestFit="1" customWidth="1"/>
    <col min="13577" max="13577" width="7" style="1" customWidth="1"/>
    <col min="13578" max="13578" width="5.77734375" style="1" customWidth="1"/>
    <col min="13579" max="13579" width="10.109375" style="1" customWidth="1"/>
    <col min="13580" max="13580" width="13.88671875" style="1" customWidth="1"/>
    <col min="13581" max="13581" width="16.33203125" style="1" customWidth="1"/>
    <col min="13582" max="13582" width="29.33203125" style="1" customWidth="1"/>
    <col min="13583" max="13583" width="22.77734375" style="1" customWidth="1"/>
    <col min="13584" max="13587" width="13" style="1" customWidth="1"/>
    <col min="13588" max="13588" width="9.6640625" style="1" bestFit="1" customWidth="1"/>
    <col min="13589" max="13824" width="8.88671875" style="1"/>
    <col min="13825" max="13825" width="6.44140625" style="1" customWidth="1"/>
    <col min="13826" max="13828" width="11.21875" style="1" customWidth="1"/>
    <col min="13829" max="13829" width="17.109375" style="1" customWidth="1"/>
    <col min="13830" max="13830" width="17.77734375" style="1" bestFit="1" customWidth="1"/>
    <col min="13831" max="13831" width="6" style="1" customWidth="1"/>
    <col min="13832" max="13832" width="6.6640625" style="1" bestFit="1" customWidth="1"/>
    <col min="13833" max="13833" width="7" style="1" customWidth="1"/>
    <col min="13834" max="13834" width="5.77734375" style="1" customWidth="1"/>
    <col min="13835" max="13835" width="10.109375" style="1" customWidth="1"/>
    <col min="13836" max="13836" width="13.88671875" style="1" customWidth="1"/>
    <col min="13837" max="13837" width="16.33203125" style="1" customWidth="1"/>
    <col min="13838" max="13838" width="29.33203125" style="1" customWidth="1"/>
    <col min="13839" max="13839" width="22.77734375" style="1" customWidth="1"/>
    <col min="13840" max="13843" width="13" style="1" customWidth="1"/>
    <col min="13844" max="13844" width="9.6640625" style="1" bestFit="1" customWidth="1"/>
    <col min="13845" max="14080" width="8.88671875" style="1"/>
    <col min="14081" max="14081" width="6.44140625" style="1" customWidth="1"/>
    <col min="14082" max="14084" width="11.21875" style="1" customWidth="1"/>
    <col min="14085" max="14085" width="17.109375" style="1" customWidth="1"/>
    <col min="14086" max="14086" width="17.77734375" style="1" bestFit="1" customWidth="1"/>
    <col min="14087" max="14087" width="6" style="1" customWidth="1"/>
    <col min="14088" max="14088" width="6.6640625" style="1" bestFit="1" customWidth="1"/>
    <col min="14089" max="14089" width="7" style="1" customWidth="1"/>
    <col min="14090" max="14090" width="5.77734375" style="1" customWidth="1"/>
    <col min="14091" max="14091" width="10.109375" style="1" customWidth="1"/>
    <col min="14092" max="14092" width="13.88671875" style="1" customWidth="1"/>
    <col min="14093" max="14093" width="16.33203125" style="1" customWidth="1"/>
    <col min="14094" max="14094" width="29.33203125" style="1" customWidth="1"/>
    <col min="14095" max="14095" width="22.77734375" style="1" customWidth="1"/>
    <col min="14096" max="14099" width="13" style="1" customWidth="1"/>
    <col min="14100" max="14100" width="9.6640625" style="1" bestFit="1" customWidth="1"/>
    <col min="14101" max="14336" width="8.88671875" style="1"/>
    <col min="14337" max="14337" width="6.44140625" style="1" customWidth="1"/>
    <col min="14338" max="14340" width="11.21875" style="1" customWidth="1"/>
    <col min="14341" max="14341" width="17.109375" style="1" customWidth="1"/>
    <col min="14342" max="14342" width="17.77734375" style="1" bestFit="1" customWidth="1"/>
    <col min="14343" max="14343" width="6" style="1" customWidth="1"/>
    <col min="14344" max="14344" width="6.6640625" style="1" bestFit="1" customWidth="1"/>
    <col min="14345" max="14345" width="7" style="1" customWidth="1"/>
    <col min="14346" max="14346" width="5.77734375" style="1" customWidth="1"/>
    <col min="14347" max="14347" width="10.109375" style="1" customWidth="1"/>
    <col min="14348" max="14348" width="13.88671875" style="1" customWidth="1"/>
    <col min="14349" max="14349" width="16.33203125" style="1" customWidth="1"/>
    <col min="14350" max="14350" width="29.33203125" style="1" customWidth="1"/>
    <col min="14351" max="14351" width="22.77734375" style="1" customWidth="1"/>
    <col min="14352" max="14355" width="13" style="1" customWidth="1"/>
    <col min="14356" max="14356" width="9.6640625" style="1" bestFit="1" customWidth="1"/>
    <col min="14357" max="14592" width="8.88671875" style="1"/>
    <col min="14593" max="14593" width="6.44140625" style="1" customWidth="1"/>
    <col min="14594" max="14596" width="11.21875" style="1" customWidth="1"/>
    <col min="14597" max="14597" width="17.109375" style="1" customWidth="1"/>
    <col min="14598" max="14598" width="17.77734375" style="1" bestFit="1" customWidth="1"/>
    <col min="14599" max="14599" width="6" style="1" customWidth="1"/>
    <col min="14600" max="14600" width="6.6640625" style="1" bestFit="1" customWidth="1"/>
    <col min="14601" max="14601" width="7" style="1" customWidth="1"/>
    <col min="14602" max="14602" width="5.77734375" style="1" customWidth="1"/>
    <col min="14603" max="14603" width="10.109375" style="1" customWidth="1"/>
    <col min="14604" max="14604" width="13.88671875" style="1" customWidth="1"/>
    <col min="14605" max="14605" width="16.33203125" style="1" customWidth="1"/>
    <col min="14606" max="14606" width="29.33203125" style="1" customWidth="1"/>
    <col min="14607" max="14607" width="22.77734375" style="1" customWidth="1"/>
    <col min="14608" max="14611" width="13" style="1" customWidth="1"/>
    <col min="14612" max="14612" width="9.6640625" style="1" bestFit="1" customWidth="1"/>
    <col min="14613" max="14848" width="8.88671875" style="1"/>
    <col min="14849" max="14849" width="6.44140625" style="1" customWidth="1"/>
    <col min="14850" max="14852" width="11.21875" style="1" customWidth="1"/>
    <col min="14853" max="14853" width="17.109375" style="1" customWidth="1"/>
    <col min="14854" max="14854" width="17.77734375" style="1" bestFit="1" customWidth="1"/>
    <col min="14855" max="14855" width="6" style="1" customWidth="1"/>
    <col min="14856" max="14856" width="6.6640625" style="1" bestFit="1" customWidth="1"/>
    <col min="14857" max="14857" width="7" style="1" customWidth="1"/>
    <col min="14858" max="14858" width="5.77734375" style="1" customWidth="1"/>
    <col min="14859" max="14859" width="10.109375" style="1" customWidth="1"/>
    <col min="14860" max="14860" width="13.88671875" style="1" customWidth="1"/>
    <col min="14861" max="14861" width="16.33203125" style="1" customWidth="1"/>
    <col min="14862" max="14862" width="29.33203125" style="1" customWidth="1"/>
    <col min="14863" max="14863" width="22.77734375" style="1" customWidth="1"/>
    <col min="14864" max="14867" width="13" style="1" customWidth="1"/>
    <col min="14868" max="14868" width="9.6640625" style="1" bestFit="1" customWidth="1"/>
    <col min="14869" max="15104" width="8.88671875" style="1"/>
    <col min="15105" max="15105" width="6.44140625" style="1" customWidth="1"/>
    <col min="15106" max="15108" width="11.21875" style="1" customWidth="1"/>
    <col min="15109" max="15109" width="17.109375" style="1" customWidth="1"/>
    <col min="15110" max="15110" width="17.77734375" style="1" bestFit="1" customWidth="1"/>
    <col min="15111" max="15111" width="6" style="1" customWidth="1"/>
    <col min="15112" max="15112" width="6.6640625" style="1" bestFit="1" customWidth="1"/>
    <col min="15113" max="15113" width="7" style="1" customWidth="1"/>
    <col min="15114" max="15114" width="5.77734375" style="1" customWidth="1"/>
    <col min="15115" max="15115" width="10.109375" style="1" customWidth="1"/>
    <col min="15116" max="15116" width="13.88671875" style="1" customWidth="1"/>
    <col min="15117" max="15117" width="16.33203125" style="1" customWidth="1"/>
    <col min="15118" max="15118" width="29.33203125" style="1" customWidth="1"/>
    <col min="15119" max="15119" width="22.77734375" style="1" customWidth="1"/>
    <col min="15120" max="15123" width="13" style="1" customWidth="1"/>
    <col min="15124" max="15124" width="9.6640625" style="1" bestFit="1" customWidth="1"/>
    <col min="15125" max="15360" width="8.88671875" style="1"/>
    <col min="15361" max="15361" width="6.44140625" style="1" customWidth="1"/>
    <col min="15362" max="15364" width="11.21875" style="1" customWidth="1"/>
    <col min="15365" max="15365" width="17.109375" style="1" customWidth="1"/>
    <col min="15366" max="15366" width="17.77734375" style="1" bestFit="1" customWidth="1"/>
    <col min="15367" max="15367" width="6" style="1" customWidth="1"/>
    <col min="15368" max="15368" width="6.6640625" style="1" bestFit="1" customWidth="1"/>
    <col min="15369" max="15369" width="7" style="1" customWidth="1"/>
    <col min="15370" max="15370" width="5.77734375" style="1" customWidth="1"/>
    <col min="15371" max="15371" width="10.109375" style="1" customWidth="1"/>
    <col min="15372" max="15372" width="13.88671875" style="1" customWidth="1"/>
    <col min="15373" max="15373" width="16.33203125" style="1" customWidth="1"/>
    <col min="15374" max="15374" width="29.33203125" style="1" customWidth="1"/>
    <col min="15375" max="15375" width="22.77734375" style="1" customWidth="1"/>
    <col min="15376" max="15379" width="13" style="1" customWidth="1"/>
    <col min="15380" max="15380" width="9.6640625" style="1" bestFit="1" customWidth="1"/>
    <col min="15381" max="15616" width="8.88671875" style="1"/>
    <col min="15617" max="15617" width="6.44140625" style="1" customWidth="1"/>
    <col min="15618" max="15620" width="11.21875" style="1" customWidth="1"/>
    <col min="15621" max="15621" width="17.109375" style="1" customWidth="1"/>
    <col min="15622" max="15622" width="17.77734375" style="1" bestFit="1" customWidth="1"/>
    <col min="15623" max="15623" width="6" style="1" customWidth="1"/>
    <col min="15624" max="15624" width="6.6640625" style="1" bestFit="1" customWidth="1"/>
    <col min="15625" max="15625" width="7" style="1" customWidth="1"/>
    <col min="15626" max="15626" width="5.77734375" style="1" customWidth="1"/>
    <col min="15627" max="15627" width="10.109375" style="1" customWidth="1"/>
    <col min="15628" max="15628" width="13.88671875" style="1" customWidth="1"/>
    <col min="15629" max="15629" width="16.33203125" style="1" customWidth="1"/>
    <col min="15630" max="15630" width="29.33203125" style="1" customWidth="1"/>
    <col min="15631" max="15631" width="22.77734375" style="1" customWidth="1"/>
    <col min="15632" max="15635" width="13" style="1" customWidth="1"/>
    <col min="15636" max="15636" width="9.6640625" style="1" bestFit="1" customWidth="1"/>
    <col min="15637" max="15872" width="8.88671875" style="1"/>
    <col min="15873" max="15873" width="6.44140625" style="1" customWidth="1"/>
    <col min="15874" max="15876" width="11.21875" style="1" customWidth="1"/>
    <col min="15877" max="15877" width="17.109375" style="1" customWidth="1"/>
    <col min="15878" max="15878" width="17.77734375" style="1" bestFit="1" customWidth="1"/>
    <col min="15879" max="15879" width="6" style="1" customWidth="1"/>
    <col min="15880" max="15880" width="6.6640625" style="1" bestFit="1" customWidth="1"/>
    <col min="15881" max="15881" width="7" style="1" customWidth="1"/>
    <col min="15882" max="15882" width="5.77734375" style="1" customWidth="1"/>
    <col min="15883" max="15883" width="10.109375" style="1" customWidth="1"/>
    <col min="15884" max="15884" width="13.88671875" style="1" customWidth="1"/>
    <col min="15885" max="15885" width="16.33203125" style="1" customWidth="1"/>
    <col min="15886" max="15886" width="29.33203125" style="1" customWidth="1"/>
    <col min="15887" max="15887" width="22.77734375" style="1" customWidth="1"/>
    <col min="15888" max="15891" width="13" style="1" customWidth="1"/>
    <col min="15892" max="15892" width="9.6640625" style="1" bestFit="1" customWidth="1"/>
    <col min="15893" max="16128" width="8.88671875" style="1"/>
    <col min="16129" max="16129" width="6.44140625" style="1" customWidth="1"/>
    <col min="16130" max="16132" width="11.21875" style="1" customWidth="1"/>
    <col min="16133" max="16133" width="17.109375" style="1" customWidth="1"/>
    <col min="16134" max="16134" width="17.77734375" style="1" bestFit="1" customWidth="1"/>
    <col min="16135" max="16135" width="6" style="1" customWidth="1"/>
    <col min="16136" max="16136" width="6.6640625" style="1" bestFit="1" customWidth="1"/>
    <col min="16137" max="16137" width="7" style="1" customWidth="1"/>
    <col min="16138" max="16138" width="5.77734375" style="1" customWidth="1"/>
    <col min="16139" max="16139" width="10.109375" style="1" customWidth="1"/>
    <col min="16140" max="16140" width="13.88671875" style="1" customWidth="1"/>
    <col min="16141" max="16141" width="16.33203125" style="1" customWidth="1"/>
    <col min="16142" max="16142" width="29.33203125" style="1" customWidth="1"/>
    <col min="16143" max="16143" width="22.77734375" style="1" customWidth="1"/>
    <col min="16144" max="16147" width="13" style="1" customWidth="1"/>
    <col min="16148" max="16148" width="9.6640625" style="1" bestFit="1" customWidth="1"/>
    <col min="16149" max="16384" width="8.88671875" style="1"/>
  </cols>
  <sheetData>
    <row r="1" spans="1:19" ht="26.4" customHeight="1" thickBot="1" x14ac:dyDescent="0.35">
      <c r="A1" s="55" t="s">
        <v>182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</row>
    <row r="2" spans="1:19" ht="83.4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 t="s">
        <v>167</v>
      </c>
      <c r="L2" s="4" t="s">
        <v>168</v>
      </c>
      <c r="M2" s="3" t="s">
        <v>169</v>
      </c>
      <c r="N2" s="3" t="s">
        <v>170</v>
      </c>
      <c r="O2" s="3" t="s">
        <v>171</v>
      </c>
      <c r="P2" s="19" t="s">
        <v>174</v>
      </c>
      <c r="Q2" s="3" t="s">
        <v>172</v>
      </c>
      <c r="R2" s="5" t="s">
        <v>176</v>
      </c>
      <c r="S2" s="20" t="s">
        <v>183</v>
      </c>
    </row>
    <row r="3" spans="1:19" ht="58.95" customHeight="1" x14ac:dyDescent="0.3">
      <c r="A3" s="6">
        <v>1</v>
      </c>
      <c r="B3" s="7" t="s">
        <v>10</v>
      </c>
      <c r="C3" s="7">
        <v>1000420</v>
      </c>
      <c r="D3" s="7">
        <v>1000420</v>
      </c>
      <c r="E3" s="7" t="s">
        <v>11</v>
      </c>
      <c r="F3" s="7" t="s">
        <v>12</v>
      </c>
      <c r="G3" s="7" t="s">
        <v>13</v>
      </c>
      <c r="H3" s="7" t="s">
        <v>14</v>
      </c>
      <c r="I3" s="7" t="s">
        <v>15</v>
      </c>
      <c r="J3" s="7" t="s">
        <v>16</v>
      </c>
      <c r="K3" s="37">
        <v>52000</v>
      </c>
      <c r="L3" s="37">
        <v>398326</v>
      </c>
      <c r="M3" s="27" t="s">
        <v>17</v>
      </c>
      <c r="N3" s="40" t="s">
        <v>18</v>
      </c>
      <c r="O3" s="8" t="s">
        <v>184</v>
      </c>
      <c r="P3" s="7">
        <v>390000</v>
      </c>
      <c r="Q3" s="7" t="s">
        <v>20</v>
      </c>
      <c r="R3" s="9">
        <v>26000</v>
      </c>
      <c r="S3" s="24">
        <f>SUM(R3*15)</f>
        <v>390000</v>
      </c>
    </row>
    <row r="4" spans="1:19" ht="58.2" customHeight="1" x14ac:dyDescent="0.3">
      <c r="A4" s="6">
        <v>2</v>
      </c>
      <c r="B4" s="7" t="s">
        <v>10</v>
      </c>
      <c r="C4" s="7">
        <v>1000420</v>
      </c>
      <c r="D4" s="7">
        <v>1000420</v>
      </c>
      <c r="E4" s="7" t="s">
        <v>11</v>
      </c>
      <c r="F4" s="7" t="s">
        <v>19</v>
      </c>
      <c r="G4" s="7" t="s">
        <v>13</v>
      </c>
      <c r="H4" s="7" t="s">
        <v>14</v>
      </c>
      <c r="I4" s="7" t="s">
        <v>15</v>
      </c>
      <c r="J4" s="7" t="s">
        <v>16</v>
      </c>
      <c r="K4" s="37"/>
      <c r="L4" s="37"/>
      <c r="M4" s="27"/>
      <c r="N4" s="52"/>
      <c r="O4" s="8" t="s">
        <v>184</v>
      </c>
      <c r="P4" s="7">
        <v>390000</v>
      </c>
      <c r="Q4" s="7" t="s">
        <v>20</v>
      </c>
      <c r="R4" s="9">
        <v>26000</v>
      </c>
      <c r="S4" s="24">
        <f t="shared" ref="S4:S67" si="0">SUM(R4*15)</f>
        <v>390000</v>
      </c>
    </row>
    <row r="5" spans="1:19" ht="58.95" customHeight="1" x14ac:dyDescent="0.3">
      <c r="A5" s="6">
        <v>3</v>
      </c>
      <c r="B5" s="7" t="s">
        <v>10</v>
      </c>
      <c r="C5" s="7">
        <v>1000425</v>
      </c>
      <c r="D5" s="7">
        <v>1000425</v>
      </c>
      <c r="E5" s="7" t="s">
        <v>21</v>
      </c>
      <c r="F5" s="7" t="s">
        <v>22</v>
      </c>
      <c r="G5" s="7" t="s">
        <v>13</v>
      </c>
      <c r="H5" s="7" t="s">
        <v>14</v>
      </c>
      <c r="I5" s="7" t="s">
        <v>15</v>
      </c>
      <c r="J5" s="7" t="s">
        <v>16</v>
      </c>
      <c r="K5" s="37">
        <v>104000</v>
      </c>
      <c r="L5" s="37">
        <v>789726</v>
      </c>
      <c r="M5" s="27" t="s">
        <v>23</v>
      </c>
      <c r="N5" s="40" t="s">
        <v>233</v>
      </c>
      <c r="O5" s="8" t="s">
        <v>185</v>
      </c>
      <c r="P5" s="7">
        <v>390000</v>
      </c>
      <c r="Q5" s="7" t="s">
        <v>20</v>
      </c>
      <c r="R5" s="9">
        <v>26000</v>
      </c>
      <c r="S5" s="24">
        <f t="shared" si="0"/>
        <v>390000</v>
      </c>
    </row>
    <row r="6" spans="1:19" ht="58.2" customHeight="1" x14ac:dyDescent="0.3">
      <c r="A6" s="6">
        <v>4</v>
      </c>
      <c r="B6" s="7" t="s">
        <v>10</v>
      </c>
      <c r="C6" s="7">
        <v>1000425</v>
      </c>
      <c r="D6" s="7">
        <v>1000425</v>
      </c>
      <c r="E6" s="7" t="s">
        <v>21</v>
      </c>
      <c r="F6" s="7" t="s">
        <v>24</v>
      </c>
      <c r="G6" s="7" t="s">
        <v>13</v>
      </c>
      <c r="H6" s="7" t="s">
        <v>14</v>
      </c>
      <c r="I6" s="7" t="s">
        <v>15</v>
      </c>
      <c r="J6" s="7" t="s">
        <v>16</v>
      </c>
      <c r="K6" s="37"/>
      <c r="L6" s="37"/>
      <c r="M6" s="27"/>
      <c r="N6" s="53"/>
      <c r="O6" s="8" t="s">
        <v>186</v>
      </c>
      <c r="P6" s="7">
        <v>390000</v>
      </c>
      <c r="Q6" s="7" t="s">
        <v>20</v>
      </c>
      <c r="R6" s="9">
        <v>26000</v>
      </c>
      <c r="S6" s="24">
        <f t="shared" si="0"/>
        <v>390000</v>
      </c>
    </row>
    <row r="7" spans="1:19" ht="69" customHeight="1" x14ac:dyDescent="0.3">
      <c r="A7" s="6">
        <v>5</v>
      </c>
      <c r="B7" s="7" t="s">
        <v>10</v>
      </c>
      <c r="C7" s="7">
        <v>1000425</v>
      </c>
      <c r="D7" s="7">
        <v>1000425</v>
      </c>
      <c r="E7" s="7" t="s">
        <v>21</v>
      </c>
      <c r="F7" s="7" t="s">
        <v>25</v>
      </c>
      <c r="G7" s="7" t="s">
        <v>13</v>
      </c>
      <c r="H7" s="7" t="s">
        <v>14</v>
      </c>
      <c r="I7" s="7" t="s">
        <v>15</v>
      </c>
      <c r="J7" s="7" t="s">
        <v>16</v>
      </c>
      <c r="K7" s="37"/>
      <c r="L7" s="37"/>
      <c r="M7" s="27"/>
      <c r="N7" s="53"/>
      <c r="O7" s="8" t="s">
        <v>187</v>
      </c>
      <c r="P7" s="7">
        <v>390000</v>
      </c>
      <c r="Q7" s="7" t="s">
        <v>20</v>
      </c>
      <c r="R7" s="9">
        <v>26000</v>
      </c>
      <c r="S7" s="24">
        <f t="shared" si="0"/>
        <v>390000</v>
      </c>
    </row>
    <row r="8" spans="1:19" ht="68.400000000000006" customHeight="1" x14ac:dyDescent="0.3">
      <c r="A8" s="6">
        <v>6</v>
      </c>
      <c r="B8" s="7" t="s">
        <v>10</v>
      </c>
      <c r="C8" s="7">
        <v>1000425</v>
      </c>
      <c r="D8" s="7">
        <v>1000425</v>
      </c>
      <c r="E8" s="7" t="s">
        <v>21</v>
      </c>
      <c r="F8" s="7" t="s">
        <v>26</v>
      </c>
      <c r="G8" s="7" t="s">
        <v>13</v>
      </c>
      <c r="H8" s="7" t="s">
        <v>14</v>
      </c>
      <c r="I8" s="7" t="s">
        <v>15</v>
      </c>
      <c r="J8" s="7" t="s">
        <v>16</v>
      </c>
      <c r="K8" s="37"/>
      <c r="L8" s="37"/>
      <c r="M8" s="27"/>
      <c r="N8" s="52"/>
      <c r="O8" s="8" t="s">
        <v>187</v>
      </c>
      <c r="P8" s="7">
        <v>390000</v>
      </c>
      <c r="Q8" s="7" t="s">
        <v>20</v>
      </c>
      <c r="R8" s="9">
        <v>26000</v>
      </c>
      <c r="S8" s="24">
        <f t="shared" si="0"/>
        <v>390000</v>
      </c>
    </row>
    <row r="9" spans="1:19" ht="90" customHeight="1" x14ac:dyDescent="0.3">
      <c r="A9" s="6">
        <v>7</v>
      </c>
      <c r="B9" s="10" t="s">
        <v>27</v>
      </c>
      <c r="C9" s="10">
        <v>1000803</v>
      </c>
      <c r="D9" s="10">
        <v>1000804</v>
      </c>
      <c r="E9" s="10" t="s">
        <v>28</v>
      </c>
      <c r="F9" s="10" t="s">
        <v>29</v>
      </c>
      <c r="G9" s="10" t="s">
        <v>13</v>
      </c>
      <c r="H9" s="10" t="s">
        <v>14</v>
      </c>
      <c r="I9" s="10" t="s">
        <v>15</v>
      </c>
      <c r="J9" s="10" t="s">
        <v>16</v>
      </c>
      <c r="K9" s="51">
        <v>83580</v>
      </c>
      <c r="L9" s="51">
        <v>627586</v>
      </c>
      <c r="M9" s="27" t="s">
        <v>30</v>
      </c>
      <c r="N9" s="40" t="s">
        <v>234</v>
      </c>
      <c r="O9" s="8" t="s">
        <v>188</v>
      </c>
      <c r="P9" s="7">
        <v>448000</v>
      </c>
      <c r="Q9" s="7" t="s">
        <v>20</v>
      </c>
      <c r="R9" s="9">
        <v>28000</v>
      </c>
      <c r="S9" s="24">
        <f t="shared" si="0"/>
        <v>420000</v>
      </c>
    </row>
    <row r="10" spans="1:19" ht="81.599999999999994" customHeight="1" x14ac:dyDescent="0.3">
      <c r="A10" s="6">
        <v>8</v>
      </c>
      <c r="B10" s="10" t="s">
        <v>27</v>
      </c>
      <c r="C10" s="10">
        <v>1000803</v>
      </c>
      <c r="D10" s="10">
        <v>1000804</v>
      </c>
      <c r="E10" s="10" t="s">
        <v>28</v>
      </c>
      <c r="F10" s="10" t="s">
        <v>31</v>
      </c>
      <c r="G10" s="10" t="s">
        <v>13</v>
      </c>
      <c r="H10" s="10" t="s">
        <v>14</v>
      </c>
      <c r="I10" s="10" t="s">
        <v>15</v>
      </c>
      <c r="J10" s="10" t="s">
        <v>16</v>
      </c>
      <c r="K10" s="51"/>
      <c r="L10" s="51"/>
      <c r="M10" s="27"/>
      <c r="N10" s="53"/>
      <c r="O10" s="8" t="s">
        <v>188</v>
      </c>
      <c r="P10" s="7">
        <v>448000</v>
      </c>
      <c r="Q10" s="7" t="s">
        <v>20</v>
      </c>
      <c r="R10" s="9">
        <v>28000</v>
      </c>
      <c r="S10" s="24">
        <f t="shared" si="0"/>
        <v>420000</v>
      </c>
    </row>
    <row r="11" spans="1:19" ht="85.2" customHeight="1" x14ac:dyDescent="0.3">
      <c r="A11" s="6">
        <v>9</v>
      </c>
      <c r="B11" s="10" t="s">
        <v>27</v>
      </c>
      <c r="C11" s="10">
        <v>1000803</v>
      </c>
      <c r="D11" s="10">
        <v>1000804</v>
      </c>
      <c r="E11" s="10" t="s">
        <v>28</v>
      </c>
      <c r="F11" s="10" t="s">
        <v>32</v>
      </c>
      <c r="G11" s="10" t="s">
        <v>13</v>
      </c>
      <c r="H11" s="10" t="s">
        <v>14</v>
      </c>
      <c r="I11" s="10" t="s">
        <v>15</v>
      </c>
      <c r="J11" s="10" t="s">
        <v>16</v>
      </c>
      <c r="K11" s="51"/>
      <c r="L11" s="51"/>
      <c r="M11" s="27"/>
      <c r="N11" s="52"/>
      <c r="O11" s="8" t="s">
        <v>189</v>
      </c>
      <c r="P11" s="7">
        <v>448000</v>
      </c>
      <c r="Q11" s="7" t="s">
        <v>20</v>
      </c>
      <c r="R11" s="9">
        <v>28000</v>
      </c>
      <c r="S11" s="24">
        <f t="shared" si="0"/>
        <v>420000</v>
      </c>
    </row>
    <row r="12" spans="1:19" ht="109.95" customHeight="1" x14ac:dyDescent="0.3">
      <c r="A12" s="6">
        <v>10</v>
      </c>
      <c r="B12" s="10" t="s">
        <v>27</v>
      </c>
      <c r="C12" s="10">
        <v>1000803</v>
      </c>
      <c r="D12" s="10">
        <v>1000804</v>
      </c>
      <c r="E12" s="10" t="s">
        <v>33</v>
      </c>
      <c r="F12" s="10" t="s">
        <v>34</v>
      </c>
      <c r="G12" s="10" t="s">
        <v>13</v>
      </c>
      <c r="H12" s="10" t="s">
        <v>14</v>
      </c>
      <c r="I12" s="10" t="s">
        <v>15</v>
      </c>
      <c r="J12" s="10" t="s">
        <v>16</v>
      </c>
      <c r="K12" s="51">
        <v>55760</v>
      </c>
      <c r="L12" s="51">
        <v>418691</v>
      </c>
      <c r="M12" s="27" t="s">
        <v>30</v>
      </c>
      <c r="N12" s="40" t="s">
        <v>235</v>
      </c>
      <c r="O12" s="8" t="s">
        <v>189</v>
      </c>
      <c r="P12" s="7">
        <v>448000</v>
      </c>
      <c r="Q12" s="7" t="s">
        <v>20</v>
      </c>
      <c r="R12" s="9">
        <v>28000</v>
      </c>
      <c r="S12" s="24">
        <f t="shared" si="0"/>
        <v>420000</v>
      </c>
    </row>
    <row r="13" spans="1:19" ht="112.2" customHeight="1" x14ac:dyDescent="0.3">
      <c r="A13" s="6">
        <v>11</v>
      </c>
      <c r="B13" s="10" t="s">
        <v>27</v>
      </c>
      <c r="C13" s="10">
        <v>1000803</v>
      </c>
      <c r="D13" s="10">
        <v>1000804</v>
      </c>
      <c r="E13" s="10" t="s">
        <v>33</v>
      </c>
      <c r="F13" s="10" t="s">
        <v>35</v>
      </c>
      <c r="G13" s="10" t="s">
        <v>13</v>
      </c>
      <c r="H13" s="10" t="s">
        <v>14</v>
      </c>
      <c r="I13" s="10" t="s">
        <v>15</v>
      </c>
      <c r="J13" s="10" t="s">
        <v>16</v>
      </c>
      <c r="K13" s="51"/>
      <c r="L13" s="51"/>
      <c r="M13" s="27"/>
      <c r="N13" s="52"/>
      <c r="O13" s="8" t="s">
        <v>190</v>
      </c>
      <c r="P13" s="7">
        <v>448000</v>
      </c>
      <c r="Q13" s="7" t="s">
        <v>20</v>
      </c>
      <c r="R13" s="9">
        <v>28000</v>
      </c>
      <c r="S13" s="24">
        <f t="shared" si="0"/>
        <v>420000</v>
      </c>
    </row>
    <row r="14" spans="1:19" ht="70.95" customHeight="1" x14ac:dyDescent="0.3">
      <c r="A14" s="6">
        <v>12</v>
      </c>
      <c r="B14" s="10" t="s">
        <v>27</v>
      </c>
      <c r="C14" s="10">
        <v>1000805</v>
      </c>
      <c r="D14" s="10">
        <v>1000805</v>
      </c>
      <c r="E14" s="10" t="s">
        <v>36</v>
      </c>
      <c r="F14" s="10" t="s">
        <v>37</v>
      </c>
      <c r="G14" s="10" t="s">
        <v>13</v>
      </c>
      <c r="H14" s="10" t="s">
        <v>14</v>
      </c>
      <c r="I14" s="10" t="s">
        <v>15</v>
      </c>
      <c r="J14" s="10" t="s">
        <v>38</v>
      </c>
      <c r="K14" s="51">
        <v>83580</v>
      </c>
      <c r="L14" s="51">
        <v>627586</v>
      </c>
      <c r="M14" s="27" t="s">
        <v>39</v>
      </c>
      <c r="N14" s="40" t="s">
        <v>40</v>
      </c>
      <c r="O14" s="8" t="s">
        <v>229</v>
      </c>
      <c r="P14" s="7">
        <v>420360</v>
      </c>
      <c r="Q14" s="7" t="s">
        <v>41</v>
      </c>
      <c r="R14" s="9">
        <v>27120</v>
      </c>
      <c r="S14" s="24">
        <f t="shared" si="0"/>
        <v>406800</v>
      </c>
    </row>
    <row r="15" spans="1:19" ht="72" customHeight="1" x14ac:dyDescent="0.3">
      <c r="A15" s="6">
        <v>13</v>
      </c>
      <c r="B15" s="10" t="s">
        <v>27</v>
      </c>
      <c r="C15" s="10">
        <v>1000805</v>
      </c>
      <c r="D15" s="10">
        <v>1000805</v>
      </c>
      <c r="E15" s="10" t="s">
        <v>36</v>
      </c>
      <c r="F15" s="10" t="s">
        <v>42</v>
      </c>
      <c r="G15" s="10" t="s">
        <v>13</v>
      </c>
      <c r="H15" s="10" t="s">
        <v>14</v>
      </c>
      <c r="I15" s="10" t="s">
        <v>15</v>
      </c>
      <c r="J15" s="10" t="s">
        <v>38</v>
      </c>
      <c r="K15" s="51"/>
      <c r="L15" s="51"/>
      <c r="M15" s="27"/>
      <c r="N15" s="53"/>
      <c r="O15" s="8" t="s">
        <v>236</v>
      </c>
      <c r="P15" s="7">
        <v>417570</v>
      </c>
      <c r="Q15" s="7" t="s">
        <v>41</v>
      </c>
      <c r="R15" s="9">
        <v>26940</v>
      </c>
      <c r="S15" s="24">
        <f t="shared" si="0"/>
        <v>404100</v>
      </c>
    </row>
    <row r="16" spans="1:19" ht="61.2" customHeight="1" x14ac:dyDescent="0.3">
      <c r="A16" s="6">
        <v>14</v>
      </c>
      <c r="B16" s="10" t="s">
        <v>27</v>
      </c>
      <c r="C16" s="10">
        <v>1000805</v>
      </c>
      <c r="D16" s="10">
        <v>1000805</v>
      </c>
      <c r="E16" s="10" t="s">
        <v>36</v>
      </c>
      <c r="F16" s="10" t="s">
        <v>43</v>
      </c>
      <c r="G16" s="10" t="s">
        <v>13</v>
      </c>
      <c r="H16" s="10" t="s">
        <v>14</v>
      </c>
      <c r="I16" s="10" t="s">
        <v>15</v>
      </c>
      <c r="J16" s="10" t="s">
        <v>38</v>
      </c>
      <c r="K16" s="51"/>
      <c r="L16" s="51"/>
      <c r="M16" s="27"/>
      <c r="N16" s="52"/>
      <c r="O16" s="8" t="s">
        <v>191</v>
      </c>
      <c r="P16" s="7">
        <v>451110</v>
      </c>
      <c r="Q16" s="7"/>
      <c r="R16" s="9"/>
      <c r="S16" s="24">
        <f t="shared" si="0"/>
        <v>0</v>
      </c>
    </row>
    <row r="17" spans="1:19" ht="55.2" customHeight="1" x14ac:dyDescent="0.3">
      <c r="A17" s="6">
        <v>15</v>
      </c>
      <c r="B17" s="10" t="s">
        <v>27</v>
      </c>
      <c r="C17" s="10">
        <v>1000805</v>
      </c>
      <c r="D17" s="10">
        <v>1000805</v>
      </c>
      <c r="E17" s="10" t="s">
        <v>44</v>
      </c>
      <c r="F17" s="10" t="s">
        <v>45</v>
      </c>
      <c r="G17" s="10" t="s">
        <v>13</v>
      </c>
      <c r="H17" s="10" t="s">
        <v>14</v>
      </c>
      <c r="I17" s="10" t="s">
        <v>15</v>
      </c>
      <c r="J17" s="10" t="s">
        <v>16</v>
      </c>
      <c r="K17" s="51">
        <v>55800</v>
      </c>
      <c r="L17" s="51">
        <v>418991</v>
      </c>
      <c r="M17" s="27" t="s">
        <v>39</v>
      </c>
      <c r="N17" s="40" t="s">
        <v>46</v>
      </c>
      <c r="O17" s="8" t="s">
        <v>191</v>
      </c>
      <c r="P17" s="7">
        <v>434000</v>
      </c>
      <c r="Q17" s="7"/>
      <c r="R17" s="9"/>
      <c r="S17" s="24">
        <f t="shared" si="0"/>
        <v>0</v>
      </c>
    </row>
    <row r="18" spans="1:19" ht="54.6" customHeight="1" x14ac:dyDescent="0.3">
      <c r="A18" s="6">
        <v>16</v>
      </c>
      <c r="B18" s="10" t="s">
        <v>27</v>
      </c>
      <c r="C18" s="10">
        <v>1000805</v>
      </c>
      <c r="D18" s="10">
        <v>1000805</v>
      </c>
      <c r="E18" s="10" t="s">
        <v>44</v>
      </c>
      <c r="F18" s="10" t="s">
        <v>47</v>
      </c>
      <c r="G18" s="10" t="s">
        <v>13</v>
      </c>
      <c r="H18" s="10" t="s">
        <v>14</v>
      </c>
      <c r="I18" s="10" t="s">
        <v>15</v>
      </c>
      <c r="J18" s="10" t="s">
        <v>16</v>
      </c>
      <c r="K18" s="51"/>
      <c r="L18" s="51"/>
      <c r="M18" s="27"/>
      <c r="N18" s="52"/>
      <c r="O18" s="8" t="s">
        <v>192</v>
      </c>
      <c r="P18" s="7">
        <v>462000</v>
      </c>
      <c r="Q18" s="7"/>
      <c r="R18" s="9"/>
      <c r="S18" s="24">
        <f t="shared" si="0"/>
        <v>0</v>
      </c>
    </row>
    <row r="19" spans="1:19" ht="81" customHeight="1" x14ac:dyDescent="0.3">
      <c r="A19" s="6">
        <v>17</v>
      </c>
      <c r="B19" s="10" t="s">
        <v>27</v>
      </c>
      <c r="C19" s="10">
        <v>1000810</v>
      </c>
      <c r="D19" s="10">
        <v>1000810</v>
      </c>
      <c r="E19" s="10" t="s">
        <v>48</v>
      </c>
      <c r="F19" s="10" t="s">
        <v>49</v>
      </c>
      <c r="G19" s="10" t="s">
        <v>13</v>
      </c>
      <c r="H19" s="10" t="s">
        <v>14</v>
      </c>
      <c r="I19" s="10" t="s">
        <v>15</v>
      </c>
      <c r="J19" s="10" t="s">
        <v>16</v>
      </c>
      <c r="K19" s="51">
        <v>83580</v>
      </c>
      <c r="L19" s="51">
        <v>627586</v>
      </c>
      <c r="M19" s="27" t="s">
        <v>50</v>
      </c>
      <c r="N19" s="40" t="s">
        <v>237</v>
      </c>
      <c r="O19" s="8" t="s">
        <v>177</v>
      </c>
      <c r="P19" s="7">
        <v>448000</v>
      </c>
      <c r="Q19" s="7" t="s">
        <v>20</v>
      </c>
      <c r="R19" s="9">
        <v>28000</v>
      </c>
      <c r="S19" s="24">
        <f t="shared" si="0"/>
        <v>420000</v>
      </c>
    </row>
    <row r="20" spans="1:19" ht="64.8" x14ac:dyDescent="0.3">
      <c r="A20" s="6">
        <v>18</v>
      </c>
      <c r="B20" s="10" t="s">
        <v>27</v>
      </c>
      <c r="C20" s="10">
        <v>1000810</v>
      </c>
      <c r="D20" s="10">
        <v>1000810</v>
      </c>
      <c r="E20" s="10" t="s">
        <v>48</v>
      </c>
      <c r="F20" s="10" t="s">
        <v>51</v>
      </c>
      <c r="G20" s="10" t="s">
        <v>13</v>
      </c>
      <c r="H20" s="10" t="s">
        <v>14</v>
      </c>
      <c r="I20" s="10" t="s">
        <v>15</v>
      </c>
      <c r="J20" s="10" t="s">
        <v>16</v>
      </c>
      <c r="K20" s="51"/>
      <c r="L20" s="51"/>
      <c r="M20" s="27"/>
      <c r="N20" s="53"/>
      <c r="O20" s="8" t="s">
        <v>177</v>
      </c>
      <c r="P20" s="7">
        <v>448000</v>
      </c>
      <c r="Q20" s="7" t="s">
        <v>20</v>
      </c>
      <c r="R20" s="9">
        <v>28000</v>
      </c>
      <c r="S20" s="24">
        <f t="shared" si="0"/>
        <v>420000</v>
      </c>
    </row>
    <row r="21" spans="1:19" ht="63.6" customHeight="1" x14ac:dyDescent="0.3">
      <c r="A21" s="6">
        <v>19</v>
      </c>
      <c r="B21" s="10" t="s">
        <v>27</v>
      </c>
      <c r="C21" s="10">
        <v>1000810</v>
      </c>
      <c r="D21" s="10">
        <v>1000810</v>
      </c>
      <c r="E21" s="10" t="s">
        <v>48</v>
      </c>
      <c r="F21" s="10" t="s">
        <v>52</v>
      </c>
      <c r="G21" s="10" t="s">
        <v>13</v>
      </c>
      <c r="H21" s="10" t="s">
        <v>14</v>
      </c>
      <c r="I21" s="10" t="s">
        <v>15</v>
      </c>
      <c r="J21" s="10" t="s">
        <v>16</v>
      </c>
      <c r="K21" s="51"/>
      <c r="L21" s="51"/>
      <c r="M21" s="27"/>
      <c r="N21" s="52"/>
      <c r="O21" s="8" t="s">
        <v>193</v>
      </c>
      <c r="P21" s="7">
        <v>448000</v>
      </c>
      <c r="Q21" s="7" t="s">
        <v>20</v>
      </c>
      <c r="R21" s="9">
        <v>28000</v>
      </c>
      <c r="S21" s="24">
        <f t="shared" si="0"/>
        <v>420000</v>
      </c>
    </row>
    <row r="22" spans="1:19" ht="84.6" customHeight="1" x14ac:dyDescent="0.3">
      <c r="A22" s="6">
        <v>20</v>
      </c>
      <c r="B22" s="10" t="s">
        <v>27</v>
      </c>
      <c r="C22" s="10">
        <v>1000810</v>
      </c>
      <c r="D22" s="10">
        <v>1000810</v>
      </c>
      <c r="E22" s="10" t="s">
        <v>53</v>
      </c>
      <c r="F22" s="10" t="s">
        <v>54</v>
      </c>
      <c r="G22" s="10" t="s">
        <v>13</v>
      </c>
      <c r="H22" s="10" t="s">
        <v>14</v>
      </c>
      <c r="I22" s="10" t="s">
        <v>15</v>
      </c>
      <c r="J22" s="10" t="s">
        <v>16</v>
      </c>
      <c r="K22" s="51">
        <v>55760</v>
      </c>
      <c r="L22" s="51">
        <v>418691</v>
      </c>
      <c r="M22" s="27" t="s">
        <v>50</v>
      </c>
      <c r="N22" s="40" t="s">
        <v>238</v>
      </c>
      <c r="O22" s="8" t="s">
        <v>194</v>
      </c>
      <c r="P22" s="7">
        <v>462000</v>
      </c>
      <c r="Q22" s="7" t="s">
        <v>41</v>
      </c>
      <c r="R22" s="9">
        <v>28000</v>
      </c>
      <c r="S22" s="24">
        <f t="shared" si="0"/>
        <v>420000</v>
      </c>
    </row>
    <row r="23" spans="1:19" ht="90.6" customHeight="1" x14ac:dyDescent="0.3">
      <c r="A23" s="6">
        <v>21</v>
      </c>
      <c r="B23" s="10" t="s">
        <v>27</v>
      </c>
      <c r="C23" s="10">
        <v>1000810</v>
      </c>
      <c r="D23" s="10">
        <v>1000810</v>
      </c>
      <c r="E23" s="10" t="s">
        <v>53</v>
      </c>
      <c r="F23" s="10" t="s">
        <v>55</v>
      </c>
      <c r="G23" s="10" t="s">
        <v>13</v>
      </c>
      <c r="H23" s="10" t="s">
        <v>14</v>
      </c>
      <c r="I23" s="10" t="s">
        <v>15</v>
      </c>
      <c r="J23" s="10" t="s">
        <v>16</v>
      </c>
      <c r="K23" s="51"/>
      <c r="L23" s="51"/>
      <c r="M23" s="27"/>
      <c r="N23" s="52"/>
      <c r="O23" s="8" t="s">
        <v>195</v>
      </c>
      <c r="P23" s="7">
        <v>461010</v>
      </c>
      <c r="Q23" s="7" t="s">
        <v>41</v>
      </c>
      <c r="R23" s="9">
        <v>27940</v>
      </c>
      <c r="S23" s="24">
        <f t="shared" si="0"/>
        <v>419100</v>
      </c>
    </row>
    <row r="24" spans="1:19" ht="62.4" customHeight="1" x14ac:dyDescent="0.3">
      <c r="A24" s="6">
        <v>22</v>
      </c>
      <c r="B24" s="10" t="s">
        <v>27</v>
      </c>
      <c r="C24" s="10">
        <v>1000810</v>
      </c>
      <c r="D24" s="10">
        <v>1000810</v>
      </c>
      <c r="E24" s="10" t="s">
        <v>56</v>
      </c>
      <c r="F24" s="10" t="s">
        <v>57</v>
      </c>
      <c r="G24" s="10" t="s">
        <v>13</v>
      </c>
      <c r="H24" s="10" t="s">
        <v>14</v>
      </c>
      <c r="I24" s="10" t="s">
        <v>15</v>
      </c>
      <c r="J24" s="10" t="s">
        <v>38</v>
      </c>
      <c r="K24" s="51">
        <v>83580</v>
      </c>
      <c r="L24" s="51">
        <v>627586</v>
      </c>
      <c r="M24" s="27" t="s">
        <v>50</v>
      </c>
      <c r="N24" s="40" t="s">
        <v>239</v>
      </c>
      <c r="O24" s="8" t="s">
        <v>196</v>
      </c>
      <c r="P24" s="7">
        <v>448000</v>
      </c>
      <c r="Q24" s="7" t="s">
        <v>20</v>
      </c>
      <c r="R24" s="9">
        <v>28000</v>
      </c>
      <c r="S24" s="24">
        <f t="shared" si="0"/>
        <v>420000</v>
      </c>
    </row>
    <row r="25" spans="1:19" ht="60" customHeight="1" x14ac:dyDescent="0.3">
      <c r="A25" s="6">
        <v>23</v>
      </c>
      <c r="B25" s="10" t="s">
        <v>27</v>
      </c>
      <c r="C25" s="10">
        <v>1000810</v>
      </c>
      <c r="D25" s="10">
        <v>1000810</v>
      </c>
      <c r="E25" s="10" t="s">
        <v>56</v>
      </c>
      <c r="F25" s="10" t="s">
        <v>58</v>
      </c>
      <c r="G25" s="10" t="s">
        <v>13</v>
      </c>
      <c r="H25" s="10" t="s">
        <v>14</v>
      </c>
      <c r="I25" s="10" t="s">
        <v>15</v>
      </c>
      <c r="J25" s="10" t="s">
        <v>38</v>
      </c>
      <c r="K25" s="51"/>
      <c r="L25" s="51"/>
      <c r="M25" s="27"/>
      <c r="N25" s="52"/>
      <c r="O25" s="8" t="s">
        <v>196</v>
      </c>
      <c r="P25" s="7">
        <v>448000</v>
      </c>
      <c r="Q25" s="7" t="s">
        <v>20</v>
      </c>
      <c r="R25" s="9">
        <v>28000</v>
      </c>
      <c r="S25" s="24">
        <f t="shared" si="0"/>
        <v>420000</v>
      </c>
    </row>
    <row r="26" spans="1:19" ht="60.6" customHeight="1" x14ac:dyDescent="0.3">
      <c r="A26" s="6">
        <v>24</v>
      </c>
      <c r="B26" s="10" t="s">
        <v>27</v>
      </c>
      <c r="C26" s="10">
        <v>1000810</v>
      </c>
      <c r="D26" s="10">
        <v>1000810</v>
      </c>
      <c r="E26" s="10" t="s">
        <v>56</v>
      </c>
      <c r="F26" s="10" t="s">
        <v>59</v>
      </c>
      <c r="G26" s="10" t="s">
        <v>13</v>
      </c>
      <c r="H26" s="10" t="s">
        <v>14</v>
      </c>
      <c r="I26" s="10" t="s">
        <v>15</v>
      </c>
      <c r="J26" s="10" t="s">
        <v>38</v>
      </c>
      <c r="K26" s="51"/>
      <c r="L26" s="51"/>
      <c r="M26" s="27"/>
      <c r="N26" s="8" t="s">
        <v>60</v>
      </c>
      <c r="O26" s="8" t="s">
        <v>197</v>
      </c>
      <c r="P26" s="7">
        <v>430590</v>
      </c>
      <c r="Q26" s="7"/>
      <c r="R26" s="9"/>
      <c r="S26" s="24">
        <f t="shared" si="0"/>
        <v>0</v>
      </c>
    </row>
    <row r="27" spans="1:19" ht="73.8" customHeight="1" x14ac:dyDescent="0.3">
      <c r="A27" s="6">
        <v>25</v>
      </c>
      <c r="B27" s="10" t="s">
        <v>27</v>
      </c>
      <c r="C27" s="10">
        <v>1000810</v>
      </c>
      <c r="D27" s="10">
        <v>1000810</v>
      </c>
      <c r="E27" s="10" t="s">
        <v>61</v>
      </c>
      <c r="F27" s="10" t="s">
        <v>62</v>
      </c>
      <c r="G27" s="10" t="s">
        <v>13</v>
      </c>
      <c r="H27" s="10" t="s">
        <v>14</v>
      </c>
      <c r="I27" s="10" t="s">
        <v>15</v>
      </c>
      <c r="J27" s="10" t="s">
        <v>38</v>
      </c>
      <c r="K27" s="37" t="s">
        <v>265</v>
      </c>
      <c r="L27" s="37" t="s">
        <v>264</v>
      </c>
      <c r="M27" s="27" t="s">
        <v>263</v>
      </c>
      <c r="N27" s="40" t="s">
        <v>262</v>
      </c>
      <c r="O27" s="8" t="s">
        <v>198</v>
      </c>
      <c r="P27" s="7">
        <v>492690</v>
      </c>
      <c r="Q27" s="7"/>
      <c r="R27" s="9"/>
      <c r="S27" s="24">
        <f t="shared" si="0"/>
        <v>0</v>
      </c>
    </row>
    <row r="28" spans="1:19" ht="68.400000000000006" customHeight="1" x14ac:dyDescent="0.3">
      <c r="A28" s="6">
        <v>26</v>
      </c>
      <c r="B28" s="10" t="s">
        <v>27</v>
      </c>
      <c r="C28" s="10">
        <v>1000810</v>
      </c>
      <c r="D28" s="10">
        <v>1000810</v>
      </c>
      <c r="E28" s="10" t="s">
        <v>61</v>
      </c>
      <c r="F28" s="10" t="s">
        <v>63</v>
      </c>
      <c r="G28" s="10" t="s">
        <v>13</v>
      </c>
      <c r="H28" s="10" t="s">
        <v>14</v>
      </c>
      <c r="I28" s="10" t="s">
        <v>15</v>
      </c>
      <c r="J28" s="10" t="s">
        <v>38</v>
      </c>
      <c r="K28" s="51"/>
      <c r="L28" s="51"/>
      <c r="M28" s="27"/>
      <c r="N28" s="52"/>
      <c r="O28" s="8" t="s">
        <v>197</v>
      </c>
      <c r="P28" s="7">
        <v>461010</v>
      </c>
      <c r="Q28" s="7"/>
      <c r="R28" s="9"/>
      <c r="S28" s="24">
        <f t="shared" si="0"/>
        <v>0</v>
      </c>
    </row>
    <row r="29" spans="1:19" ht="73.95" customHeight="1" x14ac:dyDescent="0.3">
      <c r="A29" s="6">
        <v>27</v>
      </c>
      <c r="B29" s="10" t="s">
        <v>27</v>
      </c>
      <c r="C29" s="10">
        <v>1000818</v>
      </c>
      <c r="D29" s="10">
        <v>1000818</v>
      </c>
      <c r="E29" s="10" t="s">
        <v>64</v>
      </c>
      <c r="F29" s="10" t="s">
        <v>65</v>
      </c>
      <c r="G29" s="10" t="s">
        <v>13</v>
      </c>
      <c r="H29" s="10" t="s">
        <v>14</v>
      </c>
      <c r="I29" s="10" t="s">
        <v>15</v>
      </c>
      <c r="J29" s="10" t="s">
        <v>38</v>
      </c>
      <c r="K29" s="51">
        <v>83580</v>
      </c>
      <c r="L29" s="51">
        <v>630193</v>
      </c>
      <c r="M29" s="27" t="s">
        <v>66</v>
      </c>
      <c r="N29" s="40" t="s">
        <v>67</v>
      </c>
      <c r="O29" s="8" t="s">
        <v>68</v>
      </c>
      <c r="P29" s="7">
        <v>462000</v>
      </c>
      <c r="Q29" s="7"/>
      <c r="R29" s="9"/>
      <c r="S29" s="24">
        <f t="shared" si="0"/>
        <v>0</v>
      </c>
    </row>
    <row r="30" spans="1:19" ht="73.95" customHeight="1" x14ac:dyDescent="0.3">
      <c r="A30" s="6">
        <v>28</v>
      </c>
      <c r="B30" s="10" t="s">
        <v>27</v>
      </c>
      <c r="C30" s="10">
        <v>1000818</v>
      </c>
      <c r="D30" s="10">
        <v>1000818</v>
      </c>
      <c r="E30" s="10" t="s">
        <v>64</v>
      </c>
      <c r="F30" s="10" t="s">
        <v>69</v>
      </c>
      <c r="G30" s="10" t="s">
        <v>13</v>
      </c>
      <c r="H30" s="10" t="s">
        <v>14</v>
      </c>
      <c r="I30" s="10" t="s">
        <v>15</v>
      </c>
      <c r="J30" s="10" t="s">
        <v>38</v>
      </c>
      <c r="K30" s="51"/>
      <c r="L30" s="51"/>
      <c r="M30" s="27"/>
      <c r="N30" s="53"/>
      <c r="O30" s="8" t="s">
        <v>230</v>
      </c>
      <c r="P30" s="7">
        <v>427020</v>
      </c>
      <c r="Q30" s="7"/>
      <c r="R30" s="9"/>
      <c r="S30" s="24">
        <f t="shared" si="0"/>
        <v>0</v>
      </c>
    </row>
    <row r="31" spans="1:19" ht="78.599999999999994" customHeight="1" x14ac:dyDescent="0.3">
      <c r="A31" s="6">
        <v>29</v>
      </c>
      <c r="B31" s="10" t="s">
        <v>27</v>
      </c>
      <c r="C31" s="10">
        <v>1000818</v>
      </c>
      <c r="D31" s="10">
        <v>1000818</v>
      </c>
      <c r="E31" s="10" t="s">
        <v>64</v>
      </c>
      <c r="F31" s="10" t="s">
        <v>70</v>
      </c>
      <c r="G31" s="10" t="s">
        <v>13</v>
      </c>
      <c r="H31" s="10" t="s">
        <v>14</v>
      </c>
      <c r="I31" s="10" t="s">
        <v>15</v>
      </c>
      <c r="J31" s="10" t="s">
        <v>38</v>
      </c>
      <c r="K31" s="51"/>
      <c r="L31" s="51"/>
      <c r="M31" s="27"/>
      <c r="N31" s="52"/>
      <c r="O31" s="8" t="s">
        <v>199</v>
      </c>
      <c r="P31" s="7">
        <v>464640</v>
      </c>
      <c r="Q31" s="7"/>
      <c r="R31" s="9"/>
      <c r="S31" s="24">
        <f t="shared" si="0"/>
        <v>0</v>
      </c>
    </row>
    <row r="32" spans="1:19" ht="64.8" x14ac:dyDescent="0.3">
      <c r="A32" s="6">
        <v>30</v>
      </c>
      <c r="B32" s="10" t="s">
        <v>27</v>
      </c>
      <c r="C32" s="10">
        <v>1000818</v>
      </c>
      <c r="D32" s="10">
        <v>1000818</v>
      </c>
      <c r="E32" s="10" t="s">
        <v>71</v>
      </c>
      <c r="F32" s="10" t="s">
        <v>72</v>
      </c>
      <c r="G32" s="10" t="s">
        <v>13</v>
      </c>
      <c r="H32" s="10" t="s">
        <v>14</v>
      </c>
      <c r="I32" s="10" t="s">
        <v>15</v>
      </c>
      <c r="J32" s="10" t="s">
        <v>73</v>
      </c>
      <c r="K32" s="51">
        <v>55760</v>
      </c>
      <c r="L32" s="51">
        <v>420430</v>
      </c>
      <c r="M32" s="27" t="s">
        <v>74</v>
      </c>
      <c r="N32" s="40" t="s">
        <v>75</v>
      </c>
      <c r="O32" s="8" t="s">
        <v>200</v>
      </c>
      <c r="P32" s="7">
        <v>442530</v>
      </c>
      <c r="Q32" s="7"/>
      <c r="R32" s="9"/>
      <c r="S32" s="24">
        <f t="shared" si="0"/>
        <v>0</v>
      </c>
    </row>
    <row r="33" spans="1:20" ht="70.95" customHeight="1" x14ac:dyDescent="0.3">
      <c r="A33" s="6">
        <v>31</v>
      </c>
      <c r="B33" s="10" t="s">
        <v>27</v>
      </c>
      <c r="C33" s="10">
        <v>1000818</v>
      </c>
      <c r="D33" s="10">
        <v>1000818</v>
      </c>
      <c r="E33" s="10" t="s">
        <v>71</v>
      </c>
      <c r="F33" s="10" t="s">
        <v>76</v>
      </c>
      <c r="G33" s="10" t="s">
        <v>13</v>
      </c>
      <c r="H33" s="10" t="s">
        <v>14</v>
      </c>
      <c r="I33" s="10" t="s">
        <v>15</v>
      </c>
      <c r="J33" s="10" t="s">
        <v>73</v>
      </c>
      <c r="K33" s="51"/>
      <c r="L33" s="51"/>
      <c r="M33" s="27"/>
      <c r="N33" s="52"/>
      <c r="O33" s="8" t="s">
        <v>201</v>
      </c>
      <c r="P33" s="7">
        <v>463320</v>
      </c>
      <c r="Q33" s="7"/>
      <c r="R33" s="9"/>
      <c r="S33" s="24">
        <f t="shared" si="0"/>
        <v>0</v>
      </c>
    </row>
    <row r="34" spans="1:20" ht="76.2" customHeight="1" x14ac:dyDescent="0.3">
      <c r="A34" s="6">
        <v>32</v>
      </c>
      <c r="B34" s="10" t="s">
        <v>27</v>
      </c>
      <c r="C34" s="10">
        <v>1000905</v>
      </c>
      <c r="D34" s="10">
        <v>1000905</v>
      </c>
      <c r="E34" s="10" t="s">
        <v>77</v>
      </c>
      <c r="F34" s="10" t="s">
        <v>78</v>
      </c>
      <c r="G34" s="10" t="s">
        <v>13</v>
      </c>
      <c r="H34" s="10" t="s">
        <v>14</v>
      </c>
      <c r="I34" s="10" t="s">
        <v>15</v>
      </c>
      <c r="J34" s="10" t="s">
        <v>16</v>
      </c>
      <c r="K34" s="51">
        <v>83880</v>
      </c>
      <c r="L34" s="51">
        <v>634091</v>
      </c>
      <c r="M34" s="27" t="s">
        <v>79</v>
      </c>
      <c r="N34" s="40" t="s">
        <v>240</v>
      </c>
      <c r="O34" s="8" t="s">
        <v>202</v>
      </c>
      <c r="P34" s="7">
        <v>238000</v>
      </c>
      <c r="Q34" s="7" t="s">
        <v>20</v>
      </c>
      <c r="R34" s="9">
        <v>28000</v>
      </c>
      <c r="S34" s="24">
        <f t="shared" si="0"/>
        <v>420000</v>
      </c>
    </row>
    <row r="35" spans="1:20" ht="67.2" customHeight="1" x14ac:dyDescent="0.3">
      <c r="A35" s="6">
        <v>33</v>
      </c>
      <c r="B35" s="10" t="s">
        <v>27</v>
      </c>
      <c r="C35" s="10">
        <v>1000905</v>
      </c>
      <c r="D35" s="10">
        <v>1000905</v>
      </c>
      <c r="E35" s="10" t="s">
        <v>77</v>
      </c>
      <c r="F35" s="10" t="s">
        <v>80</v>
      </c>
      <c r="G35" s="10" t="s">
        <v>13</v>
      </c>
      <c r="H35" s="10" t="s">
        <v>14</v>
      </c>
      <c r="I35" s="10" t="s">
        <v>15</v>
      </c>
      <c r="J35" s="10" t="s">
        <v>16</v>
      </c>
      <c r="K35" s="51"/>
      <c r="L35" s="51"/>
      <c r="M35" s="27"/>
      <c r="N35" s="53"/>
      <c r="O35" s="8" t="s">
        <v>202</v>
      </c>
      <c r="P35" s="7">
        <v>238000</v>
      </c>
      <c r="Q35" s="7" t="s">
        <v>20</v>
      </c>
      <c r="R35" s="9">
        <v>28000</v>
      </c>
      <c r="S35" s="24">
        <f t="shared" si="0"/>
        <v>420000</v>
      </c>
    </row>
    <row r="36" spans="1:20" ht="78.599999999999994" customHeight="1" x14ac:dyDescent="0.3">
      <c r="A36" s="6">
        <v>34</v>
      </c>
      <c r="B36" s="10" t="s">
        <v>27</v>
      </c>
      <c r="C36" s="10">
        <v>1000905</v>
      </c>
      <c r="D36" s="10">
        <v>1000905</v>
      </c>
      <c r="E36" s="10" t="s">
        <v>77</v>
      </c>
      <c r="F36" s="10" t="s">
        <v>81</v>
      </c>
      <c r="G36" s="10" t="s">
        <v>13</v>
      </c>
      <c r="H36" s="10" t="s">
        <v>14</v>
      </c>
      <c r="I36" s="10" t="s">
        <v>15</v>
      </c>
      <c r="J36" s="10" t="s">
        <v>16</v>
      </c>
      <c r="K36" s="51"/>
      <c r="L36" s="51"/>
      <c r="M36" s="27"/>
      <c r="N36" s="52"/>
      <c r="O36" s="8" t="s">
        <v>203</v>
      </c>
      <c r="P36" s="7">
        <v>690588</v>
      </c>
      <c r="Q36" s="7" t="s">
        <v>20</v>
      </c>
      <c r="R36" s="9">
        <v>28000</v>
      </c>
      <c r="S36" s="24">
        <f t="shared" si="0"/>
        <v>420000</v>
      </c>
    </row>
    <row r="37" spans="1:20" ht="63.6" customHeight="1" x14ac:dyDescent="0.3">
      <c r="A37" s="6">
        <v>35</v>
      </c>
      <c r="B37" s="10" t="s">
        <v>27</v>
      </c>
      <c r="C37" s="10">
        <v>1000912</v>
      </c>
      <c r="D37" s="10">
        <v>1000913</v>
      </c>
      <c r="E37" s="10" t="s">
        <v>82</v>
      </c>
      <c r="F37" s="10" t="s">
        <v>83</v>
      </c>
      <c r="G37" s="10" t="s">
        <v>13</v>
      </c>
      <c r="H37" s="10" t="s">
        <v>14</v>
      </c>
      <c r="I37" s="10" t="s">
        <v>15</v>
      </c>
      <c r="J37" s="10" t="s">
        <v>16</v>
      </c>
      <c r="K37" s="51">
        <v>81900</v>
      </c>
      <c r="L37" s="51">
        <v>619230</v>
      </c>
      <c r="M37" s="27" t="s">
        <v>84</v>
      </c>
      <c r="N37" s="40" t="s">
        <v>241</v>
      </c>
      <c r="O37" s="8" t="s">
        <v>204</v>
      </c>
      <c r="P37" s="7">
        <v>232050</v>
      </c>
      <c r="Q37" s="7" t="s">
        <v>20</v>
      </c>
      <c r="R37" s="9">
        <v>27300</v>
      </c>
      <c r="S37" s="24">
        <f t="shared" si="0"/>
        <v>409500</v>
      </c>
    </row>
    <row r="38" spans="1:20" ht="64.8" x14ac:dyDescent="0.3">
      <c r="A38" s="6">
        <v>36</v>
      </c>
      <c r="B38" s="10" t="s">
        <v>27</v>
      </c>
      <c r="C38" s="10">
        <v>1000912</v>
      </c>
      <c r="D38" s="10">
        <v>1000913</v>
      </c>
      <c r="E38" s="10" t="s">
        <v>82</v>
      </c>
      <c r="F38" s="10" t="s">
        <v>85</v>
      </c>
      <c r="G38" s="10" t="s">
        <v>13</v>
      </c>
      <c r="H38" s="10" t="s">
        <v>14</v>
      </c>
      <c r="I38" s="10" t="s">
        <v>15</v>
      </c>
      <c r="J38" s="10" t="s">
        <v>16</v>
      </c>
      <c r="K38" s="51"/>
      <c r="L38" s="51"/>
      <c r="M38" s="27"/>
      <c r="N38" s="53"/>
      <c r="O38" s="8" t="s">
        <v>205</v>
      </c>
      <c r="P38" s="7">
        <v>232050</v>
      </c>
      <c r="Q38" s="7" t="s">
        <v>20</v>
      </c>
      <c r="R38" s="9">
        <v>27300</v>
      </c>
      <c r="S38" s="24">
        <f t="shared" si="0"/>
        <v>409500</v>
      </c>
    </row>
    <row r="39" spans="1:20" ht="63" customHeight="1" x14ac:dyDescent="0.3">
      <c r="A39" s="6">
        <v>37</v>
      </c>
      <c r="B39" s="10" t="s">
        <v>27</v>
      </c>
      <c r="C39" s="10">
        <v>1000912</v>
      </c>
      <c r="D39" s="10">
        <v>1000913</v>
      </c>
      <c r="E39" s="10" t="s">
        <v>82</v>
      </c>
      <c r="F39" s="10" t="s">
        <v>86</v>
      </c>
      <c r="G39" s="10" t="s">
        <v>13</v>
      </c>
      <c r="H39" s="10" t="s">
        <v>14</v>
      </c>
      <c r="I39" s="10" t="s">
        <v>15</v>
      </c>
      <c r="J39" s="10" t="s">
        <v>16</v>
      </c>
      <c r="K39" s="51"/>
      <c r="L39" s="51"/>
      <c r="M39" s="27"/>
      <c r="N39" s="52"/>
      <c r="O39" s="8" t="s">
        <v>204</v>
      </c>
      <c r="P39" s="7">
        <v>232050</v>
      </c>
      <c r="Q39" s="7" t="s">
        <v>20</v>
      </c>
      <c r="R39" s="9">
        <v>27300</v>
      </c>
      <c r="S39" s="24">
        <f t="shared" si="0"/>
        <v>409500</v>
      </c>
    </row>
    <row r="40" spans="1:20" ht="57.6" customHeight="1" x14ac:dyDescent="0.3">
      <c r="A40" s="6">
        <v>38</v>
      </c>
      <c r="B40" s="10" t="s">
        <v>27</v>
      </c>
      <c r="C40" s="10">
        <v>1000912</v>
      </c>
      <c r="D40" s="10">
        <v>1000913</v>
      </c>
      <c r="E40" s="10" t="s">
        <v>87</v>
      </c>
      <c r="F40" s="10" t="s">
        <v>88</v>
      </c>
      <c r="G40" s="10" t="s">
        <v>13</v>
      </c>
      <c r="H40" s="10" t="s">
        <v>14</v>
      </c>
      <c r="I40" s="10" t="s">
        <v>15</v>
      </c>
      <c r="J40" s="10" t="s">
        <v>38</v>
      </c>
      <c r="K40" s="51">
        <v>84000</v>
      </c>
      <c r="L40" s="51">
        <v>635107</v>
      </c>
      <c r="M40" s="27" t="s">
        <v>84</v>
      </c>
      <c r="N40" s="40" t="s">
        <v>242</v>
      </c>
      <c r="O40" s="8" t="s">
        <v>206</v>
      </c>
      <c r="P40" s="7">
        <v>238000</v>
      </c>
      <c r="Q40" s="7" t="s">
        <v>20</v>
      </c>
      <c r="R40" s="9">
        <v>28000</v>
      </c>
      <c r="S40" s="24">
        <f t="shared" si="0"/>
        <v>420000</v>
      </c>
    </row>
    <row r="41" spans="1:20" ht="58.2" customHeight="1" x14ac:dyDescent="0.3">
      <c r="A41" s="6">
        <v>39</v>
      </c>
      <c r="B41" s="10" t="s">
        <v>27</v>
      </c>
      <c r="C41" s="10">
        <v>1000912</v>
      </c>
      <c r="D41" s="10">
        <v>1000913</v>
      </c>
      <c r="E41" s="10" t="s">
        <v>87</v>
      </c>
      <c r="F41" s="10" t="s">
        <v>89</v>
      </c>
      <c r="G41" s="10" t="s">
        <v>13</v>
      </c>
      <c r="H41" s="10" t="s">
        <v>14</v>
      </c>
      <c r="I41" s="10" t="s">
        <v>15</v>
      </c>
      <c r="J41" s="10" t="s">
        <v>38</v>
      </c>
      <c r="K41" s="51"/>
      <c r="L41" s="51"/>
      <c r="M41" s="27"/>
      <c r="N41" s="53"/>
      <c r="O41" s="8" t="s">
        <v>206</v>
      </c>
      <c r="P41" s="7">
        <v>238000</v>
      </c>
      <c r="Q41" s="7" t="s">
        <v>20</v>
      </c>
      <c r="R41" s="9">
        <v>28000</v>
      </c>
      <c r="S41" s="24">
        <f t="shared" si="0"/>
        <v>420000</v>
      </c>
      <c r="T41" s="1" t="s">
        <v>90</v>
      </c>
    </row>
    <row r="42" spans="1:20" ht="64.8" x14ac:dyDescent="0.3">
      <c r="A42" s="6">
        <v>40</v>
      </c>
      <c r="B42" s="10" t="s">
        <v>27</v>
      </c>
      <c r="C42" s="10">
        <v>1000912</v>
      </c>
      <c r="D42" s="10">
        <v>1000913</v>
      </c>
      <c r="E42" s="10" t="s">
        <v>87</v>
      </c>
      <c r="F42" s="10" t="s">
        <v>91</v>
      </c>
      <c r="G42" s="10" t="s">
        <v>13</v>
      </c>
      <c r="H42" s="10" t="s">
        <v>14</v>
      </c>
      <c r="I42" s="10" t="s">
        <v>15</v>
      </c>
      <c r="J42" s="10" t="s">
        <v>38</v>
      </c>
      <c r="K42" s="51"/>
      <c r="L42" s="51"/>
      <c r="M42" s="27"/>
      <c r="N42" s="52"/>
      <c r="O42" s="8" t="s">
        <v>205</v>
      </c>
      <c r="P42" s="7">
        <v>238000</v>
      </c>
      <c r="Q42" s="7" t="s">
        <v>20</v>
      </c>
      <c r="R42" s="9">
        <v>28000</v>
      </c>
      <c r="S42" s="24">
        <f t="shared" si="0"/>
        <v>420000</v>
      </c>
    </row>
    <row r="43" spans="1:20" ht="60.6" customHeight="1" x14ac:dyDescent="0.3">
      <c r="A43" s="6">
        <v>41</v>
      </c>
      <c r="B43" s="10" t="s">
        <v>27</v>
      </c>
      <c r="C43" s="10">
        <v>1000912</v>
      </c>
      <c r="D43" s="10">
        <v>1000913</v>
      </c>
      <c r="E43" s="10" t="s">
        <v>92</v>
      </c>
      <c r="F43" s="10" t="s">
        <v>93</v>
      </c>
      <c r="G43" s="10" t="s">
        <v>13</v>
      </c>
      <c r="H43" s="10" t="s">
        <v>14</v>
      </c>
      <c r="I43" s="10" t="s">
        <v>15</v>
      </c>
      <c r="J43" s="10" t="s">
        <v>16</v>
      </c>
      <c r="K43" s="51">
        <v>109200</v>
      </c>
      <c r="L43" s="51">
        <v>825639</v>
      </c>
      <c r="M43" s="27" t="s">
        <v>84</v>
      </c>
      <c r="N43" s="40" t="s">
        <v>243</v>
      </c>
      <c r="O43" s="8" t="s">
        <v>207</v>
      </c>
      <c r="P43" s="7">
        <v>232050</v>
      </c>
      <c r="Q43" s="7" t="s">
        <v>20</v>
      </c>
      <c r="R43" s="9">
        <v>27300</v>
      </c>
      <c r="S43" s="24">
        <f t="shared" si="0"/>
        <v>409500</v>
      </c>
    </row>
    <row r="44" spans="1:20" ht="64.8" x14ac:dyDescent="0.3">
      <c r="A44" s="6">
        <v>42</v>
      </c>
      <c r="B44" s="10" t="s">
        <v>27</v>
      </c>
      <c r="C44" s="10">
        <v>1000912</v>
      </c>
      <c r="D44" s="10">
        <v>1000913</v>
      </c>
      <c r="E44" s="10" t="s">
        <v>92</v>
      </c>
      <c r="F44" s="10" t="s">
        <v>94</v>
      </c>
      <c r="G44" s="10" t="s">
        <v>13</v>
      </c>
      <c r="H44" s="10" t="s">
        <v>14</v>
      </c>
      <c r="I44" s="10" t="s">
        <v>15</v>
      </c>
      <c r="J44" s="10" t="s">
        <v>16</v>
      </c>
      <c r="K44" s="51"/>
      <c r="L44" s="51"/>
      <c r="M44" s="27"/>
      <c r="N44" s="53"/>
      <c r="O44" s="8" t="s">
        <v>207</v>
      </c>
      <c r="P44" s="7">
        <v>232050</v>
      </c>
      <c r="Q44" s="7" t="s">
        <v>20</v>
      </c>
      <c r="R44" s="9">
        <v>27300</v>
      </c>
      <c r="S44" s="24">
        <f t="shared" si="0"/>
        <v>409500</v>
      </c>
    </row>
    <row r="45" spans="1:20" ht="63.6" customHeight="1" x14ac:dyDescent="0.3">
      <c r="A45" s="6">
        <v>43</v>
      </c>
      <c r="B45" s="10" t="s">
        <v>27</v>
      </c>
      <c r="C45" s="10">
        <v>1000912</v>
      </c>
      <c r="D45" s="10">
        <v>1000913</v>
      </c>
      <c r="E45" s="10" t="s">
        <v>92</v>
      </c>
      <c r="F45" s="10" t="s">
        <v>95</v>
      </c>
      <c r="G45" s="10" t="s">
        <v>13</v>
      </c>
      <c r="H45" s="10" t="s">
        <v>14</v>
      </c>
      <c r="I45" s="10" t="s">
        <v>15</v>
      </c>
      <c r="J45" s="10" t="s">
        <v>16</v>
      </c>
      <c r="K45" s="51"/>
      <c r="L45" s="51"/>
      <c r="M45" s="27"/>
      <c r="N45" s="53"/>
      <c r="O45" s="8" t="s">
        <v>208</v>
      </c>
      <c r="P45" s="7">
        <v>232050</v>
      </c>
      <c r="Q45" s="7" t="s">
        <v>20</v>
      </c>
      <c r="R45" s="9">
        <v>27300</v>
      </c>
      <c r="S45" s="24">
        <f t="shared" si="0"/>
        <v>409500</v>
      </c>
    </row>
    <row r="46" spans="1:20" ht="64.8" x14ac:dyDescent="0.3">
      <c r="A46" s="6">
        <v>44</v>
      </c>
      <c r="B46" s="10" t="s">
        <v>27</v>
      </c>
      <c r="C46" s="10">
        <v>1000912</v>
      </c>
      <c r="D46" s="10">
        <v>1000913</v>
      </c>
      <c r="E46" s="10" t="s">
        <v>92</v>
      </c>
      <c r="F46" s="10" t="s">
        <v>96</v>
      </c>
      <c r="G46" s="10" t="s">
        <v>13</v>
      </c>
      <c r="H46" s="10" t="s">
        <v>14</v>
      </c>
      <c r="I46" s="10" t="s">
        <v>15</v>
      </c>
      <c r="J46" s="10" t="s">
        <v>16</v>
      </c>
      <c r="K46" s="51"/>
      <c r="L46" s="51"/>
      <c r="M46" s="27"/>
      <c r="N46" s="52"/>
      <c r="O46" s="8" t="s">
        <v>209</v>
      </c>
      <c r="P46" s="7">
        <v>232050</v>
      </c>
      <c r="Q46" s="7" t="s">
        <v>20</v>
      </c>
      <c r="R46" s="9">
        <v>27300</v>
      </c>
      <c r="S46" s="24">
        <f t="shared" si="0"/>
        <v>409500</v>
      </c>
    </row>
    <row r="47" spans="1:20" ht="70.2" customHeight="1" x14ac:dyDescent="0.3">
      <c r="A47" s="6">
        <v>45</v>
      </c>
      <c r="B47" s="10" t="s">
        <v>27</v>
      </c>
      <c r="C47" s="10">
        <v>1000912</v>
      </c>
      <c r="D47" s="10">
        <v>1000913</v>
      </c>
      <c r="E47" s="10" t="s">
        <v>97</v>
      </c>
      <c r="F47" s="10" t="s">
        <v>98</v>
      </c>
      <c r="G47" s="10" t="s">
        <v>13</v>
      </c>
      <c r="H47" s="10" t="s">
        <v>14</v>
      </c>
      <c r="I47" s="10" t="s">
        <v>15</v>
      </c>
      <c r="J47" s="10" t="s">
        <v>16</v>
      </c>
      <c r="K47" s="37" t="s">
        <v>244</v>
      </c>
      <c r="L47" s="37" t="s">
        <v>245</v>
      </c>
      <c r="M47" s="27" t="s">
        <v>84</v>
      </c>
      <c r="N47" s="40" t="s">
        <v>246</v>
      </c>
      <c r="O47" s="8" t="s">
        <v>210</v>
      </c>
      <c r="P47" s="7">
        <v>232050</v>
      </c>
      <c r="Q47" s="7" t="s">
        <v>20</v>
      </c>
      <c r="R47" s="9">
        <v>27300</v>
      </c>
      <c r="S47" s="24">
        <f t="shared" si="0"/>
        <v>409500</v>
      </c>
    </row>
    <row r="48" spans="1:20" ht="63" customHeight="1" x14ac:dyDescent="0.3">
      <c r="A48" s="6">
        <v>46</v>
      </c>
      <c r="B48" s="10" t="s">
        <v>27</v>
      </c>
      <c r="C48" s="10">
        <v>1000912</v>
      </c>
      <c r="D48" s="10">
        <v>1000913</v>
      </c>
      <c r="E48" s="10" t="s">
        <v>97</v>
      </c>
      <c r="F48" s="10" t="s">
        <v>99</v>
      </c>
      <c r="G48" s="10" t="s">
        <v>13</v>
      </c>
      <c r="H48" s="10" t="s">
        <v>14</v>
      </c>
      <c r="I48" s="10" t="s">
        <v>15</v>
      </c>
      <c r="J48" s="10" t="s">
        <v>16</v>
      </c>
      <c r="K48" s="51"/>
      <c r="L48" s="51"/>
      <c r="M48" s="27"/>
      <c r="N48" s="53"/>
      <c r="O48" s="8" t="s">
        <v>178</v>
      </c>
      <c r="P48" s="7">
        <v>232050</v>
      </c>
      <c r="Q48" s="7" t="s">
        <v>20</v>
      </c>
      <c r="R48" s="9">
        <v>27300</v>
      </c>
      <c r="S48" s="24">
        <f t="shared" si="0"/>
        <v>409500</v>
      </c>
    </row>
    <row r="49" spans="1:19" ht="64.8" x14ac:dyDescent="0.3">
      <c r="A49" s="6">
        <v>47</v>
      </c>
      <c r="B49" s="10" t="s">
        <v>27</v>
      </c>
      <c r="C49" s="10">
        <v>1000912</v>
      </c>
      <c r="D49" s="10">
        <v>1000913</v>
      </c>
      <c r="E49" s="10" t="s">
        <v>97</v>
      </c>
      <c r="F49" s="10" t="s">
        <v>100</v>
      </c>
      <c r="G49" s="10" t="s">
        <v>13</v>
      </c>
      <c r="H49" s="10" t="s">
        <v>14</v>
      </c>
      <c r="I49" s="10" t="s">
        <v>15</v>
      </c>
      <c r="J49" s="10" t="s">
        <v>16</v>
      </c>
      <c r="K49" s="51"/>
      <c r="L49" s="51"/>
      <c r="M49" s="27"/>
      <c r="N49" s="53"/>
      <c r="O49" s="8" t="s">
        <v>178</v>
      </c>
      <c r="P49" s="7">
        <v>232050</v>
      </c>
      <c r="Q49" s="7" t="s">
        <v>20</v>
      </c>
      <c r="R49" s="9">
        <v>27300</v>
      </c>
      <c r="S49" s="24">
        <f t="shared" si="0"/>
        <v>409500</v>
      </c>
    </row>
    <row r="50" spans="1:19" ht="64.8" x14ac:dyDescent="0.3">
      <c r="A50" s="6">
        <v>48</v>
      </c>
      <c r="B50" s="10" t="s">
        <v>27</v>
      </c>
      <c r="C50" s="10">
        <v>1000912</v>
      </c>
      <c r="D50" s="10">
        <v>1000913</v>
      </c>
      <c r="E50" s="10" t="s">
        <v>97</v>
      </c>
      <c r="F50" s="10" t="s">
        <v>101</v>
      </c>
      <c r="G50" s="10" t="s">
        <v>13</v>
      </c>
      <c r="H50" s="10" t="s">
        <v>14</v>
      </c>
      <c r="I50" s="10" t="s">
        <v>15</v>
      </c>
      <c r="J50" s="10" t="s">
        <v>16</v>
      </c>
      <c r="K50" s="51"/>
      <c r="L50" s="51"/>
      <c r="M50" s="27"/>
      <c r="N50" s="52"/>
      <c r="O50" s="8" t="s">
        <v>211</v>
      </c>
      <c r="P50" s="7">
        <v>232050</v>
      </c>
      <c r="Q50" s="7" t="s">
        <v>20</v>
      </c>
      <c r="R50" s="9">
        <v>27300</v>
      </c>
      <c r="S50" s="24">
        <f t="shared" si="0"/>
        <v>409500</v>
      </c>
    </row>
    <row r="51" spans="1:19" ht="75" customHeight="1" x14ac:dyDescent="0.3">
      <c r="A51" s="6">
        <v>49</v>
      </c>
      <c r="B51" s="10" t="s">
        <v>27</v>
      </c>
      <c r="C51" s="10">
        <v>1000912</v>
      </c>
      <c r="D51" s="10">
        <v>1000913</v>
      </c>
      <c r="E51" s="10" t="s">
        <v>102</v>
      </c>
      <c r="F51" s="10" t="s">
        <v>103</v>
      </c>
      <c r="G51" s="10" t="s">
        <v>13</v>
      </c>
      <c r="H51" s="10" t="s">
        <v>14</v>
      </c>
      <c r="I51" s="10" t="s">
        <v>15</v>
      </c>
      <c r="J51" s="10" t="s">
        <v>16</v>
      </c>
      <c r="K51" s="51">
        <v>84000</v>
      </c>
      <c r="L51" s="51">
        <v>635107</v>
      </c>
      <c r="M51" s="27" t="s">
        <v>84</v>
      </c>
      <c r="N51" s="40" t="s">
        <v>247</v>
      </c>
      <c r="O51" s="8" t="s">
        <v>212</v>
      </c>
      <c r="P51" s="7">
        <v>238000</v>
      </c>
      <c r="Q51" s="7" t="s">
        <v>20</v>
      </c>
      <c r="R51" s="9">
        <v>28000</v>
      </c>
      <c r="S51" s="24">
        <f t="shared" si="0"/>
        <v>420000</v>
      </c>
    </row>
    <row r="52" spans="1:19" ht="150" customHeight="1" x14ac:dyDescent="0.3">
      <c r="A52" s="6">
        <v>50</v>
      </c>
      <c r="B52" s="11" t="s">
        <v>27</v>
      </c>
      <c r="C52" s="11">
        <v>1000912</v>
      </c>
      <c r="D52" s="11">
        <v>1000913</v>
      </c>
      <c r="E52" s="11" t="s">
        <v>102</v>
      </c>
      <c r="F52" s="11" t="s">
        <v>104</v>
      </c>
      <c r="G52" s="11" t="s">
        <v>13</v>
      </c>
      <c r="H52" s="11" t="s">
        <v>14</v>
      </c>
      <c r="I52" s="11" t="s">
        <v>15</v>
      </c>
      <c r="J52" s="11" t="s">
        <v>16</v>
      </c>
      <c r="K52" s="51"/>
      <c r="L52" s="51"/>
      <c r="M52" s="27"/>
      <c r="N52" s="53"/>
      <c r="O52" s="12" t="s">
        <v>213</v>
      </c>
      <c r="P52" s="7">
        <v>238000</v>
      </c>
      <c r="Q52" s="7" t="s">
        <v>20</v>
      </c>
      <c r="R52" s="9">
        <v>28000</v>
      </c>
      <c r="S52" s="24">
        <f t="shared" si="0"/>
        <v>420000</v>
      </c>
    </row>
    <row r="53" spans="1:19" ht="64.8" x14ac:dyDescent="0.3">
      <c r="A53" s="6">
        <v>51</v>
      </c>
      <c r="B53" s="10" t="s">
        <v>27</v>
      </c>
      <c r="C53" s="10">
        <v>1000912</v>
      </c>
      <c r="D53" s="10">
        <v>1000913</v>
      </c>
      <c r="E53" s="10" t="s">
        <v>102</v>
      </c>
      <c r="F53" s="10" t="s">
        <v>105</v>
      </c>
      <c r="G53" s="10" t="s">
        <v>13</v>
      </c>
      <c r="H53" s="10" t="s">
        <v>14</v>
      </c>
      <c r="I53" s="10" t="s">
        <v>15</v>
      </c>
      <c r="J53" s="10" t="s">
        <v>16</v>
      </c>
      <c r="K53" s="51"/>
      <c r="L53" s="51"/>
      <c r="M53" s="27"/>
      <c r="N53" s="52"/>
      <c r="O53" s="8" t="s">
        <v>210</v>
      </c>
      <c r="P53" s="7">
        <v>238000</v>
      </c>
      <c r="Q53" s="7" t="s">
        <v>20</v>
      </c>
      <c r="R53" s="9">
        <v>28000</v>
      </c>
      <c r="S53" s="24">
        <f t="shared" si="0"/>
        <v>420000</v>
      </c>
    </row>
    <row r="54" spans="1:19" ht="180" customHeight="1" x14ac:dyDescent="0.3">
      <c r="A54" s="6">
        <v>52</v>
      </c>
      <c r="B54" s="10" t="s">
        <v>27</v>
      </c>
      <c r="C54" s="10">
        <v>1010319</v>
      </c>
      <c r="D54" s="10">
        <v>1010319</v>
      </c>
      <c r="E54" s="10" t="s">
        <v>106</v>
      </c>
      <c r="F54" s="10" t="s">
        <v>107</v>
      </c>
      <c r="G54" s="10" t="s">
        <v>13</v>
      </c>
      <c r="H54" s="10" t="s">
        <v>14</v>
      </c>
      <c r="I54" s="10" t="s">
        <v>15</v>
      </c>
      <c r="J54" s="10" t="s">
        <v>16</v>
      </c>
      <c r="K54" s="21">
        <v>26400</v>
      </c>
      <c r="L54" s="21">
        <v>202763</v>
      </c>
      <c r="M54" s="7" t="s">
        <v>108</v>
      </c>
      <c r="N54" s="8" t="s">
        <v>248</v>
      </c>
      <c r="O54" s="8" t="s">
        <v>214</v>
      </c>
      <c r="P54" s="7">
        <v>353340</v>
      </c>
      <c r="Q54" s="7" t="s">
        <v>20</v>
      </c>
      <c r="R54" s="9">
        <v>27180</v>
      </c>
      <c r="S54" s="24">
        <f t="shared" si="0"/>
        <v>407700</v>
      </c>
    </row>
    <row r="55" spans="1:19" ht="175.2" customHeight="1" x14ac:dyDescent="0.3">
      <c r="A55" s="6">
        <v>53</v>
      </c>
      <c r="B55" s="10" t="s">
        <v>27</v>
      </c>
      <c r="C55" s="10">
        <v>1010325</v>
      </c>
      <c r="D55" s="10">
        <v>1010326</v>
      </c>
      <c r="E55" s="10" t="s">
        <v>109</v>
      </c>
      <c r="F55" s="10" t="s">
        <v>110</v>
      </c>
      <c r="G55" s="10" t="s">
        <v>13</v>
      </c>
      <c r="H55" s="10" t="s">
        <v>14</v>
      </c>
      <c r="I55" s="10" t="s">
        <v>15</v>
      </c>
      <c r="J55" s="10" t="s">
        <v>16</v>
      </c>
      <c r="K55" s="21">
        <v>27000</v>
      </c>
      <c r="L55" s="21">
        <v>207687</v>
      </c>
      <c r="M55" s="7" t="s">
        <v>111</v>
      </c>
      <c r="N55" s="8" t="s">
        <v>249</v>
      </c>
      <c r="O55" s="8" t="s">
        <v>215</v>
      </c>
      <c r="P55" s="7">
        <v>352500</v>
      </c>
      <c r="Q55" s="7" t="s">
        <v>20</v>
      </c>
      <c r="R55" s="9">
        <v>27500</v>
      </c>
      <c r="S55" s="24">
        <f t="shared" si="0"/>
        <v>412500</v>
      </c>
    </row>
    <row r="56" spans="1:19" ht="63.6" customHeight="1" x14ac:dyDescent="0.3">
      <c r="A56" s="6">
        <v>54</v>
      </c>
      <c r="B56" s="10" t="s">
        <v>27</v>
      </c>
      <c r="C56" s="10">
        <v>1010328</v>
      </c>
      <c r="D56" s="10">
        <v>1010328</v>
      </c>
      <c r="E56" s="10" t="s">
        <v>112</v>
      </c>
      <c r="F56" s="10" t="s">
        <v>113</v>
      </c>
      <c r="G56" s="10" t="s">
        <v>13</v>
      </c>
      <c r="H56" s="10" t="s">
        <v>14</v>
      </c>
      <c r="I56" s="10" t="s">
        <v>15</v>
      </c>
      <c r="J56" s="10" t="s">
        <v>16</v>
      </c>
      <c r="K56" s="51">
        <v>54000</v>
      </c>
      <c r="L56" s="51">
        <v>415373</v>
      </c>
      <c r="M56" s="27" t="s">
        <v>114</v>
      </c>
      <c r="N56" s="8" t="s">
        <v>115</v>
      </c>
      <c r="O56" s="8" t="s">
        <v>216</v>
      </c>
      <c r="P56" s="7">
        <v>323950</v>
      </c>
      <c r="Q56" s="7"/>
      <c r="R56" s="9"/>
      <c r="S56" s="24">
        <f t="shared" si="0"/>
        <v>0</v>
      </c>
    </row>
    <row r="57" spans="1:19" ht="183.6" customHeight="1" x14ac:dyDescent="0.3">
      <c r="A57" s="6">
        <v>55</v>
      </c>
      <c r="B57" s="10" t="s">
        <v>27</v>
      </c>
      <c r="C57" s="10">
        <v>1010328</v>
      </c>
      <c r="D57" s="10">
        <v>1010328</v>
      </c>
      <c r="E57" s="10" t="s">
        <v>112</v>
      </c>
      <c r="F57" s="10" t="s">
        <v>116</v>
      </c>
      <c r="G57" s="10" t="s">
        <v>13</v>
      </c>
      <c r="H57" s="10" t="s">
        <v>14</v>
      </c>
      <c r="I57" s="10" t="s">
        <v>15</v>
      </c>
      <c r="J57" s="10" t="s">
        <v>16</v>
      </c>
      <c r="K57" s="51"/>
      <c r="L57" s="51"/>
      <c r="M57" s="27"/>
      <c r="N57" s="8" t="s">
        <v>251</v>
      </c>
      <c r="O57" s="8" t="s">
        <v>179</v>
      </c>
      <c r="P57" s="7">
        <v>350000</v>
      </c>
      <c r="Q57" s="7" t="s">
        <v>20</v>
      </c>
      <c r="R57" s="9">
        <v>27500</v>
      </c>
      <c r="S57" s="24">
        <f t="shared" si="0"/>
        <v>412500</v>
      </c>
    </row>
    <row r="58" spans="1:19" ht="136.19999999999999" customHeight="1" x14ac:dyDescent="0.3">
      <c r="A58" s="6">
        <v>56</v>
      </c>
      <c r="B58" s="10" t="s">
        <v>27</v>
      </c>
      <c r="C58" s="10">
        <v>1010401</v>
      </c>
      <c r="D58" s="10">
        <v>1010402</v>
      </c>
      <c r="E58" s="10" t="s">
        <v>117</v>
      </c>
      <c r="F58" s="10" t="s">
        <v>118</v>
      </c>
      <c r="G58" s="10" t="s">
        <v>13</v>
      </c>
      <c r="H58" s="10" t="s">
        <v>14</v>
      </c>
      <c r="I58" s="10" t="s">
        <v>15</v>
      </c>
      <c r="J58" s="10" t="s">
        <v>38</v>
      </c>
      <c r="K58" s="51">
        <v>54000</v>
      </c>
      <c r="L58" s="51">
        <v>415795</v>
      </c>
      <c r="M58" s="27" t="s">
        <v>119</v>
      </c>
      <c r="N58" s="40" t="s">
        <v>250</v>
      </c>
      <c r="O58" s="8" t="s">
        <v>217</v>
      </c>
      <c r="P58" s="7">
        <v>356625</v>
      </c>
      <c r="Q58" s="7" t="s">
        <v>20</v>
      </c>
      <c r="R58" s="9">
        <v>27265</v>
      </c>
      <c r="S58" s="24">
        <f t="shared" si="0"/>
        <v>408975</v>
      </c>
    </row>
    <row r="59" spans="1:19" ht="149.4" customHeight="1" x14ac:dyDescent="0.3">
      <c r="A59" s="6">
        <v>57</v>
      </c>
      <c r="B59" s="10" t="s">
        <v>27</v>
      </c>
      <c r="C59" s="10">
        <v>1010401</v>
      </c>
      <c r="D59" s="10">
        <v>1010402</v>
      </c>
      <c r="E59" s="10" t="s">
        <v>117</v>
      </c>
      <c r="F59" s="10" t="s">
        <v>120</v>
      </c>
      <c r="G59" s="10" t="s">
        <v>13</v>
      </c>
      <c r="H59" s="10" t="s">
        <v>14</v>
      </c>
      <c r="I59" s="10" t="s">
        <v>15</v>
      </c>
      <c r="J59" s="10" t="s">
        <v>38</v>
      </c>
      <c r="K59" s="51"/>
      <c r="L59" s="51"/>
      <c r="M59" s="27"/>
      <c r="N59" s="52"/>
      <c r="O59" s="8" t="s">
        <v>217</v>
      </c>
      <c r="P59" s="7">
        <v>362150</v>
      </c>
      <c r="Q59" s="7" t="s">
        <v>20</v>
      </c>
      <c r="R59" s="9">
        <v>28050</v>
      </c>
      <c r="S59" s="24">
        <f t="shared" si="0"/>
        <v>420750</v>
      </c>
    </row>
    <row r="60" spans="1:19" ht="61.95" customHeight="1" x14ac:dyDescent="0.3">
      <c r="A60" s="6">
        <v>58</v>
      </c>
      <c r="B60" s="10" t="s">
        <v>27</v>
      </c>
      <c r="C60" s="10">
        <v>1010405</v>
      </c>
      <c r="D60" s="10">
        <v>1010405</v>
      </c>
      <c r="E60" s="10" t="s">
        <v>121</v>
      </c>
      <c r="F60" s="10" t="s">
        <v>122</v>
      </c>
      <c r="G60" s="10" t="s">
        <v>13</v>
      </c>
      <c r="H60" s="10" t="s">
        <v>14</v>
      </c>
      <c r="I60" s="10" t="s">
        <v>15</v>
      </c>
      <c r="J60" s="10" t="s">
        <v>16</v>
      </c>
      <c r="K60" s="21">
        <v>27000</v>
      </c>
      <c r="L60" s="21">
        <v>207897</v>
      </c>
      <c r="M60" s="7" t="s">
        <v>123</v>
      </c>
      <c r="N60" s="8" t="s">
        <v>124</v>
      </c>
      <c r="O60" s="8" t="s">
        <v>218</v>
      </c>
      <c r="P60" s="7">
        <v>316525</v>
      </c>
      <c r="Q60" s="7"/>
      <c r="R60" s="9"/>
      <c r="S60" s="24">
        <f t="shared" si="0"/>
        <v>0</v>
      </c>
    </row>
    <row r="61" spans="1:19" ht="60.6" customHeight="1" x14ac:dyDescent="0.3">
      <c r="A61" s="6">
        <v>59</v>
      </c>
      <c r="B61" s="10" t="s">
        <v>27</v>
      </c>
      <c r="C61" s="10">
        <v>1010409</v>
      </c>
      <c r="D61" s="10">
        <v>1010409</v>
      </c>
      <c r="E61" s="10" t="s">
        <v>125</v>
      </c>
      <c r="F61" s="10" t="s">
        <v>126</v>
      </c>
      <c r="G61" s="10" t="s">
        <v>13</v>
      </c>
      <c r="H61" s="10" t="s">
        <v>14</v>
      </c>
      <c r="I61" s="10" t="s">
        <v>15</v>
      </c>
      <c r="J61" s="10" t="s">
        <v>16</v>
      </c>
      <c r="K61" s="51">
        <v>54000</v>
      </c>
      <c r="L61" s="51">
        <v>415795</v>
      </c>
      <c r="M61" s="27" t="s">
        <v>127</v>
      </c>
      <c r="N61" s="8" t="s">
        <v>128</v>
      </c>
      <c r="O61" s="8" t="s">
        <v>219</v>
      </c>
      <c r="P61" s="7">
        <v>345600</v>
      </c>
      <c r="Q61" s="7"/>
      <c r="R61" s="9"/>
      <c r="S61" s="24">
        <f t="shared" si="0"/>
        <v>0</v>
      </c>
    </row>
    <row r="62" spans="1:19" ht="97.2" customHeight="1" x14ac:dyDescent="0.3">
      <c r="A62" s="6">
        <v>60</v>
      </c>
      <c r="B62" s="10" t="s">
        <v>27</v>
      </c>
      <c r="C62" s="10">
        <v>1010409</v>
      </c>
      <c r="D62" s="10">
        <v>1010409</v>
      </c>
      <c r="E62" s="10" t="s">
        <v>125</v>
      </c>
      <c r="F62" s="10" t="s">
        <v>129</v>
      </c>
      <c r="G62" s="10" t="s">
        <v>13</v>
      </c>
      <c r="H62" s="10" t="s">
        <v>14</v>
      </c>
      <c r="I62" s="10" t="s">
        <v>15</v>
      </c>
      <c r="J62" s="10" t="s">
        <v>16</v>
      </c>
      <c r="K62" s="51"/>
      <c r="L62" s="51"/>
      <c r="M62" s="27"/>
      <c r="N62" s="8" t="s">
        <v>252</v>
      </c>
      <c r="O62" s="8" t="s">
        <v>220</v>
      </c>
      <c r="P62" s="7">
        <v>357250</v>
      </c>
      <c r="Q62" s="7" t="s">
        <v>20</v>
      </c>
      <c r="R62" s="9">
        <v>27500</v>
      </c>
      <c r="S62" s="24">
        <f t="shared" si="0"/>
        <v>412500</v>
      </c>
    </row>
    <row r="63" spans="1:19" ht="105" customHeight="1" x14ac:dyDescent="0.3">
      <c r="A63" s="6">
        <v>61</v>
      </c>
      <c r="B63" s="10" t="s">
        <v>10</v>
      </c>
      <c r="C63" s="10">
        <v>1010622</v>
      </c>
      <c r="D63" s="10">
        <v>1010621</v>
      </c>
      <c r="E63" s="10" t="s">
        <v>130</v>
      </c>
      <c r="F63" s="10" t="s">
        <v>131</v>
      </c>
      <c r="G63" s="10" t="s">
        <v>13</v>
      </c>
      <c r="H63" s="10" t="s">
        <v>14</v>
      </c>
      <c r="I63" s="10" t="s">
        <v>15</v>
      </c>
      <c r="J63" s="10" t="s">
        <v>16</v>
      </c>
      <c r="K63" s="51">
        <v>54000</v>
      </c>
      <c r="L63" s="51">
        <v>420498</v>
      </c>
      <c r="M63" s="27" t="s">
        <v>132</v>
      </c>
      <c r="N63" s="40" t="s">
        <v>253</v>
      </c>
      <c r="O63" s="8" t="s">
        <v>180</v>
      </c>
      <c r="P63" s="7">
        <v>513000</v>
      </c>
      <c r="Q63" s="7" t="s">
        <v>20</v>
      </c>
      <c r="R63" s="9">
        <v>27000</v>
      </c>
      <c r="S63" s="24">
        <f t="shared" si="0"/>
        <v>405000</v>
      </c>
    </row>
    <row r="64" spans="1:19" ht="101.4" customHeight="1" x14ac:dyDescent="0.3">
      <c r="A64" s="6">
        <v>62</v>
      </c>
      <c r="B64" s="10" t="s">
        <v>10</v>
      </c>
      <c r="C64" s="10">
        <v>1010622</v>
      </c>
      <c r="D64" s="10">
        <v>1010621</v>
      </c>
      <c r="E64" s="10" t="s">
        <v>130</v>
      </c>
      <c r="F64" s="10" t="s">
        <v>133</v>
      </c>
      <c r="G64" s="10" t="s">
        <v>13</v>
      </c>
      <c r="H64" s="10" t="s">
        <v>14</v>
      </c>
      <c r="I64" s="10" t="s">
        <v>15</v>
      </c>
      <c r="J64" s="10" t="s">
        <v>16</v>
      </c>
      <c r="K64" s="51"/>
      <c r="L64" s="51"/>
      <c r="M64" s="27"/>
      <c r="N64" s="52"/>
      <c r="O64" s="8" t="s">
        <v>180</v>
      </c>
      <c r="P64" s="7">
        <v>513000</v>
      </c>
      <c r="Q64" s="7" t="s">
        <v>20</v>
      </c>
      <c r="R64" s="9">
        <v>27000</v>
      </c>
      <c r="S64" s="24">
        <f t="shared" si="0"/>
        <v>405000</v>
      </c>
    </row>
    <row r="65" spans="1:19" ht="110.4" customHeight="1" x14ac:dyDescent="0.3">
      <c r="A65" s="6">
        <v>63</v>
      </c>
      <c r="B65" s="10" t="s">
        <v>10</v>
      </c>
      <c r="C65" s="10">
        <v>1010622</v>
      </c>
      <c r="D65" s="10">
        <v>1010621</v>
      </c>
      <c r="E65" s="10" t="s">
        <v>134</v>
      </c>
      <c r="F65" s="10" t="s">
        <v>135</v>
      </c>
      <c r="G65" s="10" t="s">
        <v>13</v>
      </c>
      <c r="H65" s="10" t="s">
        <v>14</v>
      </c>
      <c r="I65" s="10" t="s">
        <v>15</v>
      </c>
      <c r="J65" s="10" t="s">
        <v>73</v>
      </c>
      <c r="K65" s="37" t="s">
        <v>231</v>
      </c>
      <c r="L65" s="37" t="s">
        <v>232</v>
      </c>
      <c r="M65" s="54" t="s">
        <v>132</v>
      </c>
      <c r="N65" s="40" t="s">
        <v>261</v>
      </c>
      <c r="O65" s="8" t="s">
        <v>136</v>
      </c>
      <c r="P65" s="7">
        <v>513000</v>
      </c>
      <c r="Q65" s="7" t="s">
        <v>20</v>
      </c>
      <c r="R65" s="9">
        <v>27000</v>
      </c>
      <c r="S65" s="24">
        <f t="shared" si="0"/>
        <v>405000</v>
      </c>
    </row>
    <row r="66" spans="1:19" ht="105" customHeight="1" x14ac:dyDescent="0.3">
      <c r="A66" s="6">
        <v>64</v>
      </c>
      <c r="B66" s="10" t="s">
        <v>10</v>
      </c>
      <c r="C66" s="10">
        <v>1010622</v>
      </c>
      <c r="D66" s="10">
        <v>1010621</v>
      </c>
      <c r="E66" s="10" t="s">
        <v>134</v>
      </c>
      <c r="F66" s="10" t="s">
        <v>137</v>
      </c>
      <c r="G66" s="10" t="s">
        <v>13</v>
      </c>
      <c r="H66" s="10" t="s">
        <v>14</v>
      </c>
      <c r="I66" s="10" t="s">
        <v>15</v>
      </c>
      <c r="J66" s="10" t="s">
        <v>73</v>
      </c>
      <c r="K66" s="51"/>
      <c r="L66" s="51"/>
      <c r="M66" s="54"/>
      <c r="N66" s="52"/>
      <c r="O66" s="8" t="s">
        <v>136</v>
      </c>
      <c r="P66" s="7">
        <v>513000</v>
      </c>
      <c r="Q66" s="7" t="s">
        <v>20</v>
      </c>
      <c r="R66" s="9">
        <v>27000</v>
      </c>
      <c r="S66" s="24">
        <f t="shared" si="0"/>
        <v>405000</v>
      </c>
    </row>
    <row r="67" spans="1:19" ht="89.4" customHeight="1" x14ac:dyDescent="0.3">
      <c r="A67" s="6">
        <v>65</v>
      </c>
      <c r="B67" s="10" t="s">
        <v>10</v>
      </c>
      <c r="C67" s="10">
        <v>1010622</v>
      </c>
      <c r="D67" s="10">
        <v>1010621</v>
      </c>
      <c r="E67" s="10" t="s">
        <v>138</v>
      </c>
      <c r="F67" s="10" t="s">
        <v>139</v>
      </c>
      <c r="G67" s="10" t="s">
        <v>13</v>
      </c>
      <c r="H67" s="10" t="s">
        <v>14</v>
      </c>
      <c r="I67" s="10" t="s">
        <v>15</v>
      </c>
      <c r="J67" s="10" t="s">
        <v>16</v>
      </c>
      <c r="K67" s="51">
        <v>55000</v>
      </c>
      <c r="L67" s="51">
        <v>428285</v>
      </c>
      <c r="M67" s="54" t="s">
        <v>132</v>
      </c>
      <c r="N67" s="40" t="s">
        <v>254</v>
      </c>
      <c r="O67" s="8" t="s">
        <v>181</v>
      </c>
      <c r="P67" s="7">
        <v>513000</v>
      </c>
      <c r="Q67" s="7" t="s">
        <v>20</v>
      </c>
      <c r="R67" s="9">
        <v>27000</v>
      </c>
      <c r="S67" s="24">
        <f t="shared" si="0"/>
        <v>405000</v>
      </c>
    </row>
    <row r="68" spans="1:19" ht="91.95" customHeight="1" x14ac:dyDescent="0.3">
      <c r="A68" s="6">
        <v>66</v>
      </c>
      <c r="B68" s="10" t="s">
        <v>10</v>
      </c>
      <c r="C68" s="10">
        <v>1010622</v>
      </c>
      <c r="D68" s="10">
        <v>1010621</v>
      </c>
      <c r="E68" s="10" t="s">
        <v>138</v>
      </c>
      <c r="F68" s="10" t="s">
        <v>140</v>
      </c>
      <c r="G68" s="10" t="s">
        <v>13</v>
      </c>
      <c r="H68" s="10" t="s">
        <v>14</v>
      </c>
      <c r="I68" s="10" t="s">
        <v>15</v>
      </c>
      <c r="J68" s="10" t="s">
        <v>16</v>
      </c>
      <c r="K68" s="51"/>
      <c r="L68" s="51"/>
      <c r="M68" s="54"/>
      <c r="N68" s="52"/>
      <c r="O68" s="8" t="s">
        <v>181</v>
      </c>
      <c r="P68" s="7">
        <v>513000</v>
      </c>
      <c r="Q68" s="7" t="s">
        <v>20</v>
      </c>
      <c r="R68" s="9">
        <v>27000</v>
      </c>
      <c r="S68" s="24">
        <f t="shared" ref="S68:S80" si="1">SUM(R68*15)</f>
        <v>405000</v>
      </c>
    </row>
    <row r="69" spans="1:19" ht="61.95" customHeight="1" x14ac:dyDescent="0.3">
      <c r="A69" s="6">
        <v>67</v>
      </c>
      <c r="B69" s="10" t="s">
        <v>10</v>
      </c>
      <c r="C69" s="10">
        <v>1010701</v>
      </c>
      <c r="D69" s="10">
        <v>1010702</v>
      </c>
      <c r="E69" s="10" t="s">
        <v>141</v>
      </c>
      <c r="F69" s="10" t="s">
        <v>142</v>
      </c>
      <c r="G69" s="10" t="s">
        <v>13</v>
      </c>
      <c r="H69" s="10" t="s">
        <v>143</v>
      </c>
      <c r="I69" s="10" t="s">
        <v>15</v>
      </c>
      <c r="J69" s="10" t="s">
        <v>16</v>
      </c>
      <c r="K69" s="51">
        <v>55680</v>
      </c>
      <c r="L69" s="51">
        <v>434521</v>
      </c>
      <c r="M69" s="27" t="s">
        <v>144</v>
      </c>
      <c r="N69" s="40" t="s">
        <v>255</v>
      </c>
      <c r="O69" s="8" t="s">
        <v>221</v>
      </c>
      <c r="P69" s="7">
        <v>0</v>
      </c>
      <c r="Q69" s="7"/>
      <c r="R69" s="9"/>
      <c r="S69" s="24">
        <f t="shared" si="1"/>
        <v>0</v>
      </c>
    </row>
    <row r="70" spans="1:19" ht="63" customHeight="1" x14ac:dyDescent="0.3">
      <c r="A70" s="6">
        <v>68</v>
      </c>
      <c r="B70" s="10" t="s">
        <v>10</v>
      </c>
      <c r="C70" s="10">
        <v>1010701</v>
      </c>
      <c r="D70" s="10">
        <v>1010702</v>
      </c>
      <c r="E70" s="10" t="s">
        <v>141</v>
      </c>
      <c r="F70" s="10" t="s">
        <v>145</v>
      </c>
      <c r="G70" s="10" t="s">
        <v>13</v>
      </c>
      <c r="H70" s="10" t="s">
        <v>14</v>
      </c>
      <c r="I70" s="10" t="s">
        <v>15</v>
      </c>
      <c r="J70" s="10" t="s">
        <v>16</v>
      </c>
      <c r="K70" s="51"/>
      <c r="L70" s="51"/>
      <c r="M70" s="27"/>
      <c r="N70" s="52"/>
      <c r="O70" s="8" t="s">
        <v>221</v>
      </c>
      <c r="P70" s="7">
        <v>0</v>
      </c>
      <c r="Q70" s="7"/>
      <c r="R70" s="9"/>
      <c r="S70" s="24">
        <f t="shared" si="1"/>
        <v>0</v>
      </c>
    </row>
    <row r="71" spans="1:19" ht="145.94999999999999" customHeight="1" x14ac:dyDescent="0.3">
      <c r="A71" s="6">
        <v>69</v>
      </c>
      <c r="B71" s="10" t="s">
        <v>10</v>
      </c>
      <c r="C71" s="10">
        <v>1010701</v>
      </c>
      <c r="D71" s="10">
        <v>1010702</v>
      </c>
      <c r="E71" s="10" t="s">
        <v>146</v>
      </c>
      <c r="F71" s="10" t="s">
        <v>147</v>
      </c>
      <c r="G71" s="10" t="s">
        <v>13</v>
      </c>
      <c r="H71" s="10" t="s">
        <v>14</v>
      </c>
      <c r="I71" s="10" t="s">
        <v>15</v>
      </c>
      <c r="J71" s="10" t="s">
        <v>16</v>
      </c>
      <c r="K71" s="51">
        <v>55680</v>
      </c>
      <c r="L71" s="51">
        <v>434521</v>
      </c>
      <c r="M71" s="27" t="s">
        <v>144</v>
      </c>
      <c r="N71" s="40" t="s">
        <v>256</v>
      </c>
      <c r="O71" s="8" t="s">
        <v>222</v>
      </c>
      <c r="P71" s="7">
        <v>588000</v>
      </c>
      <c r="Q71" s="7" t="s">
        <v>20</v>
      </c>
      <c r="R71" s="9">
        <v>28000</v>
      </c>
      <c r="S71" s="24">
        <f t="shared" si="1"/>
        <v>420000</v>
      </c>
    </row>
    <row r="72" spans="1:19" ht="169.95" customHeight="1" x14ac:dyDescent="0.3">
      <c r="A72" s="6">
        <v>70</v>
      </c>
      <c r="B72" s="10" t="s">
        <v>10</v>
      </c>
      <c r="C72" s="10">
        <v>1010701</v>
      </c>
      <c r="D72" s="10">
        <v>1010702</v>
      </c>
      <c r="E72" s="10" t="s">
        <v>146</v>
      </c>
      <c r="F72" s="10" t="s">
        <v>148</v>
      </c>
      <c r="G72" s="10" t="s">
        <v>13</v>
      </c>
      <c r="H72" s="10" t="s">
        <v>14</v>
      </c>
      <c r="I72" s="10" t="s">
        <v>15</v>
      </c>
      <c r="J72" s="10" t="s">
        <v>16</v>
      </c>
      <c r="K72" s="51"/>
      <c r="L72" s="51"/>
      <c r="M72" s="27"/>
      <c r="N72" s="52"/>
      <c r="O72" s="8" t="s">
        <v>222</v>
      </c>
      <c r="P72" s="7">
        <v>588000</v>
      </c>
      <c r="Q72" s="7" t="s">
        <v>20</v>
      </c>
      <c r="R72" s="9">
        <v>28000</v>
      </c>
      <c r="S72" s="24">
        <f t="shared" si="1"/>
        <v>420000</v>
      </c>
    </row>
    <row r="73" spans="1:19" ht="160.19999999999999" customHeight="1" x14ac:dyDescent="0.3">
      <c r="A73" s="6">
        <v>71</v>
      </c>
      <c r="B73" s="10" t="s">
        <v>10</v>
      </c>
      <c r="C73" s="10">
        <v>1010701</v>
      </c>
      <c r="D73" s="10">
        <v>1010702</v>
      </c>
      <c r="E73" s="10" t="s">
        <v>149</v>
      </c>
      <c r="F73" s="10" t="s">
        <v>150</v>
      </c>
      <c r="G73" s="10" t="s">
        <v>13</v>
      </c>
      <c r="H73" s="10" t="s">
        <v>14</v>
      </c>
      <c r="I73" s="10" t="s">
        <v>15</v>
      </c>
      <c r="J73" s="10" t="s">
        <v>16</v>
      </c>
      <c r="K73" s="51">
        <v>55680</v>
      </c>
      <c r="L73" s="51">
        <v>434521</v>
      </c>
      <c r="M73" s="27" t="s">
        <v>144</v>
      </c>
      <c r="N73" s="40" t="s">
        <v>257</v>
      </c>
      <c r="O73" s="8" t="s">
        <v>223</v>
      </c>
      <c r="P73" s="7">
        <v>588000</v>
      </c>
      <c r="Q73" s="7" t="s">
        <v>20</v>
      </c>
      <c r="R73" s="9">
        <v>28000</v>
      </c>
      <c r="S73" s="24">
        <f t="shared" si="1"/>
        <v>420000</v>
      </c>
    </row>
    <row r="74" spans="1:19" ht="159" customHeight="1" x14ac:dyDescent="0.3">
      <c r="A74" s="6">
        <v>72</v>
      </c>
      <c r="B74" s="10" t="s">
        <v>10</v>
      </c>
      <c r="C74" s="10">
        <v>1010701</v>
      </c>
      <c r="D74" s="10">
        <v>1010702</v>
      </c>
      <c r="E74" s="10" t="s">
        <v>149</v>
      </c>
      <c r="F74" s="10" t="s">
        <v>151</v>
      </c>
      <c r="G74" s="10" t="s">
        <v>13</v>
      </c>
      <c r="H74" s="10" t="s">
        <v>14</v>
      </c>
      <c r="I74" s="10" t="s">
        <v>15</v>
      </c>
      <c r="J74" s="10" t="s">
        <v>16</v>
      </c>
      <c r="K74" s="51"/>
      <c r="L74" s="51"/>
      <c r="M74" s="27"/>
      <c r="N74" s="52"/>
      <c r="O74" s="8" t="s">
        <v>223</v>
      </c>
      <c r="P74" s="7">
        <v>588000</v>
      </c>
      <c r="Q74" s="7" t="s">
        <v>20</v>
      </c>
      <c r="R74" s="9">
        <v>28000</v>
      </c>
      <c r="S74" s="24">
        <f t="shared" si="1"/>
        <v>420000</v>
      </c>
    </row>
    <row r="75" spans="1:19" ht="71.400000000000006" customHeight="1" x14ac:dyDescent="0.3">
      <c r="A75" s="6">
        <v>73</v>
      </c>
      <c r="B75" s="10" t="s">
        <v>10</v>
      </c>
      <c r="C75" s="10">
        <v>1010708</v>
      </c>
      <c r="D75" s="10">
        <v>1010709</v>
      </c>
      <c r="E75" s="10" t="s">
        <v>152</v>
      </c>
      <c r="F75" s="10" t="s">
        <v>153</v>
      </c>
      <c r="G75" s="10" t="s">
        <v>13</v>
      </c>
      <c r="H75" s="10" t="s">
        <v>14</v>
      </c>
      <c r="I75" s="10" t="s">
        <v>15</v>
      </c>
      <c r="J75" s="10" t="s">
        <v>16</v>
      </c>
      <c r="K75" s="51">
        <v>112000</v>
      </c>
      <c r="L75" s="51">
        <v>874037</v>
      </c>
      <c r="M75" s="27" t="s">
        <v>154</v>
      </c>
      <c r="N75" s="40" t="s">
        <v>258</v>
      </c>
      <c r="O75" s="8" t="s">
        <v>224</v>
      </c>
      <c r="P75" s="7">
        <v>588000</v>
      </c>
      <c r="Q75" s="7" t="s">
        <v>20</v>
      </c>
      <c r="R75" s="9">
        <v>28000</v>
      </c>
      <c r="S75" s="24">
        <f t="shared" si="1"/>
        <v>420000</v>
      </c>
    </row>
    <row r="76" spans="1:19" ht="74.400000000000006" customHeight="1" x14ac:dyDescent="0.3">
      <c r="A76" s="6">
        <v>74</v>
      </c>
      <c r="B76" s="10" t="s">
        <v>10</v>
      </c>
      <c r="C76" s="10">
        <v>1010708</v>
      </c>
      <c r="D76" s="10">
        <v>1010709</v>
      </c>
      <c r="E76" s="10" t="s">
        <v>152</v>
      </c>
      <c r="F76" s="10" t="s">
        <v>155</v>
      </c>
      <c r="G76" s="10" t="s">
        <v>13</v>
      </c>
      <c r="H76" s="10" t="s">
        <v>14</v>
      </c>
      <c r="I76" s="10" t="s">
        <v>15</v>
      </c>
      <c r="J76" s="10" t="s">
        <v>16</v>
      </c>
      <c r="K76" s="51"/>
      <c r="L76" s="51"/>
      <c r="M76" s="27"/>
      <c r="N76" s="53"/>
      <c r="O76" s="8" t="s">
        <v>156</v>
      </c>
      <c r="P76" s="7">
        <v>588000</v>
      </c>
      <c r="Q76" s="7" t="s">
        <v>20</v>
      </c>
      <c r="R76" s="9">
        <v>28000</v>
      </c>
      <c r="S76" s="24">
        <f t="shared" si="1"/>
        <v>420000</v>
      </c>
    </row>
    <row r="77" spans="1:19" ht="68.400000000000006" customHeight="1" x14ac:dyDescent="0.3">
      <c r="A77" s="6">
        <v>75</v>
      </c>
      <c r="B77" s="10" t="s">
        <v>10</v>
      </c>
      <c r="C77" s="10">
        <v>1010708</v>
      </c>
      <c r="D77" s="10">
        <v>1010709</v>
      </c>
      <c r="E77" s="10" t="s">
        <v>152</v>
      </c>
      <c r="F77" s="10" t="s">
        <v>157</v>
      </c>
      <c r="G77" s="10" t="s">
        <v>13</v>
      </c>
      <c r="H77" s="10" t="s">
        <v>14</v>
      </c>
      <c r="I77" s="10" t="s">
        <v>15</v>
      </c>
      <c r="J77" s="10" t="s">
        <v>16</v>
      </c>
      <c r="K77" s="51"/>
      <c r="L77" s="51"/>
      <c r="M77" s="27"/>
      <c r="N77" s="53"/>
      <c r="O77" s="8" t="s">
        <v>224</v>
      </c>
      <c r="P77" s="7">
        <v>588000</v>
      </c>
      <c r="Q77" s="7" t="s">
        <v>20</v>
      </c>
      <c r="R77" s="9">
        <v>28000</v>
      </c>
      <c r="S77" s="24">
        <f t="shared" si="1"/>
        <v>420000</v>
      </c>
    </row>
    <row r="78" spans="1:19" ht="84" customHeight="1" x14ac:dyDescent="0.3">
      <c r="A78" s="6">
        <v>76</v>
      </c>
      <c r="B78" s="10" t="s">
        <v>10</v>
      </c>
      <c r="C78" s="10">
        <v>1010708</v>
      </c>
      <c r="D78" s="10">
        <v>1010709</v>
      </c>
      <c r="E78" s="10" t="s">
        <v>152</v>
      </c>
      <c r="F78" s="10" t="s">
        <v>158</v>
      </c>
      <c r="G78" s="10" t="s">
        <v>13</v>
      </c>
      <c r="H78" s="10" t="s">
        <v>14</v>
      </c>
      <c r="I78" s="10" t="s">
        <v>15</v>
      </c>
      <c r="J78" s="10" t="s">
        <v>16</v>
      </c>
      <c r="K78" s="51"/>
      <c r="L78" s="51"/>
      <c r="M78" s="27"/>
      <c r="N78" s="52"/>
      <c r="O78" s="8" t="s">
        <v>156</v>
      </c>
      <c r="P78" s="7">
        <v>588000</v>
      </c>
      <c r="Q78" s="7" t="s">
        <v>20</v>
      </c>
      <c r="R78" s="9">
        <v>28000</v>
      </c>
      <c r="S78" s="24">
        <f t="shared" si="1"/>
        <v>420000</v>
      </c>
    </row>
    <row r="79" spans="1:19" ht="92.4" customHeight="1" x14ac:dyDescent="0.3">
      <c r="A79" s="6">
        <v>77</v>
      </c>
      <c r="B79" s="10" t="s">
        <v>10</v>
      </c>
      <c r="C79" s="10">
        <v>1010723</v>
      </c>
      <c r="D79" s="10">
        <v>1010723</v>
      </c>
      <c r="E79" s="10" t="s">
        <v>159</v>
      </c>
      <c r="F79" s="10" t="s">
        <v>160</v>
      </c>
      <c r="G79" s="10" t="s">
        <v>13</v>
      </c>
      <c r="H79" s="10" t="s">
        <v>14</v>
      </c>
      <c r="I79" s="10" t="s">
        <v>15</v>
      </c>
      <c r="J79" s="10" t="s">
        <v>16</v>
      </c>
      <c r="K79" s="37" t="s">
        <v>227</v>
      </c>
      <c r="L79" s="37" t="s">
        <v>226</v>
      </c>
      <c r="M79" s="27" t="s">
        <v>228</v>
      </c>
      <c r="N79" s="40" t="s">
        <v>259</v>
      </c>
      <c r="O79" s="8" t="s">
        <v>225</v>
      </c>
      <c r="P79" s="7">
        <v>588000</v>
      </c>
      <c r="Q79" s="7" t="s">
        <v>20</v>
      </c>
      <c r="R79" s="9">
        <v>28000</v>
      </c>
      <c r="S79" s="24">
        <f t="shared" si="1"/>
        <v>420000</v>
      </c>
    </row>
    <row r="80" spans="1:19" ht="117" customHeight="1" thickBot="1" x14ac:dyDescent="0.35">
      <c r="A80" s="6">
        <v>78</v>
      </c>
      <c r="B80" s="11" t="s">
        <v>10</v>
      </c>
      <c r="C80" s="11">
        <v>1010723</v>
      </c>
      <c r="D80" s="11">
        <v>1010723</v>
      </c>
      <c r="E80" s="11" t="s">
        <v>159</v>
      </c>
      <c r="F80" s="11" t="s">
        <v>161</v>
      </c>
      <c r="G80" s="11" t="s">
        <v>13</v>
      </c>
      <c r="H80" s="11" t="s">
        <v>14</v>
      </c>
      <c r="I80" s="11" t="s">
        <v>15</v>
      </c>
      <c r="J80" s="11" t="s">
        <v>16</v>
      </c>
      <c r="K80" s="38"/>
      <c r="L80" s="38"/>
      <c r="M80" s="39"/>
      <c r="N80" s="41"/>
      <c r="O80" s="12" t="s">
        <v>225</v>
      </c>
      <c r="P80" s="13">
        <v>588000</v>
      </c>
      <c r="Q80" s="13" t="s">
        <v>20</v>
      </c>
      <c r="R80" s="14">
        <v>28000</v>
      </c>
      <c r="S80" s="23">
        <f t="shared" si="1"/>
        <v>420000</v>
      </c>
    </row>
    <row r="81" spans="1:19" ht="56.4" customHeight="1" x14ac:dyDescent="0.3">
      <c r="A81" s="42" t="s">
        <v>162</v>
      </c>
      <c r="B81" s="45" t="s">
        <v>163</v>
      </c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7"/>
      <c r="P81" s="15">
        <f>SUBTOTAL(9,P3:P8,P63:P80)</f>
        <v>11298000</v>
      </c>
      <c r="Q81" s="15" t="s">
        <v>166</v>
      </c>
      <c r="R81" s="15">
        <f>SUBTOTAL(9,R14,R15,R22,R23)</f>
        <v>110000</v>
      </c>
      <c r="S81" s="16">
        <f>SUBTOTAL(9,S14,S15,S22,S23)</f>
        <v>1650000</v>
      </c>
    </row>
    <row r="82" spans="1:19" ht="39" customHeight="1" x14ac:dyDescent="0.3">
      <c r="A82" s="43"/>
      <c r="B82" s="48" t="s">
        <v>165</v>
      </c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50"/>
      <c r="P82" s="7">
        <f>SUBTOTAL(9,P9:P62)</f>
        <v>19496928</v>
      </c>
      <c r="Q82" s="27" t="s">
        <v>164</v>
      </c>
      <c r="R82" s="27">
        <f>SUBTOTAL(9,R3:R13,R19:R21,R24:R25,R34:R52,R53:R55,R57:R59,R62:R68,R71:R80)</f>
        <v>1595295</v>
      </c>
      <c r="S82" s="29">
        <f>SUBTOTAL(9,S3:S13,S19:S21,S24:S25,S34:S52,S53:S55,S57:S59,S62:S68,S71:S80)</f>
        <v>23929425</v>
      </c>
    </row>
    <row r="83" spans="1:19" ht="34.200000000000003" customHeight="1" thickBot="1" x14ac:dyDescent="0.35">
      <c r="A83" s="44"/>
      <c r="B83" s="31" t="s">
        <v>175</v>
      </c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3"/>
      <c r="P83" s="25">
        <f>SUM(P3:P80)</f>
        <v>30794928</v>
      </c>
      <c r="Q83" s="28"/>
      <c r="R83" s="28"/>
      <c r="S83" s="30"/>
    </row>
    <row r="84" spans="1:19" ht="60.75" customHeight="1" thickBot="1" x14ac:dyDescent="0.35">
      <c r="A84" s="17" t="s">
        <v>173</v>
      </c>
      <c r="B84" s="34" t="s">
        <v>260</v>
      </c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6"/>
    </row>
  </sheetData>
  <mergeCells count="123">
    <mergeCell ref="K3:K4"/>
    <mergeCell ref="L3:L4"/>
    <mergeCell ref="M3:M4"/>
    <mergeCell ref="N3:N4"/>
    <mergeCell ref="K5:K8"/>
    <mergeCell ref="L5:L8"/>
    <mergeCell ref="M5:M8"/>
    <mergeCell ref="N5:N8"/>
    <mergeCell ref="A1:S1"/>
    <mergeCell ref="K14:K16"/>
    <mergeCell ref="L14:L16"/>
    <mergeCell ref="M14:M16"/>
    <mergeCell ref="N14:N16"/>
    <mergeCell ref="K17:K18"/>
    <mergeCell ref="L17:L18"/>
    <mergeCell ref="M17:M18"/>
    <mergeCell ref="N17:N18"/>
    <mergeCell ref="K9:K11"/>
    <mergeCell ref="L9:L11"/>
    <mergeCell ref="M9:M11"/>
    <mergeCell ref="N9:N11"/>
    <mergeCell ref="K12:K13"/>
    <mergeCell ref="L12:L13"/>
    <mergeCell ref="M12:M13"/>
    <mergeCell ref="N12:N13"/>
    <mergeCell ref="K24:K26"/>
    <mergeCell ref="L24:L26"/>
    <mergeCell ref="M24:M26"/>
    <mergeCell ref="N24:N25"/>
    <mergeCell ref="K27:K28"/>
    <mergeCell ref="L27:L28"/>
    <mergeCell ref="M27:M28"/>
    <mergeCell ref="N27:N28"/>
    <mergeCell ref="K19:K21"/>
    <mergeCell ref="L19:L21"/>
    <mergeCell ref="M19:M21"/>
    <mergeCell ref="N19:N21"/>
    <mergeCell ref="K22:K23"/>
    <mergeCell ref="L22:L23"/>
    <mergeCell ref="M22:M23"/>
    <mergeCell ref="N22:N23"/>
    <mergeCell ref="K34:K36"/>
    <mergeCell ref="L34:L36"/>
    <mergeCell ref="M34:M36"/>
    <mergeCell ref="N34:N36"/>
    <mergeCell ref="K37:K39"/>
    <mergeCell ref="L37:L39"/>
    <mergeCell ref="M37:M39"/>
    <mergeCell ref="N37:N39"/>
    <mergeCell ref="K29:K31"/>
    <mergeCell ref="L29:L31"/>
    <mergeCell ref="M29:M31"/>
    <mergeCell ref="N29:N31"/>
    <mergeCell ref="K32:K33"/>
    <mergeCell ref="L32:L33"/>
    <mergeCell ref="M32:M33"/>
    <mergeCell ref="N32:N33"/>
    <mergeCell ref="K47:K50"/>
    <mergeCell ref="L47:L50"/>
    <mergeCell ref="M47:M50"/>
    <mergeCell ref="N47:N50"/>
    <mergeCell ref="K51:K53"/>
    <mergeCell ref="L51:L53"/>
    <mergeCell ref="M51:M53"/>
    <mergeCell ref="N51:N53"/>
    <mergeCell ref="K40:K42"/>
    <mergeCell ref="L40:L42"/>
    <mergeCell ref="M40:M42"/>
    <mergeCell ref="N40:N42"/>
    <mergeCell ref="K43:K46"/>
    <mergeCell ref="L43:L46"/>
    <mergeCell ref="M43:M46"/>
    <mergeCell ref="N43:N46"/>
    <mergeCell ref="N58:N59"/>
    <mergeCell ref="K61:K62"/>
    <mergeCell ref="L61:L62"/>
    <mergeCell ref="M61:M62"/>
    <mergeCell ref="K63:K64"/>
    <mergeCell ref="L63:L64"/>
    <mergeCell ref="M63:M64"/>
    <mergeCell ref="N63:N64"/>
    <mergeCell ref="K56:K57"/>
    <mergeCell ref="L56:L57"/>
    <mergeCell ref="M56:M57"/>
    <mergeCell ref="K58:K59"/>
    <mergeCell ref="L58:L59"/>
    <mergeCell ref="M58:M59"/>
    <mergeCell ref="K69:K70"/>
    <mergeCell ref="L69:L70"/>
    <mergeCell ref="M69:M70"/>
    <mergeCell ref="N69:N70"/>
    <mergeCell ref="K71:K72"/>
    <mergeCell ref="L71:L72"/>
    <mergeCell ref="M71:M72"/>
    <mergeCell ref="N71:N72"/>
    <mergeCell ref="K65:K66"/>
    <mergeCell ref="L65:L66"/>
    <mergeCell ref="M65:M66"/>
    <mergeCell ref="N65:N66"/>
    <mergeCell ref="K67:K68"/>
    <mergeCell ref="L67:L68"/>
    <mergeCell ref="M67:M68"/>
    <mergeCell ref="N67:N68"/>
    <mergeCell ref="A81:A83"/>
    <mergeCell ref="B81:O81"/>
    <mergeCell ref="B82:O82"/>
    <mergeCell ref="K73:K74"/>
    <mergeCell ref="L73:L74"/>
    <mergeCell ref="M73:M74"/>
    <mergeCell ref="N73:N74"/>
    <mergeCell ref="K75:K78"/>
    <mergeCell ref="L75:L78"/>
    <mergeCell ref="M75:M78"/>
    <mergeCell ref="N75:N78"/>
    <mergeCell ref="Q82:Q83"/>
    <mergeCell ref="R82:R83"/>
    <mergeCell ref="S82:S83"/>
    <mergeCell ref="B83:O83"/>
    <mergeCell ref="B84:S84"/>
    <mergeCell ref="K79:K80"/>
    <mergeCell ref="L79:L80"/>
    <mergeCell ref="M79:M80"/>
    <mergeCell ref="N79:N80"/>
  </mergeCells>
  <phoneticPr fontId="2" type="noConversion"/>
  <printOptions gridLines="1"/>
  <pageMargins left="0.39370078740157483" right="0.39370078740157483" top="0.78740157480314965" bottom="0.78740157480314965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2017-07-25T05:07:48Z</cp:lastPrinted>
  <dcterms:created xsi:type="dcterms:W3CDTF">2017-06-09T08:17:07Z</dcterms:created>
  <dcterms:modified xsi:type="dcterms:W3CDTF">2019-10-16T01:55:44Z</dcterms:modified>
</cp:coreProperties>
</file>