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6760" windowHeight="6780"/>
  </bookViews>
  <sheets>
    <sheet name="殘值表" sheetId="1" r:id="rId1"/>
    <sheet name="計算(1)" sheetId="2" r:id="rId2"/>
    <sheet name="計算(2)" sheetId="3" r:id="rId3"/>
    <sheet name="計算 (3)" sheetId="4" r:id="rId4"/>
    <sheet name="計算 (4)" sheetId="5" r:id="rId5"/>
    <sheet name="計算 (5)" sheetId="6" r:id="rId6"/>
    <sheet name="計算 (6)" sheetId="7" r:id="rId7"/>
    <sheet name="計算 (7)" sheetId="8" r:id="rId8"/>
  </sheets>
  <definedNames>
    <definedName name="_xlnm.Print_Area" localSheetId="0">殘值表!$A$1:$J$17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 i="1" l="1"/>
  <c r="K5" i="1"/>
  <c r="K6" i="1"/>
  <c r="K7" i="1"/>
  <c r="K8" i="1"/>
  <c r="K9" i="1"/>
  <c r="K10" i="1"/>
  <c r="E5" i="4" l="1"/>
  <c r="K6" i="4" s="1"/>
  <c r="E5" i="3"/>
  <c r="K6" i="3" s="1"/>
  <c r="E5" i="8"/>
  <c r="K6" i="8" s="1"/>
  <c r="B5" i="8"/>
  <c r="D3" i="8"/>
  <c r="K3" i="8" s="1"/>
  <c r="E5" i="7"/>
  <c r="K6" i="7" s="1"/>
  <c r="B5" i="7"/>
  <c r="K3" i="7"/>
  <c r="E5" i="6"/>
  <c r="K6" i="6" s="1"/>
  <c r="B5" i="6"/>
  <c r="D3" i="6"/>
  <c r="K3" i="6" s="1"/>
  <c r="E5" i="5"/>
  <c r="K6" i="5" s="1"/>
  <c r="B5" i="5"/>
  <c r="D3" i="5"/>
  <c r="K3" i="5" s="1"/>
  <c r="B5" i="4"/>
  <c r="D3" i="4"/>
  <c r="K3" i="4" s="1"/>
  <c r="B5" i="3"/>
  <c r="D3" i="3"/>
  <c r="K3" i="3" s="1"/>
  <c r="K6" i="2"/>
  <c r="B5" i="2"/>
  <c r="K3" i="2"/>
  <c r="J3" i="2"/>
  <c r="D4" i="8"/>
  <c r="J3" i="8"/>
  <c r="D4" i="7"/>
  <c r="J3" i="7"/>
  <c r="D4" i="6"/>
  <c r="J3" i="6"/>
  <c r="D4" i="5"/>
  <c r="J3" i="5"/>
  <c r="D4" i="4"/>
  <c r="J3" i="4"/>
  <c r="D4" i="3"/>
  <c r="J3" i="3"/>
  <c r="D4" i="2"/>
  <c r="I6" i="2" l="1"/>
  <c r="D5" i="2"/>
  <c r="J6" i="2" s="1"/>
  <c r="I3" i="7"/>
  <c r="I6" i="8"/>
  <c r="D5" i="8"/>
  <c r="J6" i="8" s="1"/>
  <c r="I6" i="4"/>
  <c r="D5" i="4"/>
  <c r="J6" i="4" s="1"/>
  <c r="I6" i="7"/>
  <c r="D5" i="7"/>
  <c r="J6" i="7" s="1"/>
  <c r="G8" i="7" s="1"/>
  <c r="I3" i="3"/>
  <c r="I6" i="6"/>
  <c r="D5" i="6"/>
  <c r="J6" i="6" s="1"/>
  <c r="I6" i="3"/>
  <c r="D5" i="3"/>
  <c r="J6" i="3" s="1"/>
  <c r="I6" i="5"/>
  <c r="D5" i="5"/>
  <c r="J6" i="5" s="1"/>
  <c r="I3" i="8"/>
  <c r="I3" i="6"/>
  <c r="I3" i="5"/>
  <c r="I3" i="4"/>
  <c r="I3" i="2"/>
  <c r="G15" i="8" l="1"/>
  <c r="D8" i="8" s="1"/>
  <c r="J9" i="8" s="1"/>
  <c r="J8" i="8" s="1"/>
  <c r="G15" i="7"/>
  <c r="D8" i="7" s="1"/>
  <c r="J10" i="7" s="1"/>
  <c r="G15" i="3"/>
  <c r="D8" i="3" s="1"/>
  <c r="I8" i="3" s="1"/>
  <c r="G8" i="5"/>
  <c r="G8" i="6"/>
  <c r="G8" i="4"/>
  <c r="G8" i="8"/>
  <c r="G8" i="3"/>
  <c r="K8" i="2"/>
  <c r="G15" i="2"/>
  <c r="D8" i="2" s="1"/>
  <c r="J9" i="2" s="1"/>
  <c r="J8" i="2" s="1"/>
  <c r="G8" i="2"/>
  <c r="G15" i="4"/>
  <c r="D8" i="4" s="1"/>
  <c r="I8" i="4" s="1"/>
  <c r="G13" i="4" s="1"/>
  <c r="D6" i="4" s="1"/>
  <c r="D7" i="4" s="1"/>
  <c r="D10" i="4" s="1"/>
  <c r="G15" i="5"/>
  <c r="D8" i="5" s="1"/>
  <c r="I8" i="5" s="1"/>
  <c r="G13" i="5" s="1"/>
  <c r="D6" i="5" s="1"/>
  <c r="D9" i="5" s="1"/>
  <c r="G15" i="6"/>
  <c r="D8" i="6" s="1"/>
  <c r="J10" i="6" s="1"/>
  <c r="H11" i="1"/>
  <c r="H13" i="1" s="1"/>
  <c r="J9" i="7"/>
  <c r="J8" i="7" s="1"/>
  <c r="I8" i="7"/>
  <c r="J9" i="3"/>
  <c r="J8" i="3" s="1"/>
  <c r="J10" i="3"/>
  <c r="G13" i="3"/>
  <c r="D6" i="3" s="1"/>
  <c r="D7" i="3" s="1"/>
  <c r="D10" i="3" s="1"/>
  <c r="J9" i="5" l="1"/>
  <c r="J8" i="5" s="1"/>
  <c r="I8" i="8"/>
  <c r="J10" i="8"/>
  <c r="K8" i="8" s="1"/>
  <c r="J9" i="4"/>
  <c r="J8" i="4" s="1"/>
  <c r="K8" i="3"/>
  <c r="G6" i="3" s="1"/>
  <c r="J10" i="2"/>
  <c r="J10" i="4"/>
  <c r="I8" i="2"/>
  <c r="G13" i="2" s="1"/>
  <c r="D6" i="2" s="1"/>
  <c r="D9" i="2" s="1"/>
  <c r="J10" i="5"/>
  <c r="K8" i="5" s="1"/>
  <c r="G6" i="5" s="1"/>
  <c r="J9" i="6"/>
  <c r="J8" i="6" s="1"/>
  <c r="I8" i="6"/>
  <c r="G13" i="6" s="1"/>
  <c r="D6" i="6" s="1"/>
  <c r="D7" i="6" s="1"/>
  <c r="D10" i="6" s="1"/>
  <c r="G6" i="8"/>
  <c r="K8" i="7"/>
  <c r="G6" i="7" s="1"/>
  <c r="G13" i="7"/>
  <c r="D6" i="7" s="1"/>
  <c r="D7" i="7" s="1"/>
  <c r="D10" i="7" s="1"/>
  <c r="D7" i="5"/>
  <c r="D10" i="5" s="1"/>
  <c r="G13" i="8"/>
  <c r="D6" i="8" s="1"/>
  <c r="D9" i="4"/>
  <c r="D9" i="3"/>
  <c r="K8" i="4" l="1"/>
  <c r="G6" i="4" s="1"/>
  <c r="G6" i="2"/>
  <c r="K8" i="6"/>
  <c r="G6" i="6"/>
  <c r="D9" i="6"/>
  <c r="D9" i="7"/>
  <c r="D9" i="8"/>
  <c r="D7" i="8"/>
  <c r="D10" i="8" s="1"/>
  <c r="D7" i="2"/>
  <c r="D10" i="2" s="1"/>
</calcChain>
</file>

<file path=xl/sharedStrings.xml><?xml version="1.0" encoding="utf-8"?>
<sst xmlns="http://schemas.openxmlformats.org/spreadsheetml/2006/main" count="305" uniqueCount="75">
  <si>
    <t>金額</t>
    <phoneticPr fontId="1" type="noConversion"/>
  </si>
  <si>
    <t>證據名稱</t>
    <phoneticPr fontId="1" type="noConversion"/>
  </si>
  <si>
    <t>卷證頁碼</t>
    <phoneticPr fontId="1" type="noConversion"/>
  </si>
  <si>
    <t>日期</t>
    <phoneticPr fontId="1" type="noConversion"/>
  </si>
  <si>
    <t>編號</t>
    <phoneticPr fontId="1" type="noConversion"/>
  </si>
  <si>
    <t>合計</t>
  </si>
  <si>
    <t>品名</t>
    <phoneticPr fontId="1" type="noConversion"/>
  </si>
  <si>
    <t>12KW烘烤箱</t>
    <phoneticPr fontId="1" type="noConversion"/>
  </si>
  <si>
    <t>電頭組裝吊具ENGGA</t>
    <phoneticPr fontId="1" type="noConversion"/>
  </si>
  <si>
    <t>布繩3T2M、吊索5T、2.8T天車含吊架</t>
    <phoneticPr fontId="1" type="noConversion"/>
  </si>
  <si>
    <t>火災時間</t>
    <phoneticPr fontId="1" type="noConversion"/>
  </si>
  <si>
    <t>電腦主機與螢幕</t>
    <phoneticPr fontId="1" type="noConversion"/>
  </si>
  <si>
    <t>*</t>
    <phoneticPr fontId="1" type="noConversion"/>
  </si>
  <si>
    <t>使用月數：未滿月者以月計</t>
    <phoneticPr fontId="1" type="noConversion"/>
  </si>
  <si>
    <t>33111 1/4 Air Drive 氣動扳手</t>
    <phoneticPr fontId="1" type="noConversion"/>
  </si>
  <si>
    <t>34462-1 1/2 DG 扭力扳手 40-200NM</t>
    <phoneticPr fontId="1" type="noConversion"/>
  </si>
  <si>
    <t>高阻計（HIOKI）</t>
    <phoneticPr fontId="1" type="noConversion"/>
  </si>
  <si>
    <t>本院卷第63頁</t>
    <phoneticPr fontId="1" type="noConversion"/>
  </si>
  <si>
    <t>本院卷第65頁</t>
    <phoneticPr fontId="1" type="noConversion"/>
  </si>
  <si>
    <t>本院卷第67頁</t>
    <phoneticPr fontId="1" type="noConversion"/>
  </si>
  <si>
    <t>本院卷第69、71頁</t>
    <phoneticPr fontId="1" type="noConversion"/>
  </si>
  <si>
    <t>本院卷第73頁</t>
    <phoneticPr fontId="1" type="noConversion"/>
  </si>
  <si>
    <t>本院卷第75、77至93頁</t>
    <phoneticPr fontId="1" type="noConversion"/>
  </si>
  <si>
    <t>附表　</t>
    <phoneticPr fontId="7" type="noConversion"/>
  </si>
  <si>
    <t>平均法累積折舊自動試算表</t>
  </si>
  <si>
    <t>使用年數〔請在下列色框填入大於或等於0的整數〕</t>
    <phoneticPr fontId="7" type="noConversion"/>
  </si>
  <si>
    <t>使用月數〔請在下列色框填入0至11的整數〕</t>
    <phoneticPr fontId="7" type="noConversion"/>
  </si>
  <si>
    <t>已填使用年數或月數</t>
    <phoneticPr fontId="7" type="noConversion"/>
  </si>
  <si>
    <t>使用年數大於0</t>
    <phoneticPr fontId="7" type="noConversion"/>
  </si>
  <si>
    <t>使用月數大於0</t>
    <phoneticPr fontId="7" type="noConversion"/>
  </si>
  <si>
    <t>購入成本〔請在下列色框填入固定資產購入時的價格〕</t>
    <phoneticPr fontId="7" type="noConversion"/>
  </si>
  <si>
    <t>耐用年數〔參照行政院頒布之固定資產折舊率表填入〕</t>
    <phoneticPr fontId="7" type="noConversion"/>
  </si>
  <si>
    <t>此處為共用部分</t>
    <phoneticPr fontId="7" type="noConversion"/>
  </si>
  <si>
    <t>定率遞減累積折舊</t>
    <phoneticPr fontId="7" type="noConversion"/>
  </si>
  <si>
    <t>購入金額&gt;0</t>
    <phoneticPr fontId="7" type="noConversion"/>
  </si>
  <si>
    <t>殘價&gt;0</t>
    <phoneticPr fontId="7" type="noConversion"/>
  </si>
  <si>
    <t>耐用年數&gt;0</t>
    <phoneticPr fontId="7" type="noConversion"/>
  </si>
  <si>
    <t>累積折舊費用=</t>
    <phoneticPr fontId="7" type="noConversion"/>
  </si>
  <si>
    <t>現值=</t>
    <phoneticPr fontId="7" type="noConversion"/>
  </si>
  <si>
    <t>定率遞減折舊率</t>
    <phoneticPr fontId="7" type="noConversion"/>
  </si>
  <si>
    <t>已算出折舊率</t>
    <phoneticPr fontId="7" type="noConversion"/>
  </si>
  <si>
    <t>以上各欄均等於1</t>
    <phoneticPr fontId="7" type="noConversion"/>
  </si>
  <si>
    <t>算出月折舊</t>
    <phoneticPr fontId="7" type="noConversion"/>
  </si>
  <si>
    <t>折舊率=</t>
    <phoneticPr fontId="7" type="noConversion"/>
  </si>
  <si>
    <t>累積折舊費用與購入成本之比例=</t>
    <phoneticPr fontId="7" type="noConversion"/>
  </si>
  <si>
    <t>算出年累積折舊</t>
    <phoneticPr fontId="7" type="noConversion"/>
  </si>
  <si>
    <t>現值與購入成本之比例=</t>
    <phoneticPr fontId="7" type="noConversion"/>
  </si>
  <si>
    <t>算出翌年年累積折舊</t>
    <phoneticPr fontId="7" type="noConversion"/>
  </si>
  <si>
    <t>備註一、</t>
    <phoneticPr fontId="7" type="noConversion"/>
  </si>
  <si>
    <t>營利事業所得查核準則第95條第6款規定：「固定資產提列折舊採用平均法或定率遞減法者，以一年為計算單位；其使用期間未滿一年者，按實際使用之月數相當於全年之比例計算之；不滿一月者，以月計。」</t>
    <phoneticPr fontId="7" type="noConversion"/>
  </si>
  <si>
    <t>以上為定率遞減累積折舊計算式</t>
    <phoneticPr fontId="7" type="noConversion"/>
  </si>
  <si>
    <t>平均法累積折舊</t>
    <phoneticPr fontId="7" type="noConversion"/>
  </si>
  <si>
    <t>平均法折舊率</t>
    <phoneticPr fontId="7" type="noConversion"/>
  </si>
  <si>
    <t>備註二、</t>
    <phoneticPr fontId="7" type="noConversion"/>
  </si>
  <si>
    <t>按「附表」欄右側的方框，可選擇定率遞減法或平均法，並請記得在輸入各項數值完畢後按下「Enter」鍵。</t>
    <phoneticPr fontId="7" type="noConversion"/>
  </si>
  <si>
    <t>備註三、</t>
    <phoneticPr fontId="7" type="noConversion"/>
  </si>
  <si>
    <t xml:space="preserve">基於經濟分析理念策劃製作，無償提供非商業或非營利目的使用，對於本試算表如有任何建議， 歡迎來信指教Kelson@mail.judicial.gov.tw
</t>
    <phoneticPr fontId="7" type="noConversion"/>
  </si>
  <si>
    <t>定率遞減法累積折舊自動試算表</t>
    <phoneticPr fontId="7" type="noConversion"/>
  </si>
  <si>
    <t>平均法累積折舊自動試算表</t>
    <phoneticPr fontId="7" type="noConversion"/>
  </si>
  <si>
    <t>殘價〔依據所得稅法§54Ⅲ規定:採用定率遞減法者，其最後一年度之未折減餘額以等於成本十分之一為合度。〕</t>
    <phoneticPr fontId="7" type="noConversion"/>
  </si>
  <si>
    <t>殘價〔參酌營所稅查核準則§95第7款規定：計算公式=固定資產之實際成本/(耐用年數表規定之耐用年數+1)〕</t>
    <phoneticPr fontId="7" type="noConversion"/>
  </si>
  <si>
    <t>附表甲</t>
    <phoneticPr fontId="1" type="noConversion"/>
  </si>
  <si>
    <t>使用月數</t>
    <phoneticPr fontId="1" type="noConversion"/>
  </si>
  <si>
    <t>耐用號碼</t>
    <phoneticPr fontId="1" type="noConversion"/>
  </si>
  <si>
    <t>耐用年數</t>
    <phoneticPr fontId="1" type="noConversion"/>
  </si>
  <si>
    <t>自負額損害</t>
    <phoneticPr fontId="1" type="noConversion"/>
  </si>
  <si>
    <t>總計</t>
    <phoneticPr fontId="1" type="noConversion"/>
  </si>
  <si>
    <t>附件1：發票、支票</t>
    <phoneticPr fontId="1" type="noConversion"/>
  </si>
  <si>
    <t>附件2：發票</t>
    <phoneticPr fontId="1" type="noConversion"/>
  </si>
  <si>
    <t>附件3：發票、送貨單</t>
    <phoneticPr fontId="1" type="noConversion"/>
  </si>
  <si>
    <t>附件4：發票/附件4-1：報價單</t>
    <phoneticPr fontId="1" type="noConversion"/>
  </si>
  <si>
    <t>附件5：發票</t>
    <phoneticPr fontId="1" type="noConversion"/>
  </si>
  <si>
    <t>附件6至附件6-9：進口貨物成本表、發票、提貨單、通知書、進口報單、海關進口貨物稅費繳納證兼匯款申請書</t>
    <phoneticPr fontId="1" type="noConversion"/>
  </si>
  <si>
    <t>欄1</t>
    <phoneticPr fontId="1" type="noConversion"/>
  </si>
  <si>
    <t>現值</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</si>
</sst>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0_ "/>
    <numFmt numFmtId="177" formatCode="[$-800404]e/m/d;@"/>
    <numFmt numFmtId="178" formatCode="#,##0_ "/>
    <numFmt numFmtId="179" formatCode="#,##0.0000_ "/>
    <numFmt numFmtId="180" formatCode="[$-404]gge&quot;年&quot;m&quot;月&quot;d&quot;日&quot;;@"/>
    <numFmt numFmtId="181" formatCode="&quot;$&quot;#,##0.00"/>
    <numFmt numFmtId="182" formatCode="&quot;$&quot;#,##0.00_);[Red]\(&quot;$&quot;#,##0.00\)"/>
    <numFmt numFmtId="183" formatCode="#,##0.00000_ "/>
    <numFmt numFmtId="184" formatCode="#,##0.00000_);[Red]\(#,##0.00000\)"/>
    <numFmt numFmtId="185" formatCode="#,##0_);[Red]\(#,##0\)"/>
  </numFmts>
  <fonts count="10">
    <font>
      <sz val="11"/>
      <color theme="1"/>
      <name val="新細明體"/>
      <family val="2"/>
      <scheme val="minor"/>
    </font>
    <font>
      <sz val="9"/>
      <name val="新細明體"/>
      <family val="3"/>
      <charset val="136"/>
      <scheme val="minor"/>
    </font>
    <font>
      <sz val="12"/>
      <color theme="1"/>
      <name val="標楷體"/>
      <family val="4"/>
      <charset val="136"/>
    </font>
    <font>
      <b/>
      <sz val="12"/>
      <color theme="0"/>
      <name val="標楷體"/>
      <family val="4"/>
      <charset val="136"/>
    </font>
    <font>
      <b/>
      <sz val="12"/>
      <color theme="1"/>
      <name val="標楷體"/>
      <family val="4"/>
      <charset val="136"/>
    </font>
    <font>
      <sz val="10"/>
      <color theme="1"/>
      <name val="標楷體"/>
      <family val="4"/>
      <charset val="136"/>
    </font>
    <font>
      <sz val="12"/>
      <name val="新細明體"/>
      <family val="1"/>
      <charset val="136"/>
    </font>
    <font>
      <sz val="9"/>
      <name val="新細明體"/>
      <family val="1"/>
      <charset val="136"/>
    </font>
    <font>
      <sz val="12"/>
      <color indexed="8"/>
      <name val="新細明體"/>
      <family val="1"/>
      <charset val="136"/>
    </font>
    <font>
      <sz val="14"/>
      <color theme="1"/>
      <name val="標楷體"/>
      <family val="4"/>
      <charset val="136"/>
    </font>
  </fonts>
  <fills count="7">
    <fill>
      <patternFill patternType="none"/>
    </fill>
    <fill>
      <patternFill patternType="gray125"/>
    </fill>
    <fill>
      <patternFill patternType="solid">
        <fgColor theme="8"/>
        <bgColor theme="8"/>
      </patternFill>
    </fill>
    <fill>
      <patternFill patternType="solid">
        <fgColor indexed="42"/>
        <bgColor indexed="64"/>
      </patternFill>
    </fill>
    <fill>
      <patternFill patternType="solid">
        <fgColor indexed="45"/>
        <bgColor indexed="64"/>
      </patternFill>
    </fill>
    <fill>
      <patternFill patternType="solid">
        <fgColor indexed="47"/>
        <bgColor indexed="64"/>
      </patternFill>
    </fill>
    <fill>
      <patternFill patternType="solid">
        <fgColor indexed="2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6" fillId="0" borderId="0"/>
  </cellStyleXfs>
  <cellXfs count="149">
    <xf numFmtId="0" fontId="0" fillId="0" borderId="0" xfId="0"/>
    <xf numFmtId="0" fontId="2" fillId="0" borderId="0" xfId="0" applyFont="1" applyAlignment="1">
      <alignment horizontal="center" vertical="top" wrapText="1"/>
    </xf>
    <xf numFmtId="0" fontId="2" fillId="0" borderId="0" xfId="0" applyFont="1" applyAlignment="1">
      <alignment vertical="top" wrapText="1"/>
    </xf>
    <xf numFmtId="0" fontId="2" fillId="0" borderId="0" xfId="0" applyFont="1" applyAlignment="1">
      <alignment horizontal="left" vertical="top" wrapText="1"/>
    </xf>
    <xf numFmtId="177" fontId="2" fillId="0" borderId="0" xfId="0" applyNumberFormat="1" applyFont="1" applyAlignment="1">
      <alignment vertical="top" wrapText="1"/>
    </xf>
    <xf numFmtId="176" fontId="2" fillId="0" borderId="0" xfId="0" applyNumberFormat="1" applyFont="1" applyAlignment="1">
      <alignment vertical="top" wrapText="1"/>
    </xf>
    <xf numFmtId="178" fontId="2" fillId="0" borderId="0" xfId="0" applyNumberFormat="1" applyFont="1" applyAlignment="1">
      <alignment horizontal="center" vertical="top" wrapText="1"/>
    </xf>
    <xf numFmtId="0" fontId="2" fillId="0" borderId="0" xfId="0" applyFont="1" applyBorder="1" applyAlignment="1">
      <alignment horizontal="center" vertical="top" wrapText="1"/>
    </xf>
    <xf numFmtId="0" fontId="2" fillId="0" borderId="0" xfId="0" applyFont="1" applyBorder="1" applyAlignment="1">
      <alignment horizontal="left" vertical="top" wrapText="1"/>
    </xf>
    <xf numFmtId="0" fontId="2" fillId="0" borderId="0" xfId="0" applyFont="1" applyBorder="1" applyAlignment="1">
      <alignment vertical="top" wrapText="1"/>
    </xf>
    <xf numFmtId="178" fontId="2" fillId="0" borderId="0" xfId="0" applyNumberFormat="1" applyFont="1" applyAlignment="1">
      <alignment horizontal="right" vertical="top" wrapText="1"/>
    </xf>
    <xf numFmtId="178" fontId="2" fillId="0" borderId="0" xfId="0" applyNumberFormat="1" applyFont="1" applyBorder="1" applyAlignment="1">
      <alignment horizontal="right" vertical="top" wrapText="1"/>
    </xf>
    <xf numFmtId="0" fontId="6" fillId="0" borderId="1" xfId="1" applyBorder="1" applyAlignment="1">
      <alignment horizontal="left" vertical="top"/>
    </xf>
    <xf numFmtId="0" fontId="6" fillId="0" borderId="0" xfId="1" applyBorder="1" applyAlignment="1">
      <alignment vertical="top"/>
    </xf>
    <xf numFmtId="0" fontId="6" fillId="0" borderId="0" xfId="1"/>
    <xf numFmtId="179" fontId="6" fillId="0" borderId="0" xfId="1" applyNumberFormat="1"/>
    <xf numFmtId="0" fontId="6" fillId="0" borderId="0" xfId="1" applyBorder="1" applyAlignment="1">
      <alignment horizontal="center" vertical="top" wrapText="1"/>
    </xf>
    <xf numFmtId="0" fontId="6" fillId="0" borderId="0" xfId="1" applyAlignment="1">
      <alignment horizontal="center" vertical="top" wrapText="1"/>
    </xf>
    <xf numFmtId="0" fontId="6" fillId="3" borderId="5" xfId="1" applyFill="1" applyBorder="1" applyAlignment="1">
      <alignment horizontal="center" vertical="top" wrapText="1"/>
    </xf>
    <xf numFmtId="179" fontId="6" fillId="3" borderId="6" xfId="1" applyNumberFormat="1" applyFill="1" applyBorder="1" applyAlignment="1">
      <alignment horizontal="center" vertical="top" wrapText="1"/>
    </xf>
    <xf numFmtId="0" fontId="6" fillId="3" borderId="7" xfId="1" applyFill="1" applyBorder="1" applyAlignment="1">
      <alignment horizontal="center" vertical="top" wrapText="1"/>
    </xf>
    <xf numFmtId="0" fontId="6" fillId="0" borderId="0" xfId="1" applyBorder="1" applyAlignment="1" applyProtection="1">
      <alignment horizontal="center"/>
      <protection locked="0"/>
    </xf>
    <xf numFmtId="0" fontId="6" fillId="3" borderId="8" xfId="1" applyFill="1" applyBorder="1"/>
    <xf numFmtId="178" fontId="6" fillId="3" borderId="0" xfId="1" applyNumberFormat="1" applyFill="1" applyBorder="1"/>
    <xf numFmtId="0" fontId="6" fillId="3" borderId="9" xfId="1" applyFill="1" applyBorder="1"/>
    <xf numFmtId="0" fontId="6" fillId="0" borderId="1" xfId="1" applyBorder="1" applyAlignment="1">
      <alignment horizontal="left" vertical="top" wrapText="1"/>
    </xf>
    <xf numFmtId="0" fontId="6" fillId="0" borderId="0" xfId="1" applyBorder="1" applyAlignment="1">
      <alignment horizontal="left" vertical="top" wrapText="1"/>
    </xf>
    <xf numFmtId="0" fontId="6" fillId="0" borderId="0" xfId="1" applyAlignment="1">
      <alignment vertical="top" wrapText="1"/>
    </xf>
    <xf numFmtId="181" fontId="6" fillId="5" borderId="1" xfId="1" applyNumberFormat="1" applyFill="1" applyBorder="1" applyAlignment="1" applyProtection="1">
      <alignment horizontal="right"/>
      <protection locked="0"/>
    </xf>
    <xf numFmtId="0" fontId="6" fillId="6" borderId="1" xfId="1" applyFill="1" applyBorder="1" applyAlignment="1" applyProtection="1">
      <alignment horizontal="right"/>
      <protection locked="0"/>
    </xf>
    <xf numFmtId="0" fontId="6" fillId="0" borderId="0" xfId="1" applyFill="1" applyBorder="1" applyAlignment="1" applyProtection="1">
      <alignment horizontal="right"/>
      <protection locked="0"/>
    </xf>
    <xf numFmtId="0" fontId="6" fillId="0" borderId="0" xfId="1" applyFill="1" applyBorder="1" applyAlignment="1" applyProtection="1">
      <alignment horizontal="left"/>
      <protection locked="0"/>
    </xf>
    <xf numFmtId="0" fontId="6" fillId="3" borderId="8" xfId="1" applyFill="1" applyBorder="1" applyAlignment="1">
      <alignment horizontal="right"/>
    </xf>
    <xf numFmtId="179" fontId="6" fillId="3" borderId="0" xfId="1" applyNumberFormat="1" applyFill="1" applyBorder="1" applyAlignment="1">
      <alignment horizontal="right"/>
    </xf>
    <xf numFmtId="0" fontId="6" fillId="3" borderId="9" xfId="1" applyFill="1" applyBorder="1" applyAlignment="1">
      <alignment horizontal="right"/>
    </xf>
    <xf numFmtId="181" fontId="6" fillId="0" borderId="0" xfId="1" applyNumberFormat="1" applyFill="1" applyBorder="1" applyAlignment="1" applyProtection="1">
      <alignment horizontal="right"/>
      <protection hidden="1"/>
    </xf>
    <xf numFmtId="0" fontId="6" fillId="3" borderId="10" xfId="1" applyFill="1" applyBorder="1"/>
    <xf numFmtId="0" fontId="6" fillId="3" borderId="11" xfId="1" applyNumberFormat="1" applyFill="1" applyBorder="1"/>
    <xf numFmtId="0" fontId="6" fillId="3" borderId="12" xfId="1" applyFill="1" applyBorder="1"/>
    <xf numFmtId="182" fontId="6" fillId="0" borderId="0" xfId="1" applyNumberFormat="1" applyFill="1" applyBorder="1" applyAlignment="1" applyProtection="1">
      <alignment horizontal="right"/>
      <protection hidden="1"/>
    </xf>
    <xf numFmtId="182" fontId="6" fillId="0" borderId="0" xfId="1" applyNumberFormat="1" applyFill="1" applyBorder="1" applyAlignment="1" applyProtection="1">
      <alignment horizontal="left"/>
      <protection hidden="1"/>
    </xf>
    <xf numFmtId="0" fontId="6" fillId="0" borderId="5" xfId="1" applyBorder="1" applyAlignment="1">
      <alignment horizontal="right"/>
    </xf>
    <xf numFmtId="179" fontId="6" fillId="0" borderId="6" xfId="1" applyNumberFormat="1" applyBorder="1" applyAlignment="1">
      <alignment horizontal="right"/>
    </xf>
    <xf numFmtId="0" fontId="6" fillId="0" borderId="7" xfId="1" applyBorder="1" applyAlignment="1">
      <alignment horizontal="right"/>
    </xf>
    <xf numFmtId="0" fontId="6" fillId="0" borderId="0" xfId="1" applyFill="1" applyBorder="1" applyAlignment="1" applyProtection="1">
      <alignment horizontal="right"/>
      <protection hidden="1"/>
    </xf>
    <xf numFmtId="0" fontId="6" fillId="0" borderId="8" xfId="1" applyBorder="1" applyAlignment="1">
      <alignment horizontal="right"/>
    </xf>
    <xf numFmtId="179" fontId="6" fillId="0" borderId="0" xfId="1" applyNumberFormat="1" applyBorder="1"/>
    <xf numFmtId="0" fontId="6" fillId="0" borderId="9" xfId="1" applyBorder="1" applyProtection="1">
      <protection hidden="1"/>
    </xf>
    <xf numFmtId="0" fontId="6" fillId="0" borderId="0" xfId="1" applyBorder="1" applyAlignment="1">
      <alignment horizontal="right"/>
    </xf>
    <xf numFmtId="179" fontId="6" fillId="0" borderId="0" xfId="1" applyNumberFormat="1" applyBorder="1" applyProtection="1">
      <protection hidden="1"/>
    </xf>
    <xf numFmtId="0" fontId="6" fillId="0" borderId="9" xfId="1" applyBorder="1"/>
    <xf numFmtId="0" fontId="6" fillId="0" borderId="0" xfId="1" applyBorder="1" applyAlignment="1">
      <alignment horizontal="left" vertical="top"/>
    </xf>
    <xf numFmtId="0" fontId="6" fillId="0" borderId="0" xfId="1" applyBorder="1" applyAlignment="1">
      <alignment vertical="top" wrapText="1"/>
    </xf>
    <xf numFmtId="0" fontId="6" fillId="0" borderId="0" xfId="1" applyBorder="1"/>
    <xf numFmtId="0" fontId="6" fillId="0" borderId="0" xfId="1" applyAlignment="1">
      <alignment horizontal="left" vertical="top"/>
    </xf>
    <xf numFmtId="0" fontId="6" fillId="0" borderId="0" xfId="1" applyAlignment="1">
      <alignment wrapText="1"/>
    </xf>
    <xf numFmtId="0" fontId="6" fillId="0" borderId="0" xfId="1" applyAlignment="1">
      <alignment vertical="top"/>
    </xf>
    <xf numFmtId="0" fontId="9" fillId="0" borderId="0" xfId="0" applyFont="1" applyAlignment="1">
      <alignment horizontal="center" vertical="top"/>
    </xf>
    <xf numFmtId="185" fontId="2" fillId="0" borderId="0" xfId="0" applyNumberFormat="1" applyFont="1" applyAlignment="1">
      <alignment vertical="top" wrapText="1"/>
    </xf>
    <xf numFmtId="185" fontId="2" fillId="0" borderId="0" xfId="0" applyNumberFormat="1" applyFont="1" applyBorder="1" applyAlignment="1">
      <alignment horizontal="center" vertical="top" wrapText="1"/>
    </xf>
    <xf numFmtId="0" fontId="2" fillId="0" borderId="6" xfId="0" applyFont="1" applyBorder="1" applyAlignment="1">
      <alignment horizontal="left" vertical="top"/>
    </xf>
    <xf numFmtId="177" fontId="2" fillId="0" borderId="6" xfId="0" applyNumberFormat="1" applyFont="1" applyBorder="1" applyAlignment="1">
      <alignment vertical="top" wrapText="1"/>
    </xf>
    <xf numFmtId="176" fontId="2" fillId="0" borderId="6" xfId="0" applyNumberFormat="1" applyFont="1" applyBorder="1" applyAlignment="1">
      <alignment vertical="top" wrapText="1"/>
    </xf>
    <xf numFmtId="185" fontId="2" fillId="0" borderId="6" xfId="0" applyNumberFormat="1" applyFont="1" applyBorder="1" applyAlignment="1">
      <alignment vertical="top" wrapText="1"/>
    </xf>
    <xf numFmtId="178" fontId="2" fillId="0" borderId="6" xfId="0" applyNumberFormat="1" applyFont="1" applyBorder="1" applyAlignment="1">
      <alignment horizontal="center" vertical="top" wrapText="1"/>
    </xf>
    <xf numFmtId="178" fontId="2" fillId="0" borderId="6" xfId="0" applyNumberFormat="1" applyFont="1" applyBorder="1" applyAlignment="1">
      <alignment horizontal="right" vertical="top"/>
    </xf>
    <xf numFmtId="178" fontId="2" fillId="0" borderId="6" xfId="0" applyNumberFormat="1"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10" xfId="0" applyFont="1" applyBorder="1" applyAlignment="1">
      <alignment horizontal="center" vertical="top" wrapText="1"/>
    </xf>
    <xf numFmtId="0" fontId="2" fillId="0" borderId="11" xfId="0" applyFont="1" applyBorder="1" applyAlignment="1">
      <alignment horizontal="left" vertical="top" wrapText="1"/>
    </xf>
    <xf numFmtId="177" fontId="2" fillId="0" borderId="11" xfId="0" applyNumberFormat="1" applyFont="1" applyBorder="1" applyAlignment="1">
      <alignment vertical="top" wrapText="1"/>
    </xf>
    <xf numFmtId="176" fontId="2" fillId="0" borderId="11" xfId="0" applyNumberFormat="1" applyFont="1" applyBorder="1" applyAlignment="1">
      <alignment vertical="top" wrapText="1"/>
    </xf>
    <xf numFmtId="185" fontId="2" fillId="0" borderId="11" xfId="0" applyNumberFormat="1" applyFont="1" applyBorder="1" applyAlignment="1">
      <alignment vertical="top" wrapText="1"/>
    </xf>
    <xf numFmtId="178" fontId="2" fillId="0" borderId="11" xfId="0" applyNumberFormat="1" applyFont="1" applyBorder="1" applyAlignment="1">
      <alignment horizontal="center" vertical="top" wrapText="1"/>
    </xf>
    <xf numFmtId="178" fontId="2" fillId="0" borderId="11" xfId="0" applyNumberFormat="1" applyFont="1" applyBorder="1" applyAlignment="1">
      <alignment horizontal="right" vertical="top" wrapText="1"/>
    </xf>
    <xf numFmtId="178" fontId="2" fillId="0" borderId="11" xfId="0" applyNumberFormat="1" applyFont="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vertical="top" wrapText="1"/>
    </xf>
    <xf numFmtId="0" fontId="2" fillId="0" borderId="0" xfId="0" applyFont="1" applyBorder="1" applyAlignment="1">
      <alignment horizontal="right" vertical="top" wrapText="1"/>
    </xf>
    <xf numFmtId="177" fontId="2" fillId="0" borderId="0" xfId="0" applyNumberFormat="1" applyFont="1" applyBorder="1" applyAlignment="1">
      <alignment vertical="top" wrapText="1"/>
    </xf>
    <xf numFmtId="0" fontId="4" fillId="0" borderId="5" xfId="0" applyFont="1" applyBorder="1" applyAlignment="1">
      <alignment horizontal="center" vertical="top" wrapText="1"/>
    </xf>
    <xf numFmtId="0" fontId="3" fillId="2" borderId="1" xfId="0" applyFont="1" applyFill="1" applyBorder="1" applyAlignment="1">
      <alignment vertical="top" wrapText="1"/>
    </xf>
    <xf numFmtId="0" fontId="3" fillId="2" borderId="1" xfId="0" applyFont="1" applyFill="1" applyBorder="1" applyAlignment="1">
      <alignment horizontal="left" vertical="top" wrapText="1"/>
    </xf>
    <xf numFmtId="177" fontId="3" fillId="2" borderId="1" xfId="0" applyNumberFormat="1" applyFont="1" applyFill="1" applyBorder="1" applyAlignment="1">
      <alignment vertical="top" wrapText="1"/>
    </xf>
    <xf numFmtId="176" fontId="3" fillId="2" borderId="1" xfId="0" applyNumberFormat="1" applyFont="1" applyFill="1" applyBorder="1" applyAlignment="1">
      <alignment vertical="top" wrapText="1"/>
    </xf>
    <xf numFmtId="0" fontId="2" fillId="0" borderId="1" xfId="0" applyFont="1" applyBorder="1" applyAlignment="1">
      <alignment vertical="top" wrapText="1"/>
    </xf>
    <xf numFmtId="185" fontId="3" fillId="2" borderId="1" xfId="0" applyNumberFormat="1" applyFont="1" applyFill="1" applyBorder="1" applyAlignment="1">
      <alignment horizontal="left" vertical="top" wrapText="1"/>
    </xf>
    <xf numFmtId="178" fontId="3" fillId="2" borderId="1" xfId="0" applyNumberFormat="1" applyFont="1" applyFill="1" applyBorder="1" applyAlignment="1">
      <alignment horizontal="left" vertical="top" wrapText="1"/>
    </xf>
    <xf numFmtId="178" fontId="3" fillId="2" borderId="1" xfId="0" applyNumberFormat="1"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177" fontId="2" fillId="0" borderId="1" xfId="0" applyNumberFormat="1" applyFont="1" applyBorder="1" applyAlignment="1">
      <alignment vertical="top" wrapText="1"/>
    </xf>
    <xf numFmtId="176" fontId="2" fillId="0" borderId="1" xfId="0" applyNumberFormat="1" applyFont="1" applyBorder="1" applyAlignment="1">
      <alignment vertical="top" wrapText="1"/>
    </xf>
    <xf numFmtId="185" fontId="2" fillId="0" borderId="1" xfId="0" applyNumberFormat="1" applyFont="1" applyBorder="1" applyAlignment="1">
      <alignment horizontal="center" vertical="top" wrapText="1"/>
    </xf>
    <xf numFmtId="178" fontId="2" fillId="0" borderId="1" xfId="0" applyNumberFormat="1" applyFont="1" applyBorder="1" applyAlignment="1">
      <alignment horizontal="center" vertical="top" wrapText="1"/>
    </xf>
    <xf numFmtId="178" fontId="2" fillId="0" borderId="1" xfId="0" applyNumberFormat="1" applyFont="1" applyBorder="1" applyAlignment="1">
      <alignment horizontal="right" vertical="top" wrapText="1"/>
    </xf>
    <xf numFmtId="0" fontId="5" fillId="0" borderId="1" xfId="0" applyFont="1" applyBorder="1" applyAlignment="1">
      <alignment vertical="top" wrapText="1"/>
    </xf>
    <xf numFmtId="0" fontId="6" fillId="0" borderId="5" xfId="1" applyBorder="1" applyAlignment="1">
      <alignment vertical="top"/>
    </xf>
    <xf numFmtId="0" fontId="6" fillId="0" borderId="10" xfId="1" applyBorder="1" applyAlignment="1">
      <alignment vertical="top"/>
    </xf>
    <xf numFmtId="0" fontId="6" fillId="0" borderId="6" xfId="1" applyBorder="1" applyAlignment="1">
      <alignment vertical="top" wrapText="1"/>
    </xf>
    <xf numFmtId="0" fontId="6" fillId="0" borderId="6" xfId="1" applyBorder="1"/>
    <xf numFmtId="0" fontId="6" fillId="0" borderId="7" xfId="1" applyBorder="1"/>
    <xf numFmtId="0" fontId="6" fillId="0" borderId="11" xfId="1" applyBorder="1"/>
    <xf numFmtId="0" fontId="6" fillId="0" borderId="12" xfId="1" applyBorder="1"/>
    <xf numFmtId="0" fontId="6" fillId="0" borderId="0" xfId="1" applyBorder="1" applyAlignment="1">
      <alignment horizontal="left" vertical="top" wrapText="1"/>
    </xf>
    <xf numFmtId="0" fontId="6" fillId="0" borderId="0" xfId="1" applyAlignment="1">
      <alignment vertical="top" wrapText="1"/>
    </xf>
    <xf numFmtId="0" fontId="8" fillId="0" borderId="0" xfId="1" applyFont="1" applyAlignment="1">
      <alignment vertical="top" wrapText="1"/>
    </xf>
    <xf numFmtId="0" fontId="6" fillId="0" borderId="8" xfId="1" applyBorder="1" applyAlignment="1">
      <alignment vertical="top"/>
    </xf>
    <xf numFmtId="0" fontId="6" fillId="0" borderId="6" xfId="1" applyBorder="1" applyAlignment="1">
      <alignment horizontal="left" vertical="top" wrapText="1"/>
    </xf>
    <xf numFmtId="0" fontId="6" fillId="0" borderId="7" xfId="1" applyBorder="1" applyAlignment="1">
      <alignment horizontal="left" vertical="top" wrapText="1"/>
    </xf>
    <xf numFmtId="0" fontId="6" fillId="0" borderId="9" xfId="1" applyBorder="1" applyAlignment="1">
      <alignment horizontal="left" vertical="top" wrapText="1"/>
    </xf>
    <xf numFmtId="0" fontId="6" fillId="0" borderId="11" xfId="1" applyBorder="1" applyAlignment="1">
      <alignment vertical="top" wrapText="1"/>
    </xf>
    <xf numFmtId="0" fontId="6" fillId="0" borderId="12" xfId="1" applyBorder="1" applyAlignment="1">
      <alignment vertical="top" wrapText="1"/>
    </xf>
    <xf numFmtId="0" fontId="6" fillId="0" borderId="10" xfId="1" applyBorder="1" applyAlignment="1">
      <alignment horizontal="center"/>
    </xf>
    <xf numFmtId="0" fontId="6" fillId="0" borderId="11" xfId="1" applyBorder="1" applyAlignment="1">
      <alignment horizontal="center"/>
    </xf>
    <xf numFmtId="0" fontId="6" fillId="0" borderId="12" xfId="1" applyBorder="1" applyAlignment="1">
      <alignment horizontal="center"/>
    </xf>
    <xf numFmtId="181" fontId="6" fillId="6" borderId="4" xfId="1" applyNumberFormat="1" applyFill="1" applyBorder="1" applyAlignment="1" applyProtection="1">
      <alignment horizontal="right"/>
      <protection hidden="1"/>
    </xf>
    <xf numFmtId="181" fontId="6" fillId="6" borderId="3" xfId="1" applyNumberFormat="1" applyFill="1" applyBorder="1" applyAlignment="1" applyProtection="1">
      <alignment horizontal="right"/>
      <protection hidden="1"/>
    </xf>
    <xf numFmtId="0" fontId="6" fillId="0" borderId="7" xfId="1" applyBorder="1" applyAlignment="1">
      <alignment vertical="top" wrapText="1"/>
    </xf>
    <xf numFmtId="183" fontId="6" fillId="6" borderId="4" xfId="1" applyNumberFormat="1" applyFill="1" applyBorder="1" applyAlignment="1" applyProtection="1">
      <alignment horizontal="right" vertical="top" wrapText="1"/>
      <protection hidden="1"/>
    </xf>
    <xf numFmtId="0" fontId="6" fillId="6" borderId="3" xfId="1" applyFill="1" applyBorder="1" applyAlignment="1" applyProtection="1">
      <alignment horizontal="right"/>
      <protection hidden="1"/>
    </xf>
    <xf numFmtId="183" fontId="6" fillId="0" borderId="0" xfId="1" applyNumberFormat="1" applyBorder="1" applyAlignment="1">
      <alignment vertical="top" wrapText="1"/>
    </xf>
    <xf numFmtId="0" fontId="6" fillId="0" borderId="0" xfId="1" applyAlignment="1"/>
    <xf numFmtId="0" fontId="6" fillId="0" borderId="4" xfId="1" applyBorder="1" applyAlignment="1">
      <alignment horizontal="right"/>
    </xf>
    <xf numFmtId="0" fontId="6" fillId="0" borderId="3" xfId="1" applyBorder="1" applyAlignment="1">
      <alignment horizontal="right"/>
    </xf>
    <xf numFmtId="184" fontId="6" fillId="3" borderId="4" xfId="1" applyNumberFormat="1" applyFill="1" applyBorder="1" applyAlignment="1" applyProtection="1">
      <alignment horizontal="right" vertical="top" wrapText="1"/>
      <protection hidden="1"/>
    </xf>
    <xf numFmtId="0" fontId="6" fillId="0" borderId="3" xfId="1" applyBorder="1" applyAlignment="1" applyProtection="1">
      <alignment horizontal="right"/>
      <protection hidden="1"/>
    </xf>
    <xf numFmtId="0" fontId="6" fillId="3" borderId="8" xfId="1" applyFill="1" applyBorder="1" applyAlignment="1">
      <alignment horizontal="center" vertical="center" wrapText="1"/>
    </xf>
    <xf numFmtId="0" fontId="6" fillId="0" borderId="0" xfId="1" applyAlignment="1">
      <alignment horizontal="center" vertical="center" wrapText="1"/>
    </xf>
    <xf numFmtId="0" fontId="6" fillId="0" borderId="9" xfId="1" applyBorder="1" applyAlignment="1">
      <alignment horizontal="center" vertical="center" wrapText="1"/>
    </xf>
    <xf numFmtId="181" fontId="6" fillId="4" borderId="4" xfId="1" applyNumberFormat="1" applyFill="1" applyBorder="1" applyAlignment="1" applyProtection="1">
      <alignment horizontal="right" vertical="top" wrapText="1"/>
      <protection locked="0"/>
    </xf>
    <xf numFmtId="181" fontId="6" fillId="4" borderId="3" xfId="1" applyNumberFormat="1" applyFill="1" applyBorder="1" applyAlignment="1" applyProtection="1">
      <alignment horizontal="right" vertical="top" wrapText="1"/>
      <protection locked="0"/>
    </xf>
    <xf numFmtId="181" fontId="6" fillId="3" borderId="4" xfId="1" applyNumberFormat="1" applyFill="1" applyBorder="1" applyAlignment="1" applyProtection="1">
      <alignment horizontal="right"/>
      <protection hidden="1"/>
    </xf>
    <xf numFmtId="181" fontId="6" fillId="3" borderId="3" xfId="1" applyNumberFormat="1" applyFill="1" applyBorder="1" applyAlignment="1" applyProtection="1">
      <alignment horizontal="right"/>
      <protection hidden="1"/>
    </xf>
    <xf numFmtId="182" fontId="6" fillId="3" borderId="4" xfId="1" applyNumberFormat="1" applyFill="1" applyBorder="1" applyAlignment="1" applyProtection="1">
      <alignment horizontal="right" vertical="top" wrapText="1"/>
      <protection hidden="1"/>
    </xf>
    <xf numFmtId="182" fontId="6" fillId="3" borderId="3" xfId="1" applyNumberFormat="1" applyFill="1" applyBorder="1" applyAlignment="1" applyProtection="1">
      <alignment horizontal="right"/>
      <protection hidden="1"/>
    </xf>
    <xf numFmtId="0" fontId="6" fillId="0" borderId="4" xfId="1" applyBorder="1" applyAlignment="1">
      <alignment horizontal="center" vertical="top" wrapText="1"/>
    </xf>
    <xf numFmtId="0" fontId="6" fillId="0" borderId="3" xfId="1" applyBorder="1" applyAlignment="1">
      <alignment horizontal="center" vertical="top" wrapText="1"/>
    </xf>
    <xf numFmtId="181" fontId="6" fillId="0" borderId="4" xfId="1" applyNumberFormat="1" applyBorder="1" applyAlignment="1">
      <alignment horizontal="right"/>
    </xf>
    <xf numFmtId="183" fontId="6" fillId="3" borderId="4" xfId="1" applyNumberFormat="1" applyFill="1" applyBorder="1" applyAlignment="1" applyProtection="1">
      <alignment horizontal="right" vertical="top" wrapText="1"/>
      <protection hidden="1"/>
    </xf>
    <xf numFmtId="0" fontId="6" fillId="3" borderId="3" xfId="1" applyFill="1" applyBorder="1" applyAlignment="1" applyProtection="1">
      <alignment horizontal="right"/>
      <protection hidden="1"/>
    </xf>
    <xf numFmtId="0" fontId="6" fillId="0" borderId="2" xfId="1" applyBorder="1" applyAlignment="1" applyProtection="1">
      <alignment horizontal="left" vertical="top"/>
      <protection locked="0"/>
    </xf>
    <xf numFmtId="0" fontId="6" fillId="0" borderId="2" xfId="1" applyBorder="1" applyAlignment="1" applyProtection="1">
      <alignment vertical="top"/>
      <protection locked="0"/>
    </xf>
    <xf numFmtId="0" fontId="6" fillId="0" borderId="3" xfId="1" applyBorder="1" applyAlignment="1" applyProtection="1">
      <alignment vertical="top"/>
      <protection locked="0"/>
    </xf>
    <xf numFmtId="180" fontId="6" fillId="0" borderId="4" xfId="1" applyNumberFormat="1" applyBorder="1" applyAlignment="1">
      <alignment horizontal="center" vertical="top" wrapText="1"/>
    </xf>
    <xf numFmtId="0" fontId="6" fillId="4" borderId="4" xfId="1" applyFill="1" applyBorder="1" applyAlignment="1" applyProtection="1">
      <alignment horizontal="center"/>
      <protection locked="0"/>
    </xf>
    <xf numFmtId="0" fontId="6" fillId="0" borderId="3" xfId="1" applyBorder="1" applyAlignment="1" applyProtection="1">
      <alignment horizontal="center"/>
      <protection locked="0"/>
    </xf>
    <xf numFmtId="0" fontId="6" fillId="5" borderId="4" xfId="1" applyFill="1" applyBorder="1" applyAlignment="1" applyProtection="1">
      <alignment horizontal="center"/>
      <protection locked="0"/>
    </xf>
  </cellXfs>
  <cellStyles count="2">
    <cellStyle name="一般" xfId="0" builtinId="0"/>
    <cellStyle name="一般 2" xfId="1"/>
  </cellStyles>
  <dxfs count="22">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numFmt numFmtId="178" formatCode="#,##0_ "/>
      <alignment horizontal="right"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center"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numFmt numFmtId="185" formatCode="#,##0_);[Red]\(#,##0\)"/>
      <alignment horizontal="center"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left"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alignment horizontal="center"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theme="1"/>
        <name val="標楷體"/>
        <scheme val="none"/>
      </font>
      <numFmt numFmtId="176" formatCode="#,##0.00_ "/>
      <alignment horizontal="general" vertical="top" textRotation="0" wrapText="1" indent="0" justifyLastLine="0" shrinkToFit="0" readingOrder="0"/>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78" formatCode="#,##0_ "/>
      <alignment horizontal="right"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78" formatCode="#,##0_ "/>
      <alignment horizontal="center"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85" formatCode="#,##0_);[Red]\(#,##0\)"/>
      <alignment horizontal="center"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76" formatCode="#,##0.00_ "/>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76" formatCode="#,##0.00_ "/>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numFmt numFmtId="177" formatCode="[$-800404]e/m/d;@"/>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2"/>
        <color theme="1"/>
        <name val="標楷體"/>
        <scheme val="none"/>
      </font>
      <alignment horizontal="center"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border outline="0">
        <left style="thin">
          <color theme="8"/>
        </left>
        <right style="thin">
          <color theme="8"/>
        </right>
        <top style="thin">
          <color theme="8"/>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id="2" name="表格2" displayName="表格2" ref="A3:K11" totalsRowCount="1" tableBorderDxfId="21">
  <autoFilter ref="A3:K10"/>
  <tableColumns count="11">
    <tableColumn id="1" name="編號" totalsRowLabel="合計" dataDxfId="20" totalsRowDxfId="9"/>
    <tableColumn id="2" name="品名" dataDxfId="19" totalsRowDxfId="8"/>
    <tableColumn id="3" name="日期" dataDxfId="18" totalsRowDxfId="7"/>
    <tableColumn id="4" name="金額" dataDxfId="17" totalsRowDxfId="6"/>
    <tableColumn id="10" name="耐用號碼" dataDxfId="16" totalsRowDxfId="5"/>
    <tableColumn id="9" name="耐用年數" dataDxfId="15" totalsRowDxfId="4"/>
    <tableColumn id="5" name="使用月數" dataDxfId="14" totalsRowDxfId="3"/>
    <tableColumn id="6" name="現值" totalsRowFunction="sum" dataDxfId="13" totalsRowDxfId="2">
      <calculatedColumnFormula>D4</calculatedColumnFormula>
    </tableColumn>
    <tableColumn id="7" name="證據名稱" dataDxfId="12" totalsRowDxfId="1"/>
    <tableColumn id="8" name="卷證頁碼" dataDxfId="11" totalsRowDxfId="0"/>
    <tableColumn id="11" name="欄1" dataDxfId="10">
      <calculatedColumnFormula>DATEDIF(表格2[[#This Row],[日期]],$C$2,"m")</calculatedColumnFormula>
    </tableColumn>
  </tableColumns>
  <tableStyleInfo name="TableStyleLight13" showFirstColumn="0" showLastColumn="0" showRowStripes="1"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tabSelected="1" zoomScaleNormal="100" workbookViewId="0">
      <pane xSplit="4" ySplit="3" topLeftCell="E11" activePane="bottomRight" state="frozen"/>
      <selection pane="topRight" activeCell="F1" sqref="F1"/>
      <selection pane="bottomLeft" activeCell="A3" sqref="A3"/>
      <selection pane="bottomRight" activeCell="H10" sqref="H10"/>
    </sheetView>
  </sheetViews>
  <sheetFormatPr defaultColWidth="8.796875" defaultRowHeight="17" outlineLevelCol="1"/>
  <cols>
    <col min="1" max="1" width="8.796875" style="1"/>
    <col min="2" max="2" width="22.5" style="3" customWidth="1"/>
    <col min="3" max="3" width="12.5" style="4" customWidth="1"/>
    <col min="4" max="4" width="12.69921875" style="5" customWidth="1"/>
    <col min="5" max="5" width="8.5" style="58" customWidth="1"/>
    <col min="6" max="6" width="7.69921875" style="6" customWidth="1"/>
    <col min="7" max="7" width="8.19921875" style="10" customWidth="1"/>
    <col min="8" max="8" width="16.796875" style="2" customWidth="1"/>
    <col min="9" max="9" width="17.19921875" style="2" customWidth="1"/>
    <col min="10" max="10" width="15.69921875" style="2" customWidth="1"/>
    <col min="11" max="11" width="20.3984375" style="5" hidden="1" customWidth="1" outlineLevel="1"/>
    <col min="12" max="12" width="8.796875" style="2" collapsed="1"/>
    <col min="13" max="16384" width="8.796875" style="2"/>
  </cols>
  <sheetData>
    <row r="1" spans="1:11" ht="19.5">
      <c r="A1" s="57" t="s">
        <v>61</v>
      </c>
      <c r="C1" s="79" t="s">
        <v>10</v>
      </c>
    </row>
    <row r="2" spans="1:11">
      <c r="C2" s="80">
        <v>41341</v>
      </c>
    </row>
    <row r="3" spans="1:11" ht="34">
      <c r="A3" s="82" t="s">
        <v>4</v>
      </c>
      <c r="B3" s="83" t="s">
        <v>6</v>
      </c>
      <c r="C3" s="84" t="s">
        <v>3</v>
      </c>
      <c r="D3" s="85" t="s">
        <v>0</v>
      </c>
      <c r="E3" s="86" t="s">
        <v>63</v>
      </c>
      <c r="F3" s="87" t="s">
        <v>64</v>
      </c>
      <c r="G3" s="88" t="s">
        <v>62</v>
      </c>
      <c r="H3" s="89" t="s">
        <v>74</v>
      </c>
      <c r="I3" s="82" t="s">
        <v>1</v>
      </c>
      <c r="J3" s="82" t="s">
        <v>2</v>
      </c>
      <c r="K3" s="2" t="s">
        <v>73</v>
      </c>
    </row>
    <row r="4" spans="1:11" ht="34">
      <c r="A4" s="90">
        <v>1</v>
      </c>
      <c r="B4" s="91" t="s">
        <v>9</v>
      </c>
      <c r="C4" s="92">
        <v>39191</v>
      </c>
      <c r="D4" s="93">
        <v>80000</v>
      </c>
      <c r="E4" s="86">
        <v>3193</v>
      </c>
      <c r="F4" s="94">
        <v>5</v>
      </c>
      <c r="G4" s="95">
        <v>71</v>
      </c>
      <c r="H4" s="96">
        <v>13333</v>
      </c>
      <c r="I4" s="86" t="s">
        <v>67</v>
      </c>
      <c r="J4" s="86" t="s">
        <v>17</v>
      </c>
      <c r="K4" s="5">
        <f>DATEDIF(表格2[[#This Row],[日期]],$C$2,"m")</f>
        <v>70</v>
      </c>
    </row>
    <row r="5" spans="1:11">
      <c r="A5" s="90">
        <v>2</v>
      </c>
      <c r="B5" s="91" t="s">
        <v>11</v>
      </c>
      <c r="C5" s="92">
        <v>41025</v>
      </c>
      <c r="D5" s="93">
        <v>14900</v>
      </c>
      <c r="E5" s="86">
        <v>3192</v>
      </c>
      <c r="F5" s="94">
        <v>3</v>
      </c>
      <c r="G5" s="95">
        <v>11</v>
      </c>
      <c r="H5" s="96">
        <v>11485</v>
      </c>
      <c r="I5" s="86" t="s">
        <v>68</v>
      </c>
      <c r="J5" s="86" t="s">
        <v>18</v>
      </c>
      <c r="K5" s="5">
        <f>DATEDIF(表格2[[#This Row],[日期]],$C$2,"m")</f>
        <v>10</v>
      </c>
    </row>
    <row r="6" spans="1:11" ht="34">
      <c r="A6" s="90">
        <v>3</v>
      </c>
      <c r="B6" s="91" t="s">
        <v>7</v>
      </c>
      <c r="C6" s="92">
        <v>41276</v>
      </c>
      <c r="D6" s="93">
        <v>62857</v>
      </c>
      <c r="E6" s="86">
        <v>3193</v>
      </c>
      <c r="F6" s="94">
        <v>5</v>
      </c>
      <c r="G6" s="95">
        <v>3</v>
      </c>
      <c r="H6" s="96">
        <v>60238</v>
      </c>
      <c r="I6" s="86" t="s">
        <v>69</v>
      </c>
      <c r="J6" s="86" t="s">
        <v>19</v>
      </c>
      <c r="K6" s="5">
        <f>DATEDIF(表格2[[#This Row],[日期]],$C$2,"m")</f>
        <v>2</v>
      </c>
    </row>
    <row r="7" spans="1:11" ht="51">
      <c r="A7" s="90">
        <v>4</v>
      </c>
      <c r="B7" s="91" t="s">
        <v>14</v>
      </c>
      <c r="C7" s="92">
        <v>41338</v>
      </c>
      <c r="D7" s="93">
        <v>4800</v>
      </c>
      <c r="E7" s="86">
        <v>3193</v>
      </c>
      <c r="F7" s="94">
        <v>5</v>
      </c>
      <c r="G7" s="95">
        <v>1</v>
      </c>
      <c r="H7" s="96">
        <v>4733</v>
      </c>
      <c r="I7" s="86" t="s">
        <v>70</v>
      </c>
      <c r="J7" s="86" t="s">
        <v>20</v>
      </c>
      <c r="K7" s="5">
        <f>DATEDIF(表格2[[#This Row],[日期]],$C$2,"m")</f>
        <v>0</v>
      </c>
    </row>
    <row r="8" spans="1:11" ht="51">
      <c r="A8" s="90">
        <v>5</v>
      </c>
      <c r="B8" s="91" t="s">
        <v>15</v>
      </c>
      <c r="C8" s="92">
        <v>41338</v>
      </c>
      <c r="D8" s="93">
        <v>3800</v>
      </c>
      <c r="E8" s="86">
        <v>3193</v>
      </c>
      <c r="F8" s="94">
        <v>5</v>
      </c>
      <c r="G8" s="95">
        <v>1</v>
      </c>
      <c r="H8" s="96">
        <v>3747</v>
      </c>
      <c r="I8" s="86" t="s">
        <v>70</v>
      </c>
      <c r="J8" s="86" t="s">
        <v>20</v>
      </c>
      <c r="K8" s="5">
        <f>DATEDIF(表格2[[#This Row],[日期]],$C$2,"m")</f>
        <v>0</v>
      </c>
    </row>
    <row r="9" spans="1:11">
      <c r="A9" s="90">
        <v>6</v>
      </c>
      <c r="B9" s="91" t="s">
        <v>16</v>
      </c>
      <c r="C9" s="92">
        <v>41312</v>
      </c>
      <c r="D9" s="93">
        <v>8571</v>
      </c>
      <c r="E9" s="86">
        <v>3192</v>
      </c>
      <c r="F9" s="94">
        <v>3</v>
      </c>
      <c r="G9" s="95">
        <v>2</v>
      </c>
      <c r="H9" s="96">
        <v>8214</v>
      </c>
      <c r="I9" s="86" t="s">
        <v>71</v>
      </c>
      <c r="J9" s="86" t="s">
        <v>21</v>
      </c>
      <c r="K9" s="5">
        <f>DATEDIF(表格2[[#This Row],[日期]],$C$2,"m")</f>
        <v>1</v>
      </c>
    </row>
    <row r="10" spans="1:11" ht="94.5">
      <c r="A10" s="90">
        <v>7</v>
      </c>
      <c r="B10" s="91" t="s">
        <v>8</v>
      </c>
      <c r="C10" s="92">
        <v>41232</v>
      </c>
      <c r="D10" s="93">
        <v>85552</v>
      </c>
      <c r="E10" s="86">
        <v>3193</v>
      </c>
      <c r="F10" s="94">
        <v>5</v>
      </c>
      <c r="G10" s="95">
        <v>4</v>
      </c>
      <c r="H10" s="96">
        <v>80799</v>
      </c>
      <c r="I10" s="97" t="s">
        <v>72</v>
      </c>
      <c r="J10" s="86" t="s">
        <v>22</v>
      </c>
      <c r="K10" s="5">
        <f>DATEDIF(表格2[[#This Row],[日期]],$C$2,"m")</f>
        <v>3</v>
      </c>
    </row>
    <row r="11" spans="1:11">
      <c r="A11" s="7" t="s">
        <v>5</v>
      </c>
      <c r="B11" s="8"/>
      <c r="C11" s="9"/>
      <c r="D11" s="9"/>
      <c r="E11" s="9"/>
      <c r="F11" s="59"/>
      <c r="G11" s="7"/>
      <c r="H11" s="11">
        <f>SUBTOTAL(109,表格2[現值])</f>
        <v>182549</v>
      </c>
      <c r="I11" s="9"/>
      <c r="J11" s="9"/>
      <c r="K11"/>
    </row>
    <row r="12" spans="1:11">
      <c r="A12" s="81" t="s">
        <v>12</v>
      </c>
      <c r="B12" s="60" t="s">
        <v>13</v>
      </c>
      <c r="C12" s="61"/>
      <c r="D12" s="62"/>
      <c r="E12" s="63"/>
      <c r="F12" s="64"/>
      <c r="G12" s="65" t="s">
        <v>65</v>
      </c>
      <c r="H12" s="66">
        <v>1311545</v>
      </c>
      <c r="I12" s="67"/>
      <c r="J12" s="68"/>
    </row>
    <row r="13" spans="1:11">
      <c r="A13" s="69"/>
      <c r="B13" s="70"/>
      <c r="C13" s="71"/>
      <c r="D13" s="72"/>
      <c r="E13" s="73"/>
      <c r="F13" s="74"/>
      <c r="G13" s="75" t="s">
        <v>66</v>
      </c>
      <c r="H13" s="76">
        <f>表格2[[#Totals],[現值]]+H12</f>
        <v>1494094</v>
      </c>
      <c r="I13" s="77"/>
      <c r="J13" s="78"/>
    </row>
  </sheetData>
  <phoneticPr fontId="1" type="noConversion"/>
  <pageMargins left="0.7" right="0.7" top="0.75" bottom="0.75" header="0.3" footer="0.3"/>
  <pageSetup paperSize="9" scale="92" orientation="landscape" r:id="rId1"/>
  <colBreaks count="1" manualBreakCount="1">
    <brk id="10" max="1048575" man="1"/>
  </colBreak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v>5</v>
      </c>
      <c r="C3" s="147"/>
      <c r="D3" s="148">
        <v>0</v>
      </c>
      <c r="E3" s="147"/>
      <c r="F3" s="21"/>
      <c r="G3" s="21"/>
      <c r="I3" s="22">
        <f>IF(J3+K3=0,0,1)</f>
        <v>1</v>
      </c>
      <c r="J3" s="23">
        <f>IF(B3&gt;0,1,0)</f>
        <v>1</v>
      </c>
      <c r="K3" s="24">
        <f>IF(D3&gt;0,1,0)</f>
        <v>0</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殘值表!D4</f>
        <v>80000</v>
      </c>
      <c r="C5" s="132"/>
      <c r="D5" s="28">
        <f>B5/6</f>
        <v>13333.333333333334</v>
      </c>
      <c r="E5" s="29">
        <v>5</v>
      </c>
      <c r="F5" s="30"/>
      <c r="G5" s="31" t="s">
        <v>33</v>
      </c>
      <c r="I5" s="32" t="s">
        <v>34</v>
      </c>
      <c r="J5" s="33" t="s">
        <v>35</v>
      </c>
      <c r="K5" s="34" t="s">
        <v>36</v>
      </c>
    </row>
    <row r="6" spans="2:11">
      <c r="B6" s="124" t="s">
        <v>37</v>
      </c>
      <c r="C6" s="125"/>
      <c r="D6" s="133">
        <f>IF(C1=C20,G6,IF(C1=C21,G13,""))</f>
        <v>66666.666666666672</v>
      </c>
      <c r="E6" s="134"/>
      <c r="F6" s="35"/>
      <c r="G6" s="117">
        <f>IF($I$8=1,$J$8+$K$8,"　")</f>
        <v>47849.794238683142</v>
      </c>
      <c r="H6" s="118"/>
      <c r="I6" s="36">
        <f>IF(B5&gt;0,1,0)</f>
        <v>1</v>
      </c>
      <c r="J6" s="37">
        <f>IF(D5&gt;0,1,0)</f>
        <v>1</v>
      </c>
      <c r="K6" s="38">
        <f>IF(E5&gt;0,1,0)</f>
        <v>1</v>
      </c>
    </row>
    <row r="7" spans="2:11">
      <c r="B7" s="124" t="s">
        <v>38</v>
      </c>
      <c r="C7" s="125"/>
      <c r="D7" s="135">
        <f>IF($I$8=1,$B$5-$D$6,"　")</f>
        <v>13333.333333333328</v>
      </c>
      <c r="E7" s="136"/>
      <c r="F7" s="39"/>
      <c r="G7" s="40" t="s">
        <v>39</v>
      </c>
      <c r="I7" s="41" t="s">
        <v>40</v>
      </c>
      <c r="J7" s="42" t="s">
        <v>41</v>
      </c>
      <c r="K7" s="43" t="s">
        <v>42</v>
      </c>
    </row>
    <row r="8" spans="2:11">
      <c r="B8" s="139" t="s">
        <v>43</v>
      </c>
      <c r="C8" s="125"/>
      <c r="D8" s="140">
        <f>IF(C1=C20,G8,IF(C1=C21,G15,""))</f>
        <v>0.16666666666666669</v>
      </c>
      <c r="E8" s="141"/>
      <c r="F8" s="44"/>
      <c r="G8" s="120">
        <f>IF($I$6*$J$6*$K$6=1,1-($D$5/$B$5)^(1/$E$5),"　")</f>
        <v>0.30117288122842079</v>
      </c>
      <c r="H8" s="121"/>
      <c r="I8" s="45">
        <f>IF($D$8="　",0,1)</f>
        <v>1</v>
      </c>
      <c r="J8" s="46">
        <f>IF(I6*J6*K6=1,J9,0)</f>
        <v>47849.794238683142</v>
      </c>
      <c r="K8" s="47">
        <f>IF(K3*I6*J6*K6=1,(J10-J9)*D3/12,0)</f>
        <v>0</v>
      </c>
    </row>
    <row r="9" spans="2:11">
      <c r="B9" s="124" t="s">
        <v>44</v>
      </c>
      <c r="C9" s="125"/>
      <c r="D9" s="126">
        <f>IF(I8=1,D6/B5,"　")</f>
        <v>0.83333333333333337</v>
      </c>
      <c r="E9" s="127"/>
      <c r="F9" s="48"/>
      <c r="G9" s="48"/>
      <c r="I9" s="45" t="s">
        <v>45</v>
      </c>
      <c r="J9" s="49">
        <f>B5*(1-(1-D8)^B3)</f>
        <v>47849.794238683142</v>
      </c>
      <c r="K9" s="50"/>
    </row>
    <row r="10" spans="2:11">
      <c r="B10" s="124" t="s">
        <v>46</v>
      </c>
      <c r="C10" s="125"/>
      <c r="D10" s="126">
        <f>IF(I8=1,D7/B5,"　")</f>
        <v>0.1666666666666666</v>
      </c>
      <c r="E10" s="127"/>
      <c r="F10" s="48"/>
      <c r="G10" s="48"/>
      <c r="I10" s="45" t="s">
        <v>47</v>
      </c>
      <c r="J10" s="49">
        <f>B5*(1-(1-D8)^(B3+1))</f>
        <v>53208.161865569287</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66666.666666666672</v>
      </c>
      <c r="H13" s="118"/>
    </row>
    <row r="14" spans="2:11">
      <c r="B14" s="99"/>
      <c r="C14" s="112"/>
      <c r="D14" s="112"/>
      <c r="E14" s="113"/>
      <c r="F14" s="52"/>
      <c r="G14" s="52" t="s">
        <v>52</v>
      </c>
    </row>
    <row r="15" spans="2:11">
      <c r="B15" s="98" t="s">
        <v>53</v>
      </c>
      <c r="C15" s="100" t="s">
        <v>54</v>
      </c>
      <c r="D15" s="100"/>
      <c r="E15" s="119"/>
      <c r="F15" s="52"/>
      <c r="G15" s="120">
        <f>IF($I$6*$K$6=1,($B$5-$D$5)/$E$5/$B$5,"　")</f>
        <v>0.16666666666666669</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s>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f>殘值表!G5</f>
        <v>11</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殘值表!D5</f>
        <v>14900</v>
      </c>
      <c r="C5" s="132"/>
      <c r="D5" s="28">
        <f>B5/4</f>
        <v>3725</v>
      </c>
      <c r="E5" s="29">
        <f>表格2[[#This Row],[耐用年數]]</f>
        <v>3</v>
      </c>
      <c r="F5" s="30"/>
      <c r="G5" s="31" t="s">
        <v>33</v>
      </c>
      <c r="I5" s="32" t="s">
        <v>34</v>
      </c>
      <c r="J5" s="33" t="s">
        <v>35</v>
      </c>
      <c r="K5" s="34" t="s">
        <v>36</v>
      </c>
    </row>
    <row r="6" spans="2:11">
      <c r="B6" s="124" t="s">
        <v>37</v>
      </c>
      <c r="C6" s="125"/>
      <c r="D6" s="133">
        <f>IF(C1=C20,G6,IF(C1=C21,G13,""))</f>
        <v>3414.583333333333</v>
      </c>
      <c r="E6" s="134"/>
      <c r="F6" s="35"/>
      <c r="G6" s="117">
        <f>IF($I$8=1,$J$8+$K$8,"　")</f>
        <v>3414.5833333333335</v>
      </c>
      <c r="H6" s="118"/>
      <c r="I6" s="36">
        <f>IF(B5&gt;0,1,0)</f>
        <v>1</v>
      </c>
      <c r="J6" s="37">
        <f>IF(D5&gt;0,1,0)</f>
        <v>1</v>
      </c>
      <c r="K6" s="38">
        <f>IF(E5&gt;0,1,0)</f>
        <v>1</v>
      </c>
    </row>
    <row r="7" spans="2:11">
      <c r="B7" s="124" t="s">
        <v>38</v>
      </c>
      <c r="C7" s="125"/>
      <c r="D7" s="135">
        <f>IF($I$8=1,$B$5-$D$6,"　")</f>
        <v>11485.416666666668</v>
      </c>
      <c r="E7" s="136"/>
      <c r="F7" s="39"/>
      <c r="G7" s="40" t="s">
        <v>39</v>
      </c>
      <c r="I7" s="41" t="s">
        <v>40</v>
      </c>
      <c r="J7" s="42" t="s">
        <v>41</v>
      </c>
      <c r="K7" s="43" t="s">
        <v>42</v>
      </c>
    </row>
    <row r="8" spans="2:11">
      <c r="B8" s="139" t="s">
        <v>43</v>
      </c>
      <c r="C8" s="125"/>
      <c r="D8" s="140">
        <f>IF(C1=C20,G8,IF(C1=C21,G15,""))</f>
        <v>0.25</v>
      </c>
      <c r="E8" s="141"/>
      <c r="F8" s="44"/>
      <c r="G8" s="120">
        <f>IF($I$6*$J$6*$K$6=1,1-($D$5/$B$5)^(1/$E$5),"　")</f>
        <v>0.3700394750525634</v>
      </c>
      <c r="H8" s="121"/>
      <c r="I8" s="45">
        <f>IF($D$8="　",0,1)</f>
        <v>1</v>
      </c>
      <c r="J8" s="46">
        <f>IF(I6*J6*K6=1,J9,0)</f>
        <v>0</v>
      </c>
      <c r="K8" s="47">
        <f>IF(K3*I6*J6*K6=1,(J10-J9)*D3/12,0)</f>
        <v>3414.5833333333335</v>
      </c>
    </row>
    <row r="9" spans="2:11">
      <c r="B9" s="124" t="s">
        <v>44</v>
      </c>
      <c r="C9" s="125"/>
      <c r="D9" s="126">
        <f>IF(I8=1,D6/B5,"　")</f>
        <v>0.22916666666666666</v>
      </c>
      <c r="E9" s="127"/>
      <c r="F9" s="48"/>
      <c r="G9" s="48"/>
      <c r="I9" s="45" t="s">
        <v>45</v>
      </c>
      <c r="J9" s="49">
        <f>B5*(1-(1-D8)^B3)</f>
        <v>0</v>
      </c>
      <c r="K9" s="50"/>
    </row>
    <row r="10" spans="2:11">
      <c r="B10" s="124" t="s">
        <v>46</v>
      </c>
      <c r="C10" s="125"/>
      <c r="D10" s="126">
        <f>IF(I8=1,D7/B5,"　")</f>
        <v>0.77083333333333337</v>
      </c>
      <c r="E10" s="127"/>
      <c r="F10" s="48"/>
      <c r="G10" s="48"/>
      <c r="I10" s="45" t="s">
        <v>47</v>
      </c>
      <c r="J10" s="49">
        <f>B5*(1-(1-D8)^(B3+1))</f>
        <v>3725</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3414.583333333333</v>
      </c>
      <c r="H13" s="118"/>
    </row>
    <row r="14" spans="2:11">
      <c r="B14" s="99"/>
      <c r="C14" s="112"/>
      <c r="D14" s="112"/>
      <c r="E14" s="113"/>
      <c r="F14" s="52"/>
      <c r="G14" s="52" t="s">
        <v>52</v>
      </c>
    </row>
    <row r="15" spans="2:11">
      <c r="B15" s="98" t="s">
        <v>53</v>
      </c>
      <c r="C15" s="100" t="s">
        <v>54</v>
      </c>
      <c r="D15" s="100"/>
      <c r="E15" s="119"/>
      <c r="F15" s="52"/>
      <c r="G15" s="120">
        <f>IF($I$6*$K$6=1,($B$5-$D$5)/$E$5/$B$5,"　")</f>
        <v>0.25</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s>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zoomScaleNormal="100"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f>殘值表!G6</f>
        <v>3</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殘值表!D6</f>
        <v>62857</v>
      </c>
      <c r="C5" s="132"/>
      <c r="D5" s="28">
        <f>B5/6</f>
        <v>10476.166666666666</v>
      </c>
      <c r="E5" s="29">
        <f>殘值表!F6</f>
        <v>5</v>
      </c>
      <c r="F5" s="30"/>
      <c r="G5" s="31" t="s">
        <v>33</v>
      </c>
      <c r="I5" s="32" t="s">
        <v>34</v>
      </c>
      <c r="J5" s="33" t="s">
        <v>35</v>
      </c>
      <c r="K5" s="34" t="s">
        <v>36</v>
      </c>
    </row>
    <row r="6" spans="2:11">
      <c r="B6" s="124" t="s">
        <v>37</v>
      </c>
      <c r="C6" s="125"/>
      <c r="D6" s="133">
        <f>IF(C1=C20,G6,IF(C1=C21,G13,""))</f>
        <v>2619.041666666667</v>
      </c>
      <c r="E6" s="134"/>
      <c r="F6" s="35"/>
      <c r="G6" s="117">
        <f>IF($I$8=1,$J$8+$K$8,"　")</f>
        <v>2619.0416666666679</v>
      </c>
      <c r="H6" s="118"/>
      <c r="I6" s="36">
        <f>IF(B5&gt;0,1,0)</f>
        <v>1</v>
      </c>
      <c r="J6" s="37">
        <f>IF(D5&gt;0,1,0)</f>
        <v>1</v>
      </c>
      <c r="K6" s="38">
        <f>IF(E5&gt;0,1,0)</f>
        <v>1</v>
      </c>
    </row>
    <row r="7" spans="2:11">
      <c r="B7" s="124" t="s">
        <v>38</v>
      </c>
      <c r="C7" s="125"/>
      <c r="D7" s="135">
        <f>IF($I$8=1,$B$5-$D$6,"　")</f>
        <v>60237.958333333336</v>
      </c>
      <c r="E7" s="136"/>
      <c r="F7" s="39"/>
      <c r="G7" s="40" t="s">
        <v>39</v>
      </c>
      <c r="I7" s="41" t="s">
        <v>40</v>
      </c>
      <c r="J7" s="42" t="s">
        <v>41</v>
      </c>
      <c r="K7" s="43" t="s">
        <v>42</v>
      </c>
    </row>
    <row r="8" spans="2:11">
      <c r="B8" s="139" t="s">
        <v>43</v>
      </c>
      <c r="C8" s="125"/>
      <c r="D8" s="140">
        <f>IF(C1=C20,G8,IF(C1=C21,G15,""))</f>
        <v>0.16666666666666669</v>
      </c>
      <c r="E8" s="141"/>
      <c r="F8" s="44"/>
      <c r="G8" s="120">
        <f>IF($I$6*$J$6*$K$6=1,1-($D$5/$B$5)^(1/$E$5),"　")</f>
        <v>0.30117288122842079</v>
      </c>
      <c r="H8" s="121"/>
      <c r="I8" s="45">
        <f>IF($D$8="　",0,1)</f>
        <v>1</v>
      </c>
      <c r="J8" s="46">
        <f>IF(I6*J6*K6=1,J9,0)</f>
        <v>0</v>
      </c>
      <c r="K8" s="47">
        <f>IF(K3*I6*J6*K6=1,(J10-J9)*D3/12,0)</f>
        <v>2619.0416666666679</v>
      </c>
    </row>
    <row r="9" spans="2:11">
      <c r="B9" s="124" t="s">
        <v>44</v>
      </c>
      <c r="C9" s="125"/>
      <c r="D9" s="126">
        <f>IF(I8=1,D6/B5,"　")</f>
        <v>4.1666666666666671E-2</v>
      </c>
      <c r="E9" s="127"/>
      <c r="F9" s="48"/>
      <c r="G9" s="48"/>
      <c r="I9" s="45" t="s">
        <v>45</v>
      </c>
      <c r="J9" s="49">
        <f>B5*(1-(1-D8)^B3)</f>
        <v>0</v>
      </c>
      <c r="K9" s="50"/>
    </row>
    <row r="10" spans="2:11">
      <c r="B10" s="124" t="s">
        <v>46</v>
      </c>
      <c r="C10" s="125"/>
      <c r="D10" s="126">
        <f>IF(I8=1,D7/B5,"　")</f>
        <v>0.95833333333333337</v>
      </c>
      <c r="E10" s="127"/>
      <c r="F10" s="48"/>
      <c r="G10" s="48"/>
      <c r="I10" s="45" t="s">
        <v>47</v>
      </c>
      <c r="J10" s="49">
        <f>B5*(1-(1-D8)^(B3+1))</f>
        <v>10476.166666666672</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2619.041666666667</v>
      </c>
      <c r="H13" s="118"/>
    </row>
    <row r="14" spans="2:11">
      <c r="B14" s="99"/>
      <c r="C14" s="112"/>
      <c r="D14" s="112"/>
      <c r="E14" s="113"/>
      <c r="F14" s="52"/>
      <c r="G14" s="52" t="s">
        <v>52</v>
      </c>
    </row>
    <row r="15" spans="2:11">
      <c r="B15" s="98" t="s">
        <v>53</v>
      </c>
      <c r="C15" s="100" t="s">
        <v>54</v>
      </c>
      <c r="D15" s="100"/>
      <c r="E15" s="119"/>
      <c r="F15" s="52"/>
      <c r="G15" s="120">
        <f>IF($I$6*$K$6=1,($B$5-$D$5)/$E$5/$B$5,"　")</f>
        <v>0.16666666666666669</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s>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f>殘值表!G7</f>
        <v>1</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殘值表!D7</f>
        <v>4800</v>
      </c>
      <c r="C5" s="132"/>
      <c r="D5" s="28">
        <f>B5/6</f>
        <v>800</v>
      </c>
      <c r="E5" s="29">
        <f>殘值表!F7</f>
        <v>5</v>
      </c>
      <c r="F5" s="30"/>
      <c r="G5" s="31" t="s">
        <v>33</v>
      </c>
      <c r="I5" s="32" t="s">
        <v>34</v>
      </c>
      <c r="J5" s="33" t="s">
        <v>35</v>
      </c>
      <c r="K5" s="34" t="s">
        <v>36</v>
      </c>
    </row>
    <row r="6" spans="2:11">
      <c r="B6" s="124" t="s">
        <v>37</v>
      </c>
      <c r="C6" s="125"/>
      <c r="D6" s="133">
        <f>IF(C1=C20,G6,IF(C1=C21,G13,""))</f>
        <v>66.666666666666657</v>
      </c>
      <c r="E6" s="134"/>
      <c r="F6" s="35"/>
      <c r="G6" s="117">
        <f>IF($I$8=1,$J$8+$K$8,"　")</f>
        <v>66.666666666666643</v>
      </c>
      <c r="H6" s="118"/>
      <c r="I6" s="36">
        <f>IF(B5&gt;0,1,0)</f>
        <v>1</v>
      </c>
      <c r="J6" s="37">
        <f>IF(D5&gt;0,1,0)</f>
        <v>1</v>
      </c>
      <c r="K6" s="38">
        <f>IF(E5&gt;0,1,0)</f>
        <v>1</v>
      </c>
    </row>
    <row r="7" spans="2:11">
      <c r="B7" s="124" t="s">
        <v>38</v>
      </c>
      <c r="C7" s="125"/>
      <c r="D7" s="135">
        <f>IF($I$8=1,$B$5-$D$6,"　")</f>
        <v>4733.333333333333</v>
      </c>
      <c r="E7" s="136"/>
      <c r="F7" s="39"/>
      <c r="G7" s="40" t="s">
        <v>39</v>
      </c>
      <c r="I7" s="41" t="s">
        <v>40</v>
      </c>
      <c r="J7" s="42" t="s">
        <v>41</v>
      </c>
      <c r="K7" s="43" t="s">
        <v>42</v>
      </c>
    </row>
    <row r="8" spans="2:11">
      <c r="B8" s="139" t="s">
        <v>43</v>
      </c>
      <c r="C8" s="125"/>
      <c r="D8" s="140">
        <f>IF(C1=C20,G8,IF(C1=C21,G15,""))</f>
        <v>0.16666666666666666</v>
      </c>
      <c r="E8" s="141"/>
      <c r="F8" s="44"/>
      <c r="G8" s="120">
        <f>IF($I$6*$J$6*$K$6=1,1-($D$5/$B$5)^(1/$E$5),"　")</f>
        <v>0.30117288122842079</v>
      </c>
      <c r="H8" s="121"/>
      <c r="I8" s="45">
        <f>IF($D$8="　",0,1)</f>
        <v>1</v>
      </c>
      <c r="J8" s="46">
        <f>IF(I6*J6*K6=1,J9,0)</f>
        <v>0</v>
      </c>
      <c r="K8" s="47">
        <f>IF(K3*I6*J6*K6=1,(J10-J9)*D3/12,0)</f>
        <v>66.666666666666643</v>
      </c>
    </row>
    <row r="9" spans="2:11">
      <c r="B9" s="124" t="s">
        <v>44</v>
      </c>
      <c r="C9" s="125"/>
      <c r="D9" s="126">
        <f>IF(I8=1,D6/B5,"　")</f>
        <v>1.3888888888888886E-2</v>
      </c>
      <c r="E9" s="127"/>
      <c r="F9" s="48"/>
      <c r="G9" s="48"/>
      <c r="I9" s="45" t="s">
        <v>45</v>
      </c>
      <c r="J9" s="49">
        <f>B5*(1-(1-D8)^B3)</f>
        <v>0</v>
      </c>
      <c r="K9" s="50"/>
    </row>
    <row r="10" spans="2:11">
      <c r="B10" s="124" t="s">
        <v>46</v>
      </c>
      <c r="C10" s="125"/>
      <c r="D10" s="126">
        <f>IF(I8=1,D7/B5,"　")</f>
        <v>0.98611111111111105</v>
      </c>
      <c r="E10" s="127"/>
      <c r="F10" s="48"/>
      <c r="G10" s="48"/>
      <c r="I10" s="45" t="s">
        <v>47</v>
      </c>
      <c r="J10" s="49">
        <f>B5*(1-(1-D8)^(B3+1))</f>
        <v>799.99999999999977</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66.666666666666657</v>
      </c>
      <c r="H13" s="118"/>
    </row>
    <row r="14" spans="2:11">
      <c r="B14" s="99"/>
      <c r="C14" s="112"/>
      <c r="D14" s="112"/>
      <c r="E14" s="113"/>
      <c r="F14" s="52"/>
      <c r="G14" s="52" t="s">
        <v>52</v>
      </c>
    </row>
    <row r="15" spans="2:11">
      <c r="B15" s="98" t="s">
        <v>53</v>
      </c>
      <c r="C15" s="100" t="s">
        <v>54</v>
      </c>
      <c r="D15" s="100"/>
      <c r="E15" s="119"/>
      <c r="F15" s="52"/>
      <c r="G15" s="120">
        <f>IF($I$6*$K$6=1,($B$5-$D$5)/$E$5/$B$5,"　")</f>
        <v>0.16666666666666666</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s>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f>殘值表!G8</f>
        <v>1</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殘值表!D8</f>
        <v>3800</v>
      </c>
      <c r="C5" s="132"/>
      <c r="D5" s="28">
        <f>B5/6</f>
        <v>633.33333333333337</v>
      </c>
      <c r="E5" s="29">
        <f>殘值表!F8</f>
        <v>5</v>
      </c>
      <c r="F5" s="30"/>
      <c r="G5" s="31" t="s">
        <v>33</v>
      </c>
      <c r="I5" s="32" t="s">
        <v>34</v>
      </c>
      <c r="J5" s="33" t="s">
        <v>35</v>
      </c>
      <c r="K5" s="34" t="s">
        <v>36</v>
      </c>
    </row>
    <row r="6" spans="2:11">
      <c r="B6" s="124" t="s">
        <v>37</v>
      </c>
      <c r="C6" s="125"/>
      <c r="D6" s="133">
        <f>IF(C1=C20,G6,IF(C1=C21,G13,""))</f>
        <v>52.777777777777771</v>
      </c>
      <c r="E6" s="134"/>
      <c r="F6" s="35"/>
      <c r="G6" s="117">
        <f>IF($I$8=1,$J$8+$K$8,"　")</f>
        <v>52.777777777777764</v>
      </c>
      <c r="H6" s="118"/>
      <c r="I6" s="36">
        <f>IF(B5&gt;0,1,0)</f>
        <v>1</v>
      </c>
      <c r="J6" s="37">
        <f>IF(D5&gt;0,1,0)</f>
        <v>1</v>
      </c>
      <c r="K6" s="38">
        <f>IF(E5&gt;0,1,0)</f>
        <v>1</v>
      </c>
    </row>
    <row r="7" spans="2:11">
      <c r="B7" s="124" t="s">
        <v>38</v>
      </c>
      <c r="C7" s="125"/>
      <c r="D7" s="135">
        <f>IF($I$8=1,$B$5-$D$6,"　")</f>
        <v>3747.2222222222222</v>
      </c>
      <c r="E7" s="136"/>
      <c r="F7" s="39"/>
      <c r="G7" s="40" t="s">
        <v>39</v>
      </c>
      <c r="I7" s="41" t="s">
        <v>40</v>
      </c>
      <c r="J7" s="42" t="s">
        <v>41</v>
      </c>
      <c r="K7" s="43" t="s">
        <v>42</v>
      </c>
    </row>
    <row r="8" spans="2:11">
      <c r="B8" s="139" t="s">
        <v>43</v>
      </c>
      <c r="C8" s="125"/>
      <c r="D8" s="140">
        <f>IF(C1=C20,G8,IF(C1=C21,G15,""))</f>
        <v>0.16666666666666666</v>
      </c>
      <c r="E8" s="141"/>
      <c r="F8" s="44"/>
      <c r="G8" s="120">
        <f>IF($I$6*$J$6*$K$6=1,1-($D$5/$B$5)^(1/$E$5),"　")</f>
        <v>0.30117288122842079</v>
      </c>
      <c r="H8" s="121"/>
      <c r="I8" s="45">
        <f>IF($D$8="　",0,1)</f>
        <v>1</v>
      </c>
      <c r="J8" s="46">
        <f>IF(I6*J6*K6=1,J9,0)</f>
        <v>0</v>
      </c>
      <c r="K8" s="47">
        <f>IF(K3*I6*J6*K6=1,(J10-J9)*D3/12,0)</f>
        <v>52.777777777777764</v>
      </c>
    </row>
    <row r="9" spans="2:11">
      <c r="B9" s="124" t="s">
        <v>44</v>
      </c>
      <c r="C9" s="125"/>
      <c r="D9" s="126">
        <f>IF(I8=1,D6/B5,"　")</f>
        <v>1.3888888888888886E-2</v>
      </c>
      <c r="E9" s="127"/>
      <c r="F9" s="48"/>
      <c r="G9" s="48"/>
      <c r="I9" s="45" t="s">
        <v>45</v>
      </c>
      <c r="J9" s="49">
        <f>B5*(1-(1-D8)^B3)</f>
        <v>0</v>
      </c>
      <c r="K9" s="50"/>
    </row>
    <row r="10" spans="2:11">
      <c r="B10" s="124" t="s">
        <v>46</v>
      </c>
      <c r="C10" s="125"/>
      <c r="D10" s="126">
        <f>IF(I8=1,D7/B5,"　")</f>
        <v>0.98611111111111105</v>
      </c>
      <c r="E10" s="127"/>
      <c r="F10" s="48"/>
      <c r="G10" s="48"/>
      <c r="I10" s="45" t="s">
        <v>47</v>
      </c>
      <c r="J10" s="49">
        <f>B5*(1-(1-D8)^(B3+1))</f>
        <v>633.33333333333314</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52.777777777777771</v>
      </c>
      <c r="H13" s="118"/>
    </row>
    <row r="14" spans="2:11">
      <c r="B14" s="99"/>
      <c r="C14" s="112"/>
      <c r="D14" s="112"/>
      <c r="E14" s="113"/>
      <c r="F14" s="52"/>
      <c r="G14" s="52" t="s">
        <v>52</v>
      </c>
    </row>
    <row r="15" spans="2:11">
      <c r="B15" s="98" t="s">
        <v>53</v>
      </c>
      <c r="C15" s="100" t="s">
        <v>54</v>
      </c>
      <c r="D15" s="100"/>
      <c r="E15" s="119"/>
      <c r="F15" s="52"/>
      <c r="G15" s="120">
        <f>IF($I$6*$K$6=1,($B$5-$D$5)/$E$5/$B$5,"　")</f>
        <v>0.16666666666666666</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s>
  <pageMargins left="0.75" right="0.75" top="1" bottom="1" header="0.5" footer="0.5"/>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4" sqref="D4"/>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v>2</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殘值表!D9</f>
        <v>8571</v>
      </c>
      <c r="C5" s="132"/>
      <c r="D5" s="28">
        <f>B5/4</f>
        <v>2142.75</v>
      </c>
      <c r="E5" s="29">
        <f>殘值表!F9</f>
        <v>3</v>
      </c>
      <c r="F5" s="30"/>
      <c r="G5" s="31" t="s">
        <v>33</v>
      </c>
      <c r="I5" s="32" t="s">
        <v>34</v>
      </c>
      <c r="J5" s="33" t="s">
        <v>35</v>
      </c>
      <c r="K5" s="34" t="s">
        <v>36</v>
      </c>
    </row>
    <row r="6" spans="2:11">
      <c r="B6" s="124" t="s">
        <v>37</v>
      </c>
      <c r="C6" s="125"/>
      <c r="D6" s="133">
        <f>IF(C1=C20,G6,IF(C1=C21,G13,""))</f>
        <v>357.125</v>
      </c>
      <c r="E6" s="134"/>
      <c r="F6" s="35"/>
      <c r="G6" s="117">
        <f>IF($I$8=1,$J$8+$K$8,"　")</f>
        <v>357.125</v>
      </c>
      <c r="H6" s="118"/>
      <c r="I6" s="36">
        <f>IF(B5&gt;0,1,0)</f>
        <v>1</v>
      </c>
      <c r="J6" s="37">
        <f>IF(D5&gt;0,1,0)</f>
        <v>1</v>
      </c>
      <c r="K6" s="38">
        <f>IF(E5&gt;0,1,0)</f>
        <v>1</v>
      </c>
    </row>
    <row r="7" spans="2:11">
      <c r="B7" s="124" t="s">
        <v>38</v>
      </c>
      <c r="C7" s="125"/>
      <c r="D7" s="135">
        <f>IF($I$8=1,$B$5-$D$6,"　")</f>
        <v>8213.875</v>
      </c>
      <c r="E7" s="136"/>
      <c r="F7" s="39"/>
      <c r="G7" s="40" t="s">
        <v>39</v>
      </c>
      <c r="I7" s="41" t="s">
        <v>40</v>
      </c>
      <c r="J7" s="42" t="s">
        <v>41</v>
      </c>
      <c r="K7" s="43" t="s">
        <v>42</v>
      </c>
    </row>
    <row r="8" spans="2:11">
      <c r="B8" s="139" t="s">
        <v>43</v>
      </c>
      <c r="C8" s="125"/>
      <c r="D8" s="140">
        <f>IF(C1=C20,G8,IF(C1=C21,G15,""))</f>
        <v>0.25</v>
      </c>
      <c r="E8" s="141"/>
      <c r="F8" s="44"/>
      <c r="G8" s="120">
        <f>IF($I$6*$J$6*$K$6=1,1-($D$5/$B$5)^(1/$E$5),"　")</f>
        <v>0.3700394750525634</v>
      </c>
      <c r="H8" s="121"/>
      <c r="I8" s="45">
        <f>IF($D$8="　",0,1)</f>
        <v>1</v>
      </c>
      <c r="J8" s="46">
        <f>IF(I6*J6*K6=1,J9,0)</f>
        <v>0</v>
      </c>
      <c r="K8" s="47">
        <f>IF(K3*I6*J6*K6=1,(J10-J9)*D3/12,0)</f>
        <v>357.125</v>
      </c>
    </row>
    <row r="9" spans="2:11">
      <c r="B9" s="124" t="s">
        <v>44</v>
      </c>
      <c r="C9" s="125"/>
      <c r="D9" s="126">
        <f>IF(I8=1,D6/B5,"　")</f>
        <v>4.1666666666666664E-2</v>
      </c>
      <c r="E9" s="127"/>
      <c r="F9" s="48"/>
      <c r="G9" s="48"/>
      <c r="I9" s="45" t="s">
        <v>45</v>
      </c>
      <c r="J9" s="49">
        <f>B5*(1-(1-D8)^B3)</f>
        <v>0</v>
      </c>
      <c r="K9" s="50"/>
    </row>
    <row r="10" spans="2:11">
      <c r="B10" s="124" t="s">
        <v>46</v>
      </c>
      <c r="C10" s="125"/>
      <c r="D10" s="126">
        <f>IF(I8=1,D7/B5,"　")</f>
        <v>0.95833333333333337</v>
      </c>
      <c r="E10" s="127"/>
      <c r="F10" s="48"/>
      <c r="G10" s="48"/>
      <c r="I10" s="45" t="s">
        <v>47</v>
      </c>
      <c r="J10" s="49">
        <f>B5*(1-(1-D8)^(B3+1))</f>
        <v>2142.75</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357.125</v>
      </c>
      <c r="H13" s="118"/>
    </row>
    <row r="14" spans="2:11">
      <c r="B14" s="99"/>
      <c r="C14" s="112"/>
      <c r="D14" s="112"/>
      <c r="E14" s="113"/>
      <c r="F14" s="52"/>
      <c r="G14" s="52" t="s">
        <v>52</v>
      </c>
    </row>
    <row r="15" spans="2:11">
      <c r="B15" s="98" t="s">
        <v>53</v>
      </c>
      <c r="C15" s="100" t="s">
        <v>54</v>
      </c>
      <c r="D15" s="100"/>
      <c r="E15" s="119"/>
      <c r="F15" s="52"/>
      <c r="G15" s="120">
        <f>IF($I$6*$K$6=1,($B$5-$D$5)/$E$5/$B$5,"　")</f>
        <v>0.25</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s>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D5" sqref="D5"/>
    </sheetView>
  </sheetViews>
  <sheetFormatPr defaultRowHeight="17"/>
  <cols>
    <col min="1" max="1" width="8.796875" style="14"/>
    <col min="2" max="2" width="9.5" style="14" customWidth="1"/>
    <col min="3" max="3" width="30.09765625" style="14" customWidth="1"/>
    <col min="4" max="4" width="22.69921875" style="14" customWidth="1"/>
    <col min="5" max="6" width="15.19921875" style="14" customWidth="1"/>
    <col min="7" max="7" width="15.19921875" style="14" hidden="1" customWidth="1"/>
    <col min="8" max="8" width="14.296875" style="14" hidden="1" customWidth="1"/>
    <col min="9" max="9" width="21.296875" style="14" hidden="1" customWidth="1"/>
    <col min="10" max="10" width="20" style="15" hidden="1" customWidth="1"/>
    <col min="11" max="12" width="14.296875" style="14" hidden="1" customWidth="1"/>
    <col min="13" max="257" width="8.796875" style="14"/>
    <col min="258" max="258" width="9.5" style="14" customWidth="1"/>
    <col min="259" max="259" width="30.09765625" style="14" customWidth="1"/>
    <col min="260" max="260" width="22.69921875" style="14" customWidth="1"/>
    <col min="261" max="262" width="15.19921875" style="14" customWidth="1"/>
    <col min="263" max="268" width="0" style="14" hidden="1" customWidth="1"/>
    <col min="269" max="513" width="8.796875" style="14"/>
    <col min="514" max="514" width="9.5" style="14" customWidth="1"/>
    <col min="515" max="515" width="30.09765625" style="14" customWidth="1"/>
    <col min="516" max="516" width="22.69921875" style="14" customWidth="1"/>
    <col min="517" max="518" width="15.19921875" style="14" customWidth="1"/>
    <col min="519" max="524" width="0" style="14" hidden="1" customWidth="1"/>
    <col min="525" max="769" width="8.796875" style="14"/>
    <col min="770" max="770" width="9.5" style="14" customWidth="1"/>
    <col min="771" max="771" width="30.09765625" style="14" customWidth="1"/>
    <col min="772" max="772" width="22.69921875" style="14" customWidth="1"/>
    <col min="773" max="774" width="15.19921875" style="14" customWidth="1"/>
    <col min="775" max="780" width="0" style="14" hidden="1" customWidth="1"/>
    <col min="781" max="1025" width="8.796875" style="14"/>
    <col min="1026" max="1026" width="9.5" style="14" customWidth="1"/>
    <col min="1027" max="1027" width="30.09765625" style="14" customWidth="1"/>
    <col min="1028" max="1028" width="22.69921875" style="14" customWidth="1"/>
    <col min="1029" max="1030" width="15.19921875" style="14" customWidth="1"/>
    <col min="1031" max="1036" width="0" style="14" hidden="1" customWidth="1"/>
    <col min="1037" max="1281" width="8.796875" style="14"/>
    <col min="1282" max="1282" width="9.5" style="14" customWidth="1"/>
    <col min="1283" max="1283" width="30.09765625" style="14" customWidth="1"/>
    <col min="1284" max="1284" width="22.69921875" style="14" customWidth="1"/>
    <col min="1285" max="1286" width="15.19921875" style="14" customWidth="1"/>
    <col min="1287" max="1292" width="0" style="14" hidden="1" customWidth="1"/>
    <col min="1293" max="1537" width="8.796875" style="14"/>
    <col min="1538" max="1538" width="9.5" style="14" customWidth="1"/>
    <col min="1539" max="1539" width="30.09765625" style="14" customWidth="1"/>
    <col min="1540" max="1540" width="22.69921875" style="14" customWidth="1"/>
    <col min="1541" max="1542" width="15.19921875" style="14" customWidth="1"/>
    <col min="1543" max="1548" width="0" style="14" hidden="1" customWidth="1"/>
    <col min="1549" max="1793" width="8.796875" style="14"/>
    <col min="1794" max="1794" width="9.5" style="14" customWidth="1"/>
    <col min="1795" max="1795" width="30.09765625" style="14" customWidth="1"/>
    <col min="1796" max="1796" width="22.69921875" style="14" customWidth="1"/>
    <col min="1797" max="1798" width="15.19921875" style="14" customWidth="1"/>
    <col min="1799" max="1804" width="0" style="14" hidden="1" customWidth="1"/>
    <col min="1805" max="2049" width="8.796875" style="14"/>
    <col min="2050" max="2050" width="9.5" style="14" customWidth="1"/>
    <col min="2051" max="2051" width="30.09765625" style="14" customWidth="1"/>
    <col min="2052" max="2052" width="22.69921875" style="14" customWidth="1"/>
    <col min="2053" max="2054" width="15.19921875" style="14" customWidth="1"/>
    <col min="2055" max="2060" width="0" style="14" hidden="1" customWidth="1"/>
    <col min="2061" max="2305" width="8.796875" style="14"/>
    <col min="2306" max="2306" width="9.5" style="14" customWidth="1"/>
    <col min="2307" max="2307" width="30.09765625" style="14" customWidth="1"/>
    <col min="2308" max="2308" width="22.69921875" style="14" customWidth="1"/>
    <col min="2309" max="2310" width="15.19921875" style="14" customWidth="1"/>
    <col min="2311" max="2316" width="0" style="14" hidden="1" customWidth="1"/>
    <col min="2317" max="2561" width="8.796875" style="14"/>
    <col min="2562" max="2562" width="9.5" style="14" customWidth="1"/>
    <col min="2563" max="2563" width="30.09765625" style="14" customWidth="1"/>
    <col min="2564" max="2564" width="22.69921875" style="14" customWidth="1"/>
    <col min="2565" max="2566" width="15.19921875" style="14" customWidth="1"/>
    <col min="2567" max="2572" width="0" style="14" hidden="1" customWidth="1"/>
    <col min="2573" max="2817" width="8.796875" style="14"/>
    <col min="2818" max="2818" width="9.5" style="14" customWidth="1"/>
    <col min="2819" max="2819" width="30.09765625" style="14" customWidth="1"/>
    <col min="2820" max="2820" width="22.69921875" style="14" customWidth="1"/>
    <col min="2821" max="2822" width="15.19921875" style="14" customWidth="1"/>
    <col min="2823" max="2828" width="0" style="14" hidden="1" customWidth="1"/>
    <col min="2829" max="3073" width="8.796875" style="14"/>
    <col min="3074" max="3074" width="9.5" style="14" customWidth="1"/>
    <col min="3075" max="3075" width="30.09765625" style="14" customWidth="1"/>
    <col min="3076" max="3076" width="22.69921875" style="14" customWidth="1"/>
    <col min="3077" max="3078" width="15.19921875" style="14" customWidth="1"/>
    <col min="3079" max="3084" width="0" style="14" hidden="1" customWidth="1"/>
    <col min="3085" max="3329" width="8.796875" style="14"/>
    <col min="3330" max="3330" width="9.5" style="14" customWidth="1"/>
    <col min="3331" max="3331" width="30.09765625" style="14" customWidth="1"/>
    <col min="3332" max="3332" width="22.69921875" style="14" customWidth="1"/>
    <col min="3333" max="3334" width="15.19921875" style="14" customWidth="1"/>
    <col min="3335" max="3340" width="0" style="14" hidden="1" customWidth="1"/>
    <col min="3341" max="3585" width="8.796875" style="14"/>
    <col min="3586" max="3586" width="9.5" style="14" customWidth="1"/>
    <col min="3587" max="3587" width="30.09765625" style="14" customWidth="1"/>
    <col min="3588" max="3588" width="22.69921875" style="14" customWidth="1"/>
    <col min="3589" max="3590" width="15.19921875" style="14" customWidth="1"/>
    <col min="3591" max="3596" width="0" style="14" hidden="1" customWidth="1"/>
    <col min="3597" max="3841" width="8.796875" style="14"/>
    <col min="3842" max="3842" width="9.5" style="14" customWidth="1"/>
    <col min="3843" max="3843" width="30.09765625" style="14" customWidth="1"/>
    <col min="3844" max="3844" width="22.69921875" style="14" customWidth="1"/>
    <col min="3845" max="3846" width="15.19921875" style="14" customWidth="1"/>
    <col min="3847" max="3852" width="0" style="14" hidden="1" customWidth="1"/>
    <col min="3853" max="4097" width="8.796875" style="14"/>
    <col min="4098" max="4098" width="9.5" style="14" customWidth="1"/>
    <col min="4099" max="4099" width="30.09765625" style="14" customWidth="1"/>
    <col min="4100" max="4100" width="22.69921875" style="14" customWidth="1"/>
    <col min="4101" max="4102" width="15.19921875" style="14" customWidth="1"/>
    <col min="4103" max="4108" width="0" style="14" hidden="1" customWidth="1"/>
    <col min="4109" max="4353" width="8.796875" style="14"/>
    <col min="4354" max="4354" width="9.5" style="14" customWidth="1"/>
    <col min="4355" max="4355" width="30.09765625" style="14" customWidth="1"/>
    <col min="4356" max="4356" width="22.69921875" style="14" customWidth="1"/>
    <col min="4357" max="4358" width="15.19921875" style="14" customWidth="1"/>
    <col min="4359" max="4364" width="0" style="14" hidden="1" customWidth="1"/>
    <col min="4365" max="4609" width="8.796875" style="14"/>
    <col min="4610" max="4610" width="9.5" style="14" customWidth="1"/>
    <col min="4611" max="4611" width="30.09765625" style="14" customWidth="1"/>
    <col min="4612" max="4612" width="22.69921875" style="14" customWidth="1"/>
    <col min="4613" max="4614" width="15.19921875" style="14" customWidth="1"/>
    <col min="4615" max="4620" width="0" style="14" hidden="1" customWidth="1"/>
    <col min="4621" max="4865" width="8.796875" style="14"/>
    <col min="4866" max="4866" width="9.5" style="14" customWidth="1"/>
    <col min="4867" max="4867" width="30.09765625" style="14" customWidth="1"/>
    <col min="4868" max="4868" width="22.69921875" style="14" customWidth="1"/>
    <col min="4869" max="4870" width="15.19921875" style="14" customWidth="1"/>
    <col min="4871" max="4876" width="0" style="14" hidden="1" customWidth="1"/>
    <col min="4877" max="5121" width="8.796875" style="14"/>
    <col min="5122" max="5122" width="9.5" style="14" customWidth="1"/>
    <col min="5123" max="5123" width="30.09765625" style="14" customWidth="1"/>
    <col min="5124" max="5124" width="22.69921875" style="14" customWidth="1"/>
    <col min="5125" max="5126" width="15.19921875" style="14" customWidth="1"/>
    <col min="5127" max="5132" width="0" style="14" hidden="1" customWidth="1"/>
    <col min="5133" max="5377" width="8.796875" style="14"/>
    <col min="5378" max="5378" width="9.5" style="14" customWidth="1"/>
    <col min="5379" max="5379" width="30.09765625" style="14" customWidth="1"/>
    <col min="5380" max="5380" width="22.69921875" style="14" customWidth="1"/>
    <col min="5381" max="5382" width="15.19921875" style="14" customWidth="1"/>
    <col min="5383" max="5388" width="0" style="14" hidden="1" customWidth="1"/>
    <col min="5389" max="5633" width="8.796875" style="14"/>
    <col min="5634" max="5634" width="9.5" style="14" customWidth="1"/>
    <col min="5635" max="5635" width="30.09765625" style="14" customWidth="1"/>
    <col min="5636" max="5636" width="22.69921875" style="14" customWidth="1"/>
    <col min="5637" max="5638" width="15.19921875" style="14" customWidth="1"/>
    <col min="5639" max="5644" width="0" style="14" hidden="1" customWidth="1"/>
    <col min="5645" max="5889" width="8.796875" style="14"/>
    <col min="5890" max="5890" width="9.5" style="14" customWidth="1"/>
    <col min="5891" max="5891" width="30.09765625" style="14" customWidth="1"/>
    <col min="5892" max="5892" width="22.69921875" style="14" customWidth="1"/>
    <col min="5893" max="5894" width="15.19921875" style="14" customWidth="1"/>
    <col min="5895" max="5900" width="0" style="14" hidden="1" customWidth="1"/>
    <col min="5901" max="6145" width="8.796875" style="14"/>
    <col min="6146" max="6146" width="9.5" style="14" customWidth="1"/>
    <col min="6147" max="6147" width="30.09765625" style="14" customWidth="1"/>
    <col min="6148" max="6148" width="22.69921875" style="14" customWidth="1"/>
    <col min="6149" max="6150" width="15.19921875" style="14" customWidth="1"/>
    <col min="6151" max="6156" width="0" style="14" hidden="1" customWidth="1"/>
    <col min="6157" max="6401" width="8.796875" style="14"/>
    <col min="6402" max="6402" width="9.5" style="14" customWidth="1"/>
    <col min="6403" max="6403" width="30.09765625" style="14" customWidth="1"/>
    <col min="6404" max="6404" width="22.69921875" style="14" customWidth="1"/>
    <col min="6405" max="6406" width="15.19921875" style="14" customWidth="1"/>
    <col min="6407" max="6412" width="0" style="14" hidden="1" customWidth="1"/>
    <col min="6413" max="6657" width="8.796875" style="14"/>
    <col min="6658" max="6658" width="9.5" style="14" customWidth="1"/>
    <col min="6659" max="6659" width="30.09765625" style="14" customWidth="1"/>
    <col min="6660" max="6660" width="22.69921875" style="14" customWidth="1"/>
    <col min="6661" max="6662" width="15.19921875" style="14" customWidth="1"/>
    <col min="6663" max="6668" width="0" style="14" hidden="1" customWidth="1"/>
    <col min="6669" max="6913" width="8.796875" style="14"/>
    <col min="6914" max="6914" width="9.5" style="14" customWidth="1"/>
    <col min="6915" max="6915" width="30.09765625" style="14" customWidth="1"/>
    <col min="6916" max="6916" width="22.69921875" style="14" customWidth="1"/>
    <col min="6917" max="6918" width="15.19921875" style="14" customWidth="1"/>
    <col min="6919" max="6924" width="0" style="14" hidden="1" customWidth="1"/>
    <col min="6925" max="7169" width="8.796875" style="14"/>
    <col min="7170" max="7170" width="9.5" style="14" customWidth="1"/>
    <col min="7171" max="7171" width="30.09765625" style="14" customWidth="1"/>
    <col min="7172" max="7172" width="22.69921875" style="14" customWidth="1"/>
    <col min="7173" max="7174" width="15.19921875" style="14" customWidth="1"/>
    <col min="7175" max="7180" width="0" style="14" hidden="1" customWidth="1"/>
    <col min="7181" max="7425" width="8.796875" style="14"/>
    <col min="7426" max="7426" width="9.5" style="14" customWidth="1"/>
    <col min="7427" max="7427" width="30.09765625" style="14" customWidth="1"/>
    <col min="7428" max="7428" width="22.69921875" style="14" customWidth="1"/>
    <col min="7429" max="7430" width="15.19921875" style="14" customWidth="1"/>
    <col min="7431" max="7436" width="0" style="14" hidden="1" customWidth="1"/>
    <col min="7437" max="7681" width="8.796875" style="14"/>
    <col min="7682" max="7682" width="9.5" style="14" customWidth="1"/>
    <col min="7683" max="7683" width="30.09765625" style="14" customWidth="1"/>
    <col min="7684" max="7684" width="22.69921875" style="14" customWidth="1"/>
    <col min="7685" max="7686" width="15.19921875" style="14" customWidth="1"/>
    <col min="7687" max="7692" width="0" style="14" hidden="1" customWidth="1"/>
    <col min="7693" max="7937" width="8.796875" style="14"/>
    <col min="7938" max="7938" width="9.5" style="14" customWidth="1"/>
    <col min="7939" max="7939" width="30.09765625" style="14" customWidth="1"/>
    <col min="7940" max="7940" width="22.69921875" style="14" customWidth="1"/>
    <col min="7941" max="7942" width="15.19921875" style="14" customWidth="1"/>
    <col min="7943" max="7948" width="0" style="14" hidden="1" customWidth="1"/>
    <col min="7949" max="8193" width="8.796875" style="14"/>
    <col min="8194" max="8194" width="9.5" style="14" customWidth="1"/>
    <col min="8195" max="8195" width="30.09765625" style="14" customWidth="1"/>
    <col min="8196" max="8196" width="22.69921875" style="14" customWidth="1"/>
    <col min="8197" max="8198" width="15.19921875" style="14" customWidth="1"/>
    <col min="8199" max="8204" width="0" style="14" hidden="1" customWidth="1"/>
    <col min="8205" max="8449" width="8.796875" style="14"/>
    <col min="8450" max="8450" width="9.5" style="14" customWidth="1"/>
    <col min="8451" max="8451" width="30.09765625" style="14" customWidth="1"/>
    <col min="8452" max="8452" width="22.69921875" style="14" customWidth="1"/>
    <col min="8453" max="8454" width="15.19921875" style="14" customWidth="1"/>
    <col min="8455" max="8460" width="0" style="14" hidden="1" customWidth="1"/>
    <col min="8461" max="8705" width="8.796875" style="14"/>
    <col min="8706" max="8706" width="9.5" style="14" customWidth="1"/>
    <col min="8707" max="8707" width="30.09765625" style="14" customWidth="1"/>
    <col min="8708" max="8708" width="22.69921875" style="14" customWidth="1"/>
    <col min="8709" max="8710" width="15.19921875" style="14" customWidth="1"/>
    <col min="8711" max="8716" width="0" style="14" hidden="1" customWidth="1"/>
    <col min="8717" max="8961" width="8.796875" style="14"/>
    <col min="8962" max="8962" width="9.5" style="14" customWidth="1"/>
    <col min="8963" max="8963" width="30.09765625" style="14" customWidth="1"/>
    <col min="8964" max="8964" width="22.69921875" style="14" customWidth="1"/>
    <col min="8965" max="8966" width="15.19921875" style="14" customWidth="1"/>
    <col min="8967" max="8972" width="0" style="14" hidden="1" customWidth="1"/>
    <col min="8973" max="9217" width="8.796875" style="14"/>
    <col min="9218" max="9218" width="9.5" style="14" customWidth="1"/>
    <col min="9219" max="9219" width="30.09765625" style="14" customWidth="1"/>
    <col min="9220" max="9220" width="22.69921875" style="14" customWidth="1"/>
    <col min="9221" max="9222" width="15.19921875" style="14" customWidth="1"/>
    <col min="9223" max="9228" width="0" style="14" hidden="1" customWidth="1"/>
    <col min="9229" max="9473" width="8.796875" style="14"/>
    <col min="9474" max="9474" width="9.5" style="14" customWidth="1"/>
    <col min="9475" max="9475" width="30.09765625" style="14" customWidth="1"/>
    <col min="9476" max="9476" width="22.69921875" style="14" customWidth="1"/>
    <col min="9477" max="9478" width="15.19921875" style="14" customWidth="1"/>
    <col min="9479" max="9484" width="0" style="14" hidden="1" customWidth="1"/>
    <col min="9485" max="9729" width="8.796875" style="14"/>
    <col min="9730" max="9730" width="9.5" style="14" customWidth="1"/>
    <col min="9731" max="9731" width="30.09765625" style="14" customWidth="1"/>
    <col min="9732" max="9732" width="22.69921875" style="14" customWidth="1"/>
    <col min="9733" max="9734" width="15.19921875" style="14" customWidth="1"/>
    <col min="9735" max="9740" width="0" style="14" hidden="1" customWidth="1"/>
    <col min="9741" max="9985" width="8.796875" style="14"/>
    <col min="9986" max="9986" width="9.5" style="14" customWidth="1"/>
    <col min="9987" max="9987" width="30.09765625" style="14" customWidth="1"/>
    <col min="9988" max="9988" width="22.69921875" style="14" customWidth="1"/>
    <col min="9989" max="9990" width="15.19921875" style="14" customWidth="1"/>
    <col min="9991" max="9996" width="0" style="14" hidden="1" customWidth="1"/>
    <col min="9997" max="10241" width="8.796875" style="14"/>
    <col min="10242" max="10242" width="9.5" style="14" customWidth="1"/>
    <col min="10243" max="10243" width="30.09765625" style="14" customWidth="1"/>
    <col min="10244" max="10244" width="22.69921875" style="14" customWidth="1"/>
    <col min="10245" max="10246" width="15.19921875" style="14" customWidth="1"/>
    <col min="10247" max="10252" width="0" style="14" hidden="1" customWidth="1"/>
    <col min="10253" max="10497" width="8.796875" style="14"/>
    <col min="10498" max="10498" width="9.5" style="14" customWidth="1"/>
    <col min="10499" max="10499" width="30.09765625" style="14" customWidth="1"/>
    <col min="10500" max="10500" width="22.69921875" style="14" customWidth="1"/>
    <col min="10501" max="10502" width="15.19921875" style="14" customWidth="1"/>
    <col min="10503" max="10508" width="0" style="14" hidden="1" customWidth="1"/>
    <col min="10509" max="10753" width="8.796875" style="14"/>
    <col min="10754" max="10754" width="9.5" style="14" customWidth="1"/>
    <col min="10755" max="10755" width="30.09765625" style="14" customWidth="1"/>
    <col min="10756" max="10756" width="22.69921875" style="14" customWidth="1"/>
    <col min="10757" max="10758" width="15.19921875" style="14" customWidth="1"/>
    <col min="10759" max="10764" width="0" style="14" hidden="1" customWidth="1"/>
    <col min="10765" max="11009" width="8.796875" style="14"/>
    <col min="11010" max="11010" width="9.5" style="14" customWidth="1"/>
    <col min="11011" max="11011" width="30.09765625" style="14" customWidth="1"/>
    <col min="11012" max="11012" width="22.69921875" style="14" customWidth="1"/>
    <col min="11013" max="11014" width="15.19921875" style="14" customWidth="1"/>
    <col min="11015" max="11020" width="0" style="14" hidden="1" customWidth="1"/>
    <col min="11021" max="11265" width="8.796875" style="14"/>
    <col min="11266" max="11266" width="9.5" style="14" customWidth="1"/>
    <col min="11267" max="11267" width="30.09765625" style="14" customWidth="1"/>
    <col min="11268" max="11268" width="22.69921875" style="14" customWidth="1"/>
    <col min="11269" max="11270" width="15.19921875" style="14" customWidth="1"/>
    <col min="11271" max="11276" width="0" style="14" hidden="1" customWidth="1"/>
    <col min="11277" max="11521" width="8.796875" style="14"/>
    <col min="11522" max="11522" width="9.5" style="14" customWidth="1"/>
    <col min="11523" max="11523" width="30.09765625" style="14" customWidth="1"/>
    <col min="11524" max="11524" width="22.69921875" style="14" customWidth="1"/>
    <col min="11525" max="11526" width="15.19921875" style="14" customWidth="1"/>
    <col min="11527" max="11532" width="0" style="14" hidden="1" customWidth="1"/>
    <col min="11533" max="11777" width="8.796875" style="14"/>
    <col min="11778" max="11778" width="9.5" style="14" customWidth="1"/>
    <col min="11779" max="11779" width="30.09765625" style="14" customWidth="1"/>
    <col min="11780" max="11780" width="22.69921875" style="14" customWidth="1"/>
    <col min="11781" max="11782" width="15.19921875" style="14" customWidth="1"/>
    <col min="11783" max="11788" width="0" style="14" hidden="1" customWidth="1"/>
    <col min="11789" max="12033" width="8.796875" style="14"/>
    <col min="12034" max="12034" width="9.5" style="14" customWidth="1"/>
    <col min="12035" max="12035" width="30.09765625" style="14" customWidth="1"/>
    <col min="12036" max="12036" width="22.69921875" style="14" customWidth="1"/>
    <col min="12037" max="12038" width="15.19921875" style="14" customWidth="1"/>
    <col min="12039" max="12044" width="0" style="14" hidden="1" customWidth="1"/>
    <col min="12045" max="12289" width="8.796875" style="14"/>
    <col min="12290" max="12290" width="9.5" style="14" customWidth="1"/>
    <col min="12291" max="12291" width="30.09765625" style="14" customWidth="1"/>
    <col min="12292" max="12292" width="22.69921875" style="14" customWidth="1"/>
    <col min="12293" max="12294" width="15.19921875" style="14" customWidth="1"/>
    <col min="12295" max="12300" width="0" style="14" hidden="1" customWidth="1"/>
    <col min="12301" max="12545" width="8.796875" style="14"/>
    <col min="12546" max="12546" width="9.5" style="14" customWidth="1"/>
    <col min="12547" max="12547" width="30.09765625" style="14" customWidth="1"/>
    <col min="12548" max="12548" width="22.69921875" style="14" customWidth="1"/>
    <col min="12549" max="12550" width="15.19921875" style="14" customWidth="1"/>
    <col min="12551" max="12556" width="0" style="14" hidden="1" customWidth="1"/>
    <col min="12557" max="12801" width="8.796875" style="14"/>
    <col min="12802" max="12802" width="9.5" style="14" customWidth="1"/>
    <col min="12803" max="12803" width="30.09765625" style="14" customWidth="1"/>
    <col min="12804" max="12804" width="22.69921875" style="14" customWidth="1"/>
    <col min="12805" max="12806" width="15.19921875" style="14" customWidth="1"/>
    <col min="12807" max="12812" width="0" style="14" hidden="1" customWidth="1"/>
    <col min="12813" max="13057" width="8.796875" style="14"/>
    <col min="13058" max="13058" width="9.5" style="14" customWidth="1"/>
    <col min="13059" max="13059" width="30.09765625" style="14" customWidth="1"/>
    <col min="13060" max="13060" width="22.69921875" style="14" customWidth="1"/>
    <col min="13061" max="13062" width="15.19921875" style="14" customWidth="1"/>
    <col min="13063" max="13068" width="0" style="14" hidden="1" customWidth="1"/>
    <col min="13069" max="13313" width="8.796875" style="14"/>
    <col min="13314" max="13314" width="9.5" style="14" customWidth="1"/>
    <col min="13315" max="13315" width="30.09765625" style="14" customWidth="1"/>
    <col min="13316" max="13316" width="22.69921875" style="14" customWidth="1"/>
    <col min="13317" max="13318" width="15.19921875" style="14" customWidth="1"/>
    <col min="13319" max="13324" width="0" style="14" hidden="1" customWidth="1"/>
    <col min="13325" max="13569" width="8.796875" style="14"/>
    <col min="13570" max="13570" width="9.5" style="14" customWidth="1"/>
    <col min="13571" max="13571" width="30.09765625" style="14" customWidth="1"/>
    <col min="13572" max="13572" width="22.69921875" style="14" customWidth="1"/>
    <col min="13573" max="13574" width="15.19921875" style="14" customWidth="1"/>
    <col min="13575" max="13580" width="0" style="14" hidden="1" customWidth="1"/>
    <col min="13581" max="13825" width="8.796875" style="14"/>
    <col min="13826" max="13826" width="9.5" style="14" customWidth="1"/>
    <col min="13827" max="13827" width="30.09765625" style="14" customWidth="1"/>
    <col min="13828" max="13828" width="22.69921875" style="14" customWidth="1"/>
    <col min="13829" max="13830" width="15.19921875" style="14" customWidth="1"/>
    <col min="13831" max="13836" width="0" style="14" hidden="1" customWidth="1"/>
    <col min="13837" max="14081" width="8.796875" style="14"/>
    <col min="14082" max="14082" width="9.5" style="14" customWidth="1"/>
    <col min="14083" max="14083" width="30.09765625" style="14" customWidth="1"/>
    <col min="14084" max="14084" width="22.69921875" style="14" customWidth="1"/>
    <col min="14085" max="14086" width="15.19921875" style="14" customWidth="1"/>
    <col min="14087" max="14092" width="0" style="14" hidden="1" customWidth="1"/>
    <col min="14093" max="14337" width="8.796875" style="14"/>
    <col min="14338" max="14338" width="9.5" style="14" customWidth="1"/>
    <col min="14339" max="14339" width="30.09765625" style="14" customWidth="1"/>
    <col min="14340" max="14340" width="22.69921875" style="14" customWidth="1"/>
    <col min="14341" max="14342" width="15.19921875" style="14" customWidth="1"/>
    <col min="14343" max="14348" width="0" style="14" hidden="1" customWidth="1"/>
    <col min="14349" max="14593" width="8.796875" style="14"/>
    <col min="14594" max="14594" width="9.5" style="14" customWidth="1"/>
    <col min="14595" max="14595" width="30.09765625" style="14" customWidth="1"/>
    <col min="14596" max="14596" width="22.69921875" style="14" customWidth="1"/>
    <col min="14597" max="14598" width="15.19921875" style="14" customWidth="1"/>
    <col min="14599" max="14604" width="0" style="14" hidden="1" customWidth="1"/>
    <col min="14605" max="14849" width="8.796875" style="14"/>
    <col min="14850" max="14850" width="9.5" style="14" customWidth="1"/>
    <col min="14851" max="14851" width="30.09765625" style="14" customWidth="1"/>
    <col min="14852" max="14852" width="22.69921875" style="14" customWidth="1"/>
    <col min="14853" max="14854" width="15.19921875" style="14" customWidth="1"/>
    <col min="14855" max="14860" width="0" style="14" hidden="1" customWidth="1"/>
    <col min="14861" max="15105" width="8.796875" style="14"/>
    <col min="15106" max="15106" width="9.5" style="14" customWidth="1"/>
    <col min="15107" max="15107" width="30.09765625" style="14" customWidth="1"/>
    <col min="15108" max="15108" width="22.69921875" style="14" customWidth="1"/>
    <col min="15109" max="15110" width="15.19921875" style="14" customWidth="1"/>
    <col min="15111" max="15116" width="0" style="14" hidden="1" customWidth="1"/>
    <col min="15117" max="15361" width="8.796875" style="14"/>
    <col min="15362" max="15362" width="9.5" style="14" customWidth="1"/>
    <col min="15363" max="15363" width="30.09765625" style="14" customWidth="1"/>
    <col min="15364" max="15364" width="22.69921875" style="14" customWidth="1"/>
    <col min="15365" max="15366" width="15.19921875" style="14" customWidth="1"/>
    <col min="15367" max="15372" width="0" style="14" hidden="1" customWidth="1"/>
    <col min="15373" max="15617" width="8.796875" style="14"/>
    <col min="15618" max="15618" width="9.5" style="14" customWidth="1"/>
    <col min="15619" max="15619" width="30.09765625" style="14" customWidth="1"/>
    <col min="15620" max="15620" width="22.69921875" style="14" customWidth="1"/>
    <col min="15621" max="15622" width="15.19921875" style="14" customWidth="1"/>
    <col min="15623" max="15628" width="0" style="14" hidden="1" customWidth="1"/>
    <col min="15629" max="15873" width="8.796875" style="14"/>
    <col min="15874" max="15874" width="9.5" style="14" customWidth="1"/>
    <col min="15875" max="15875" width="30.09765625" style="14" customWidth="1"/>
    <col min="15876" max="15876" width="22.69921875" style="14" customWidth="1"/>
    <col min="15877" max="15878" width="15.19921875" style="14" customWidth="1"/>
    <col min="15879" max="15884" width="0" style="14" hidden="1" customWidth="1"/>
    <col min="15885" max="16129" width="8.796875" style="14"/>
    <col min="16130" max="16130" width="9.5" style="14" customWidth="1"/>
    <col min="16131" max="16131" width="30.09765625" style="14" customWidth="1"/>
    <col min="16132" max="16132" width="22.69921875" style="14" customWidth="1"/>
    <col min="16133" max="16134" width="15.19921875" style="14" customWidth="1"/>
    <col min="16135" max="16140" width="0" style="14" hidden="1" customWidth="1"/>
    <col min="16141" max="16384" width="8.796875" style="14"/>
  </cols>
  <sheetData>
    <row r="1" spans="2:11">
      <c r="B1" s="12" t="s">
        <v>23</v>
      </c>
      <c r="C1" s="142" t="s">
        <v>24</v>
      </c>
      <c r="D1" s="143"/>
      <c r="E1" s="144"/>
      <c r="F1" s="13"/>
      <c r="G1" s="13"/>
    </row>
    <row r="2" spans="2:11" s="17" customFormat="1" ht="36.9" customHeight="1">
      <c r="B2" s="145" t="s">
        <v>25</v>
      </c>
      <c r="C2" s="138"/>
      <c r="D2" s="145" t="s">
        <v>26</v>
      </c>
      <c r="E2" s="138"/>
      <c r="F2" s="16"/>
      <c r="G2" s="16"/>
      <c r="I2" s="18" t="s">
        <v>27</v>
      </c>
      <c r="J2" s="19" t="s">
        <v>28</v>
      </c>
      <c r="K2" s="20" t="s">
        <v>29</v>
      </c>
    </row>
    <row r="3" spans="2:11">
      <c r="B3" s="146"/>
      <c r="C3" s="147"/>
      <c r="D3" s="148">
        <f>殘值表!G10</f>
        <v>4</v>
      </c>
      <c r="E3" s="147"/>
      <c r="F3" s="21"/>
      <c r="G3" s="21"/>
      <c r="I3" s="22">
        <f>IF(J3+K3=0,0,1)</f>
        <v>1</v>
      </c>
      <c r="J3" s="23">
        <f>IF(B3&gt;0,1,0)</f>
        <v>0</v>
      </c>
      <c r="K3" s="24">
        <f>IF(D3&gt;0,1,0)</f>
        <v>1</v>
      </c>
    </row>
    <row r="4" spans="2:11" s="27" customFormat="1" ht="102">
      <c r="B4" s="137" t="s">
        <v>30</v>
      </c>
      <c r="C4" s="138"/>
      <c r="D4" s="25" t="str">
        <f>IF(C1=C20,I25,IF(C1=C21,I27,""))</f>
        <v>殘價〔參酌營所稅查核準則§95第7款規定：計算公式=固定資產之實際成本/(耐用年數表規定之耐用年數+1)〕</v>
      </c>
      <c r="E4" s="25" t="s">
        <v>31</v>
      </c>
      <c r="F4" s="26"/>
      <c r="G4" s="26"/>
      <c r="I4" s="128" t="s">
        <v>32</v>
      </c>
      <c r="J4" s="129"/>
      <c r="K4" s="130"/>
    </row>
    <row r="5" spans="2:11">
      <c r="B5" s="131">
        <f>殘值表!D10</f>
        <v>85552</v>
      </c>
      <c r="C5" s="132"/>
      <c r="D5" s="28">
        <f>B5/6</f>
        <v>14258.666666666666</v>
      </c>
      <c r="E5" s="29">
        <f>殘值表!F10</f>
        <v>5</v>
      </c>
      <c r="F5" s="30"/>
      <c r="G5" s="31" t="s">
        <v>33</v>
      </c>
      <c r="I5" s="32" t="s">
        <v>34</v>
      </c>
      <c r="J5" s="33" t="s">
        <v>35</v>
      </c>
      <c r="K5" s="34" t="s">
        <v>36</v>
      </c>
    </row>
    <row r="6" spans="2:11">
      <c r="B6" s="124" t="s">
        <v>37</v>
      </c>
      <c r="C6" s="125"/>
      <c r="D6" s="133">
        <f>IF(C1=C20,G6,IF(C1=C21,G13,""))</f>
        <v>4752.8888888888887</v>
      </c>
      <c r="E6" s="134"/>
      <c r="F6" s="35"/>
      <c r="G6" s="117">
        <f>IF($I$8=1,$J$8+$K$8,"　")</f>
        <v>4752.8888888888878</v>
      </c>
      <c r="H6" s="118"/>
      <c r="I6" s="36">
        <f>IF(B5&gt;0,1,0)</f>
        <v>1</v>
      </c>
      <c r="J6" s="37">
        <f>IF(D5&gt;0,1,0)</f>
        <v>1</v>
      </c>
      <c r="K6" s="38">
        <f>IF(E5&gt;0,1,0)</f>
        <v>1</v>
      </c>
    </row>
    <row r="7" spans="2:11">
      <c r="B7" s="124" t="s">
        <v>38</v>
      </c>
      <c r="C7" s="125"/>
      <c r="D7" s="135">
        <f>IF($I$8=1,$B$5-$D$6,"　")</f>
        <v>80799.111111111109</v>
      </c>
      <c r="E7" s="136"/>
      <c r="F7" s="39"/>
      <c r="G7" s="40" t="s">
        <v>39</v>
      </c>
      <c r="I7" s="41" t="s">
        <v>40</v>
      </c>
      <c r="J7" s="42" t="s">
        <v>41</v>
      </c>
      <c r="K7" s="43" t="s">
        <v>42</v>
      </c>
    </row>
    <row r="8" spans="2:11">
      <c r="B8" s="139" t="s">
        <v>43</v>
      </c>
      <c r="C8" s="125"/>
      <c r="D8" s="140">
        <f>IF(C1=C20,G8,IF(C1=C21,G15,""))</f>
        <v>0.16666666666666666</v>
      </c>
      <c r="E8" s="141"/>
      <c r="F8" s="44"/>
      <c r="G8" s="120">
        <f>IF($I$6*$J$6*$K$6=1,1-($D$5/$B$5)^(1/$E$5),"　")</f>
        <v>0.30117288122842079</v>
      </c>
      <c r="H8" s="121"/>
      <c r="I8" s="45">
        <f>IF($D$8="　",0,1)</f>
        <v>1</v>
      </c>
      <c r="J8" s="46">
        <f>IF(I6*J6*K6=1,J9,0)</f>
        <v>0</v>
      </c>
      <c r="K8" s="47">
        <f>IF(K3*I6*J6*K6=1,(J10-J9)*D3/12,0)</f>
        <v>4752.8888888888878</v>
      </c>
    </row>
    <row r="9" spans="2:11">
      <c r="B9" s="124" t="s">
        <v>44</v>
      </c>
      <c r="C9" s="125"/>
      <c r="D9" s="126">
        <f>IF(I8=1,D6/B5,"　")</f>
        <v>5.5555555555555552E-2</v>
      </c>
      <c r="E9" s="127"/>
      <c r="F9" s="48"/>
      <c r="G9" s="48"/>
      <c r="I9" s="45" t="s">
        <v>45</v>
      </c>
      <c r="J9" s="49">
        <f>B5*(1-(1-D8)^B3)</f>
        <v>0</v>
      </c>
      <c r="K9" s="50"/>
    </row>
    <row r="10" spans="2:11">
      <c r="B10" s="124" t="s">
        <v>46</v>
      </c>
      <c r="C10" s="125"/>
      <c r="D10" s="126">
        <f>IF(I8=1,D7/B5,"　")</f>
        <v>0.94444444444444442</v>
      </c>
      <c r="E10" s="127"/>
      <c r="F10" s="48"/>
      <c r="G10" s="48"/>
      <c r="I10" s="45" t="s">
        <v>47</v>
      </c>
      <c r="J10" s="49">
        <f>B5*(1-(1-D8)^(B3+1))</f>
        <v>14258.666666666664</v>
      </c>
      <c r="K10" s="50"/>
    </row>
    <row r="11" spans="2:11">
      <c r="B11" s="98" t="s">
        <v>48</v>
      </c>
      <c r="C11" s="109" t="s">
        <v>49</v>
      </c>
      <c r="D11" s="109"/>
      <c r="E11" s="110"/>
      <c r="F11" s="26"/>
      <c r="G11" s="26"/>
      <c r="I11" s="114" t="s">
        <v>50</v>
      </c>
      <c r="J11" s="115"/>
      <c r="K11" s="116"/>
    </row>
    <row r="12" spans="2:11">
      <c r="B12" s="108"/>
      <c r="C12" s="105"/>
      <c r="D12" s="105"/>
      <c r="E12" s="111"/>
      <c r="F12" s="26"/>
      <c r="G12" s="51" t="s">
        <v>51</v>
      </c>
    </row>
    <row r="13" spans="2:11">
      <c r="B13" s="108"/>
      <c r="C13" s="105"/>
      <c r="D13" s="105"/>
      <c r="E13" s="111"/>
      <c r="F13" s="26"/>
      <c r="G13" s="117">
        <f>IF($I$8=1,$B$5*$G$15*($B$3+$D$3/12),"　")</f>
        <v>4752.8888888888887</v>
      </c>
      <c r="H13" s="118"/>
    </row>
    <row r="14" spans="2:11">
      <c r="B14" s="99"/>
      <c r="C14" s="112"/>
      <c r="D14" s="112"/>
      <c r="E14" s="113"/>
      <c r="F14" s="52"/>
      <c r="G14" s="52" t="s">
        <v>52</v>
      </c>
    </row>
    <row r="15" spans="2:11">
      <c r="B15" s="98" t="s">
        <v>53</v>
      </c>
      <c r="C15" s="100" t="s">
        <v>54</v>
      </c>
      <c r="D15" s="100"/>
      <c r="E15" s="119"/>
      <c r="F15" s="52"/>
      <c r="G15" s="120">
        <f>IF($I$6*$K$6=1,($B$5-$D$5)/$E$5/$B$5,"　")</f>
        <v>0.16666666666666666</v>
      </c>
      <c r="H15" s="121"/>
    </row>
    <row r="16" spans="2:11">
      <c r="B16" s="99"/>
      <c r="C16" s="112"/>
      <c r="D16" s="112"/>
      <c r="E16" s="113"/>
      <c r="F16" s="52"/>
      <c r="G16" s="122"/>
      <c r="H16" s="123"/>
    </row>
    <row r="17" spans="2:12" ht="16.5" customHeight="1">
      <c r="B17" s="98" t="s">
        <v>55</v>
      </c>
      <c r="C17" s="100" t="s">
        <v>56</v>
      </c>
      <c r="D17" s="101"/>
      <c r="E17" s="102"/>
      <c r="F17" s="53"/>
      <c r="G17" s="53"/>
    </row>
    <row r="18" spans="2:12">
      <c r="B18" s="99"/>
      <c r="C18" s="103"/>
      <c r="D18" s="103"/>
      <c r="E18" s="104"/>
      <c r="F18" s="53"/>
      <c r="G18" s="53"/>
    </row>
    <row r="20" spans="2:12" ht="16.5" hidden="1" customHeight="1">
      <c r="C20" s="54" t="s">
        <v>57</v>
      </c>
      <c r="L20" s="55"/>
    </row>
    <row r="21" spans="2:12" hidden="1">
      <c r="C21" s="56" t="s">
        <v>58</v>
      </c>
      <c r="L21" s="55"/>
    </row>
    <row r="22" spans="2:12" ht="16.5" customHeight="1">
      <c r="C22" s="54"/>
      <c r="L22" s="27"/>
    </row>
    <row r="23" spans="2:12">
      <c r="L23" s="27"/>
    </row>
    <row r="25" spans="2:12">
      <c r="I25" s="105" t="s">
        <v>59</v>
      </c>
      <c r="J25" s="106"/>
      <c r="K25" s="106"/>
      <c r="L25" s="106"/>
    </row>
    <row r="26" spans="2:12">
      <c r="I26" s="106"/>
      <c r="J26" s="106"/>
      <c r="K26" s="106"/>
      <c r="L26" s="106"/>
    </row>
    <row r="27" spans="2:12">
      <c r="I27" s="107" t="s">
        <v>60</v>
      </c>
      <c r="J27" s="106"/>
      <c r="K27" s="106"/>
      <c r="L27" s="106"/>
    </row>
    <row r="28" spans="2:12">
      <c r="I28" s="106"/>
      <c r="J28" s="106"/>
      <c r="K28" s="106"/>
      <c r="L28" s="106"/>
    </row>
  </sheetData>
  <sheetProtection password="ABDC" sheet="1" objects="1" scenarios="1"/>
  <mergeCells count="32">
    <mergeCell ref="C1:E1"/>
    <mergeCell ref="B2:C2"/>
    <mergeCell ref="D2:E2"/>
    <mergeCell ref="B3:C3"/>
    <mergeCell ref="D3:E3"/>
    <mergeCell ref="B10:C10"/>
    <mergeCell ref="D10:E10"/>
    <mergeCell ref="I4:K4"/>
    <mergeCell ref="B5:C5"/>
    <mergeCell ref="B6:C6"/>
    <mergeCell ref="D6:E6"/>
    <mergeCell ref="G6:H6"/>
    <mergeCell ref="B7:C7"/>
    <mergeCell ref="D7:E7"/>
    <mergeCell ref="B4:C4"/>
    <mergeCell ref="B8:C8"/>
    <mergeCell ref="D8:E8"/>
    <mergeCell ref="G8:H8"/>
    <mergeCell ref="B9:C9"/>
    <mergeCell ref="D9:E9"/>
    <mergeCell ref="B17:B18"/>
    <mergeCell ref="C17:E18"/>
    <mergeCell ref="I25:L26"/>
    <mergeCell ref="I27:L28"/>
    <mergeCell ref="B11:B14"/>
    <mergeCell ref="C11:E14"/>
    <mergeCell ref="I11:K11"/>
    <mergeCell ref="G13:H13"/>
    <mergeCell ref="B15:B16"/>
    <mergeCell ref="C15:E16"/>
    <mergeCell ref="G15:H15"/>
    <mergeCell ref="G16:H16"/>
  </mergeCells>
  <phoneticPr fontId="1" type="noConversion"/>
  <dataValidations count="8">
    <dataValidation operator="greaterThan" allowBlank="1" showInputMessage="1" showErrorMessage="1" error="請填入大於0的整數" sqref="G5:H5 JC5:JD5 SY5:SZ5 ACU5:ACV5 AMQ5:AMR5 AWM5:AWN5 BGI5:BGJ5 BQE5:BQF5 CAA5:CAB5 CJW5:CJX5 CTS5:CTT5 DDO5:DDP5 DNK5:DNL5 DXG5:DXH5 EHC5:EHD5 EQY5:EQZ5 FAU5:FAV5 FKQ5:FKR5 FUM5:FUN5 GEI5:GEJ5 GOE5:GOF5 GYA5:GYB5 HHW5:HHX5 HRS5:HRT5 IBO5:IBP5 ILK5:ILL5 IVG5:IVH5 JFC5:JFD5 JOY5:JOZ5 JYU5:JYV5 KIQ5:KIR5 KSM5:KSN5 LCI5:LCJ5 LME5:LMF5 LWA5:LWB5 MFW5:MFX5 MPS5:MPT5 MZO5:MZP5 NJK5:NJL5 NTG5:NTH5 ODC5:ODD5 OMY5:OMZ5 OWU5:OWV5 PGQ5:PGR5 PQM5:PQN5 QAI5:QAJ5 QKE5:QKF5 QUA5:QUB5 RDW5:RDX5 RNS5:RNT5 RXO5:RXP5 SHK5:SHL5 SRG5:SRH5 TBC5:TBD5 TKY5:TKZ5 TUU5:TUV5 UEQ5:UER5 UOM5:UON5 UYI5:UYJ5 VIE5:VIF5 VSA5:VSB5 WBW5:WBX5 WLS5:WLT5 WVO5:WVP5 G65541:H65541 JC65541:JD65541 SY65541:SZ65541 ACU65541:ACV65541 AMQ65541:AMR65541 AWM65541:AWN65541 BGI65541:BGJ65541 BQE65541:BQF65541 CAA65541:CAB65541 CJW65541:CJX65541 CTS65541:CTT65541 DDO65541:DDP65541 DNK65541:DNL65541 DXG65541:DXH65541 EHC65541:EHD65541 EQY65541:EQZ65541 FAU65541:FAV65541 FKQ65541:FKR65541 FUM65541:FUN65541 GEI65541:GEJ65541 GOE65541:GOF65541 GYA65541:GYB65541 HHW65541:HHX65541 HRS65541:HRT65541 IBO65541:IBP65541 ILK65541:ILL65541 IVG65541:IVH65541 JFC65541:JFD65541 JOY65541:JOZ65541 JYU65541:JYV65541 KIQ65541:KIR65541 KSM65541:KSN65541 LCI65541:LCJ65541 LME65541:LMF65541 LWA65541:LWB65541 MFW65541:MFX65541 MPS65541:MPT65541 MZO65541:MZP65541 NJK65541:NJL65541 NTG65541:NTH65541 ODC65541:ODD65541 OMY65541:OMZ65541 OWU65541:OWV65541 PGQ65541:PGR65541 PQM65541:PQN65541 QAI65541:QAJ65541 QKE65541:QKF65541 QUA65541:QUB65541 RDW65541:RDX65541 RNS65541:RNT65541 RXO65541:RXP65541 SHK65541:SHL65541 SRG65541:SRH65541 TBC65541:TBD65541 TKY65541:TKZ65541 TUU65541:TUV65541 UEQ65541:UER65541 UOM65541:UON65541 UYI65541:UYJ65541 VIE65541:VIF65541 VSA65541:VSB65541 WBW65541:WBX65541 WLS65541:WLT65541 WVO65541:WVP65541 G131077:H131077 JC131077:JD131077 SY131077:SZ131077 ACU131077:ACV131077 AMQ131077:AMR131077 AWM131077:AWN131077 BGI131077:BGJ131077 BQE131077:BQF131077 CAA131077:CAB131077 CJW131077:CJX131077 CTS131077:CTT131077 DDO131077:DDP131077 DNK131077:DNL131077 DXG131077:DXH131077 EHC131077:EHD131077 EQY131077:EQZ131077 FAU131077:FAV131077 FKQ131077:FKR131077 FUM131077:FUN131077 GEI131077:GEJ131077 GOE131077:GOF131077 GYA131077:GYB131077 HHW131077:HHX131077 HRS131077:HRT131077 IBO131077:IBP131077 ILK131077:ILL131077 IVG131077:IVH131077 JFC131077:JFD131077 JOY131077:JOZ131077 JYU131077:JYV131077 KIQ131077:KIR131077 KSM131077:KSN131077 LCI131077:LCJ131077 LME131077:LMF131077 LWA131077:LWB131077 MFW131077:MFX131077 MPS131077:MPT131077 MZO131077:MZP131077 NJK131077:NJL131077 NTG131077:NTH131077 ODC131077:ODD131077 OMY131077:OMZ131077 OWU131077:OWV131077 PGQ131077:PGR131077 PQM131077:PQN131077 QAI131077:QAJ131077 QKE131077:QKF131077 QUA131077:QUB131077 RDW131077:RDX131077 RNS131077:RNT131077 RXO131077:RXP131077 SHK131077:SHL131077 SRG131077:SRH131077 TBC131077:TBD131077 TKY131077:TKZ131077 TUU131077:TUV131077 UEQ131077:UER131077 UOM131077:UON131077 UYI131077:UYJ131077 VIE131077:VIF131077 VSA131077:VSB131077 WBW131077:WBX131077 WLS131077:WLT131077 WVO131077:WVP131077 G196613:H196613 JC196613:JD196613 SY196613:SZ196613 ACU196613:ACV196613 AMQ196613:AMR196613 AWM196613:AWN196613 BGI196613:BGJ196613 BQE196613:BQF196613 CAA196613:CAB196613 CJW196613:CJX196613 CTS196613:CTT196613 DDO196613:DDP196613 DNK196613:DNL196613 DXG196613:DXH196613 EHC196613:EHD196613 EQY196613:EQZ196613 FAU196613:FAV196613 FKQ196613:FKR196613 FUM196613:FUN196613 GEI196613:GEJ196613 GOE196613:GOF196613 GYA196613:GYB196613 HHW196613:HHX196613 HRS196613:HRT196613 IBO196613:IBP196613 ILK196613:ILL196613 IVG196613:IVH196613 JFC196613:JFD196613 JOY196613:JOZ196613 JYU196613:JYV196613 KIQ196613:KIR196613 KSM196613:KSN196613 LCI196613:LCJ196613 LME196613:LMF196613 LWA196613:LWB196613 MFW196613:MFX196613 MPS196613:MPT196613 MZO196613:MZP196613 NJK196613:NJL196613 NTG196613:NTH196613 ODC196613:ODD196613 OMY196613:OMZ196613 OWU196613:OWV196613 PGQ196613:PGR196613 PQM196613:PQN196613 QAI196613:QAJ196613 QKE196613:QKF196613 QUA196613:QUB196613 RDW196613:RDX196613 RNS196613:RNT196613 RXO196613:RXP196613 SHK196613:SHL196613 SRG196613:SRH196613 TBC196613:TBD196613 TKY196613:TKZ196613 TUU196613:TUV196613 UEQ196613:UER196613 UOM196613:UON196613 UYI196613:UYJ196613 VIE196613:VIF196613 VSA196613:VSB196613 WBW196613:WBX196613 WLS196613:WLT196613 WVO196613:WVP196613 G262149:H262149 JC262149:JD262149 SY262149:SZ262149 ACU262149:ACV262149 AMQ262149:AMR262149 AWM262149:AWN262149 BGI262149:BGJ262149 BQE262149:BQF262149 CAA262149:CAB262149 CJW262149:CJX262149 CTS262149:CTT262149 DDO262149:DDP262149 DNK262149:DNL262149 DXG262149:DXH262149 EHC262149:EHD262149 EQY262149:EQZ262149 FAU262149:FAV262149 FKQ262149:FKR262149 FUM262149:FUN262149 GEI262149:GEJ262149 GOE262149:GOF262149 GYA262149:GYB262149 HHW262149:HHX262149 HRS262149:HRT262149 IBO262149:IBP262149 ILK262149:ILL262149 IVG262149:IVH262149 JFC262149:JFD262149 JOY262149:JOZ262149 JYU262149:JYV262149 KIQ262149:KIR262149 KSM262149:KSN262149 LCI262149:LCJ262149 LME262149:LMF262149 LWA262149:LWB262149 MFW262149:MFX262149 MPS262149:MPT262149 MZO262149:MZP262149 NJK262149:NJL262149 NTG262149:NTH262149 ODC262149:ODD262149 OMY262149:OMZ262149 OWU262149:OWV262149 PGQ262149:PGR262149 PQM262149:PQN262149 QAI262149:QAJ262149 QKE262149:QKF262149 QUA262149:QUB262149 RDW262149:RDX262149 RNS262149:RNT262149 RXO262149:RXP262149 SHK262149:SHL262149 SRG262149:SRH262149 TBC262149:TBD262149 TKY262149:TKZ262149 TUU262149:TUV262149 UEQ262149:UER262149 UOM262149:UON262149 UYI262149:UYJ262149 VIE262149:VIF262149 VSA262149:VSB262149 WBW262149:WBX262149 WLS262149:WLT262149 WVO262149:WVP262149 G327685:H327685 JC327685:JD327685 SY327685:SZ327685 ACU327685:ACV327685 AMQ327685:AMR327685 AWM327685:AWN327685 BGI327685:BGJ327685 BQE327685:BQF327685 CAA327685:CAB327685 CJW327685:CJX327685 CTS327685:CTT327685 DDO327685:DDP327685 DNK327685:DNL327685 DXG327685:DXH327685 EHC327685:EHD327685 EQY327685:EQZ327685 FAU327685:FAV327685 FKQ327685:FKR327685 FUM327685:FUN327685 GEI327685:GEJ327685 GOE327685:GOF327685 GYA327685:GYB327685 HHW327685:HHX327685 HRS327685:HRT327685 IBO327685:IBP327685 ILK327685:ILL327685 IVG327685:IVH327685 JFC327685:JFD327685 JOY327685:JOZ327685 JYU327685:JYV327685 KIQ327685:KIR327685 KSM327685:KSN327685 LCI327685:LCJ327685 LME327685:LMF327685 LWA327685:LWB327685 MFW327685:MFX327685 MPS327685:MPT327685 MZO327685:MZP327685 NJK327685:NJL327685 NTG327685:NTH327685 ODC327685:ODD327685 OMY327685:OMZ327685 OWU327685:OWV327685 PGQ327685:PGR327685 PQM327685:PQN327685 QAI327685:QAJ327685 QKE327685:QKF327685 QUA327685:QUB327685 RDW327685:RDX327685 RNS327685:RNT327685 RXO327685:RXP327685 SHK327685:SHL327685 SRG327685:SRH327685 TBC327685:TBD327685 TKY327685:TKZ327685 TUU327685:TUV327685 UEQ327685:UER327685 UOM327685:UON327685 UYI327685:UYJ327685 VIE327685:VIF327685 VSA327685:VSB327685 WBW327685:WBX327685 WLS327685:WLT327685 WVO327685:WVP327685 G393221:H393221 JC393221:JD393221 SY393221:SZ393221 ACU393221:ACV393221 AMQ393221:AMR393221 AWM393221:AWN393221 BGI393221:BGJ393221 BQE393221:BQF393221 CAA393221:CAB393221 CJW393221:CJX393221 CTS393221:CTT393221 DDO393221:DDP393221 DNK393221:DNL393221 DXG393221:DXH393221 EHC393221:EHD393221 EQY393221:EQZ393221 FAU393221:FAV393221 FKQ393221:FKR393221 FUM393221:FUN393221 GEI393221:GEJ393221 GOE393221:GOF393221 GYA393221:GYB393221 HHW393221:HHX393221 HRS393221:HRT393221 IBO393221:IBP393221 ILK393221:ILL393221 IVG393221:IVH393221 JFC393221:JFD393221 JOY393221:JOZ393221 JYU393221:JYV393221 KIQ393221:KIR393221 KSM393221:KSN393221 LCI393221:LCJ393221 LME393221:LMF393221 LWA393221:LWB393221 MFW393221:MFX393221 MPS393221:MPT393221 MZO393221:MZP393221 NJK393221:NJL393221 NTG393221:NTH393221 ODC393221:ODD393221 OMY393221:OMZ393221 OWU393221:OWV393221 PGQ393221:PGR393221 PQM393221:PQN393221 QAI393221:QAJ393221 QKE393221:QKF393221 QUA393221:QUB393221 RDW393221:RDX393221 RNS393221:RNT393221 RXO393221:RXP393221 SHK393221:SHL393221 SRG393221:SRH393221 TBC393221:TBD393221 TKY393221:TKZ393221 TUU393221:TUV393221 UEQ393221:UER393221 UOM393221:UON393221 UYI393221:UYJ393221 VIE393221:VIF393221 VSA393221:VSB393221 WBW393221:WBX393221 WLS393221:WLT393221 WVO393221:WVP393221 G458757:H458757 JC458757:JD458757 SY458757:SZ458757 ACU458757:ACV458757 AMQ458757:AMR458757 AWM458757:AWN458757 BGI458757:BGJ458757 BQE458757:BQF458757 CAA458757:CAB458757 CJW458757:CJX458757 CTS458757:CTT458757 DDO458757:DDP458757 DNK458757:DNL458757 DXG458757:DXH458757 EHC458757:EHD458757 EQY458757:EQZ458757 FAU458757:FAV458757 FKQ458757:FKR458757 FUM458757:FUN458757 GEI458757:GEJ458757 GOE458757:GOF458757 GYA458757:GYB458757 HHW458757:HHX458757 HRS458757:HRT458757 IBO458757:IBP458757 ILK458757:ILL458757 IVG458757:IVH458757 JFC458757:JFD458757 JOY458757:JOZ458757 JYU458757:JYV458757 KIQ458757:KIR458757 KSM458757:KSN458757 LCI458757:LCJ458757 LME458757:LMF458757 LWA458757:LWB458757 MFW458757:MFX458757 MPS458757:MPT458757 MZO458757:MZP458757 NJK458757:NJL458757 NTG458757:NTH458757 ODC458757:ODD458757 OMY458757:OMZ458757 OWU458757:OWV458757 PGQ458757:PGR458757 PQM458757:PQN458757 QAI458757:QAJ458757 QKE458757:QKF458757 QUA458757:QUB458757 RDW458757:RDX458757 RNS458757:RNT458757 RXO458757:RXP458757 SHK458757:SHL458757 SRG458757:SRH458757 TBC458757:TBD458757 TKY458757:TKZ458757 TUU458757:TUV458757 UEQ458757:UER458757 UOM458757:UON458757 UYI458757:UYJ458757 VIE458757:VIF458757 VSA458757:VSB458757 WBW458757:WBX458757 WLS458757:WLT458757 WVO458757:WVP458757 G524293:H524293 JC524293:JD524293 SY524293:SZ524293 ACU524293:ACV524293 AMQ524293:AMR524293 AWM524293:AWN524293 BGI524293:BGJ524293 BQE524293:BQF524293 CAA524293:CAB524293 CJW524293:CJX524293 CTS524293:CTT524293 DDO524293:DDP524293 DNK524293:DNL524293 DXG524293:DXH524293 EHC524293:EHD524293 EQY524293:EQZ524293 FAU524293:FAV524293 FKQ524293:FKR524293 FUM524293:FUN524293 GEI524293:GEJ524293 GOE524293:GOF524293 GYA524293:GYB524293 HHW524293:HHX524293 HRS524293:HRT524293 IBO524293:IBP524293 ILK524293:ILL524293 IVG524293:IVH524293 JFC524293:JFD524293 JOY524293:JOZ524293 JYU524293:JYV524293 KIQ524293:KIR524293 KSM524293:KSN524293 LCI524293:LCJ524293 LME524293:LMF524293 LWA524293:LWB524293 MFW524293:MFX524293 MPS524293:MPT524293 MZO524293:MZP524293 NJK524293:NJL524293 NTG524293:NTH524293 ODC524293:ODD524293 OMY524293:OMZ524293 OWU524293:OWV524293 PGQ524293:PGR524293 PQM524293:PQN524293 QAI524293:QAJ524293 QKE524293:QKF524293 QUA524293:QUB524293 RDW524293:RDX524293 RNS524293:RNT524293 RXO524293:RXP524293 SHK524293:SHL524293 SRG524293:SRH524293 TBC524293:TBD524293 TKY524293:TKZ524293 TUU524293:TUV524293 UEQ524293:UER524293 UOM524293:UON524293 UYI524293:UYJ524293 VIE524293:VIF524293 VSA524293:VSB524293 WBW524293:WBX524293 WLS524293:WLT524293 WVO524293:WVP524293 G589829:H589829 JC589829:JD589829 SY589829:SZ589829 ACU589829:ACV589829 AMQ589829:AMR589829 AWM589829:AWN589829 BGI589829:BGJ589829 BQE589829:BQF589829 CAA589829:CAB589829 CJW589829:CJX589829 CTS589829:CTT589829 DDO589829:DDP589829 DNK589829:DNL589829 DXG589829:DXH589829 EHC589829:EHD589829 EQY589829:EQZ589829 FAU589829:FAV589829 FKQ589829:FKR589829 FUM589829:FUN589829 GEI589829:GEJ589829 GOE589829:GOF589829 GYA589829:GYB589829 HHW589829:HHX589829 HRS589829:HRT589829 IBO589829:IBP589829 ILK589829:ILL589829 IVG589829:IVH589829 JFC589829:JFD589829 JOY589829:JOZ589829 JYU589829:JYV589829 KIQ589829:KIR589829 KSM589829:KSN589829 LCI589829:LCJ589829 LME589829:LMF589829 LWA589829:LWB589829 MFW589829:MFX589829 MPS589829:MPT589829 MZO589829:MZP589829 NJK589829:NJL589829 NTG589829:NTH589829 ODC589829:ODD589829 OMY589829:OMZ589829 OWU589829:OWV589829 PGQ589829:PGR589829 PQM589829:PQN589829 QAI589829:QAJ589829 QKE589829:QKF589829 QUA589829:QUB589829 RDW589829:RDX589829 RNS589829:RNT589829 RXO589829:RXP589829 SHK589829:SHL589829 SRG589829:SRH589829 TBC589829:TBD589829 TKY589829:TKZ589829 TUU589829:TUV589829 UEQ589829:UER589829 UOM589829:UON589829 UYI589829:UYJ589829 VIE589829:VIF589829 VSA589829:VSB589829 WBW589829:WBX589829 WLS589829:WLT589829 WVO589829:WVP589829 G655365:H655365 JC655365:JD655365 SY655365:SZ655365 ACU655365:ACV655365 AMQ655365:AMR655365 AWM655365:AWN655365 BGI655365:BGJ655365 BQE655365:BQF655365 CAA655365:CAB655365 CJW655365:CJX655365 CTS655365:CTT655365 DDO655365:DDP655365 DNK655365:DNL655365 DXG655365:DXH655365 EHC655365:EHD655365 EQY655365:EQZ655365 FAU655365:FAV655365 FKQ655365:FKR655365 FUM655365:FUN655365 GEI655365:GEJ655365 GOE655365:GOF655365 GYA655365:GYB655365 HHW655365:HHX655365 HRS655365:HRT655365 IBO655365:IBP655365 ILK655365:ILL655365 IVG655365:IVH655365 JFC655365:JFD655365 JOY655365:JOZ655365 JYU655365:JYV655365 KIQ655365:KIR655365 KSM655365:KSN655365 LCI655365:LCJ655365 LME655365:LMF655365 LWA655365:LWB655365 MFW655365:MFX655365 MPS655365:MPT655365 MZO655365:MZP655365 NJK655365:NJL655365 NTG655365:NTH655365 ODC655365:ODD655365 OMY655365:OMZ655365 OWU655365:OWV655365 PGQ655365:PGR655365 PQM655365:PQN655365 QAI655365:QAJ655365 QKE655365:QKF655365 QUA655365:QUB655365 RDW655365:RDX655365 RNS655365:RNT655365 RXO655365:RXP655365 SHK655365:SHL655365 SRG655365:SRH655365 TBC655365:TBD655365 TKY655365:TKZ655365 TUU655365:TUV655365 UEQ655365:UER655365 UOM655365:UON655365 UYI655365:UYJ655365 VIE655365:VIF655365 VSA655365:VSB655365 WBW655365:WBX655365 WLS655365:WLT655365 WVO655365:WVP655365 G720901:H720901 JC720901:JD720901 SY720901:SZ720901 ACU720901:ACV720901 AMQ720901:AMR720901 AWM720901:AWN720901 BGI720901:BGJ720901 BQE720901:BQF720901 CAA720901:CAB720901 CJW720901:CJX720901 CTS720901:CTT720901 DDO720901:DDP720901 DNK720901:DNL720901 DXG720901:DXH720901 EHC720901:EHD720901 EQY720901:EQZ720901 FAU720901:FAV720901 FKQ720901:FKR720901 FUM720901:FUN720901 GEI720901:GEJ720901 GOE720901:GOF720901 GYA720901:GYB720901 HHW720901:HHX720901 HRS720901:HRT720901 IBO720901:IBP720901 ILK720901:ILL720901 IVG720901:IVH720901 JFC720901:JFD720901 JOY720901:JOZ720901 JYU720901:JYV720901 KIQ720901:KIR720901 KSM720901:KSN720901 LCI720901:LCJ720901 LME720901:LMF720901 LWA720901:LWB720901 MFW720901:MFX720901 MPS720901:MPT720901 MZO720901:MZP720901 NJK720901:NJL720901 NTG720901:NTH720901 ODC720901:ODD720901 OMY720901:OMZ720901 OWU720901:OWV720901 PGQ720901:PGR720901 PQM720901:PQN720901 QAI720901:QAJ720901 QKE720901:QKF720901 QUA720901:QUB720901 RDW720901:RDX720901 RNS720901:RNT720901 RXO720901:RXP720901 SHK720901:SHL720901 SRG720901:SRH720901 TBC720901:TBD720901 TKY720901:TKZ720901 TUU720901:TUV720901 UEQ720901:UER720901 UOM720901:UON720901 UYI720901:UYJ720901 VIE720901:VIF720901 VSA720901:VSB720901 WBW720901:WBX720901 WLS720901:WLT720901 WVO720901:WVP720901 G786437:H786437 JC786437:JD786437 SY786437:SZ786437 ACU786437:ACV786437 AMQ786437:AMR786437 AWM786437:AWN786437 BGI786437:BGJ786437 BQE786437:BQF786437 CAA786437:CAB786437 CJW786437:CJX786437 CTS786437:CTT786437 DDO786437:DDP786437 DNK786437:DNL786437 DXG786437:DXH786437 EHC786437:EHD786437 EQY786437:EQZ786437 FAU786437:FAV786437 FKQ786437:FKR786437 FUM786437:FUN786437 GEI786437:GEJ786437 GOE786437:GOF786437 GYA786437:GYB786437 HHW786437:HHX786437 HRS786437:HRT786437 IBO786437:IBP786437 ILK786437:ILL786437 IVG786437:IVH786437 JFC786437:JFD786437 JOY786437:JOZ786437 JYU786437:JYV786437 KIQ786437:KIR786437 KSM786437:KSN786437 LCI786437:LCJ786437 LME786437:LMF786437 LWA786437:LWB786437 MFW786437:MFX786437 MPS786437:MPT786437 MZO786437:MZP786437 NJK786437:NJL786437 NTG786437:NTH786437 ODC786437:ODD786437 OMY786437:OMZ786437 OWU786437:OWV786437 PGQ786437:PGR786437 PQM786437:PQN786437 QAI786437:QAJ786437 QKE786437:QKF786437 QUA786437:QUB786437 RDW786437:RDX786437 RNS786437:RNT786437 RXO786437:RXP786437 SHK786437:SHL786437 SRG786437:SRH786437 TBC786437:TBD786437 TKY786437:TKZ786437 TUU786437:TUV786437 UEQ786437:UER786437 UOM786437:UON786437 UYI786437:UYJ786437 VIE786437:VIF786437 VSA786437:VSB786437 WBW786437:WBX786437 WLS786437:WLT786437 WVO786437:WVP786437 G851973:H851973 JC851973:JD851973 SY851973:SZ851973 ACU851973:ACV851973 AMQ851973:AMR851973 AWM851973:AWN851973 BGI851973:BGJ851973 BQE851973:BQF851973 CAA851973:CAB851973 CJW851973:CJX851973 CTS851973:CTT851973 DDO851973:DDP851973 DNK851973:DNL851973 DXG851973:DXH851973 EHC851973:EHD851973 EQY851973:EQZ851973 FAU851973:FAV851973 FKQ851973:FKR851973 FUM851973:FUN851973 GEI851973:GEJ851973 GOE851973:GOF851973 GYA851973:GYB851973 HHW851973:HHX851973 HRS851973:HRT851973 IBO851973:IBP851973 ILK851973:ILL851973 IVG851973:IVH851973 JFC851973:JFD851973 JOY851973:JOZ851973 JYU851973:JYV851973 KIQ851973:KIR851973 KSM851973:KSN851973 LCI851973:LCJ851973 LME851973:LMF851973 LWA851973:LWB851973 MFW851973:MFX851973 MPS851973:MPT851973 MZO851973:MZP851973 NJK851973:NJL851973 NTG851973:NTH851973 ODC851973:ODD851973 OMY851973:OMZ851973 OWU851973:OWV851973 PGQ851973:PGR851973 PQM851973:PQN851973 QAI851973:QAJ851973 QKE851973:QKF851973 QUA851973:QUB851973 RDW851973:RDX851973 RNS851973:RNT851973 RXO851973:RXP851973 SHK851973:SHL851973 SRG851973:SRH851973 TBC851973:TBD851973 TKY851973:TKZ851973 TUU851973:TUV851973 UEQ851973:UER851973 UOM851973:UON851973 UYI851973:UYJ851973 VIE851973:VIF851973 VSA851973:VSB851973 WBW851973:WBX851973 WLS851973:WLT851973 WVO851973:WVP851973 G917509:H917509 JC917509:JD917509 SY917509:SZ917509 ACU917509:ACV917509 AMQ917509:AMR917509 AWM917509:AWN917509 BGI917509:BGJ917509 BQE917509:BQF917509 CAA917509:CAB917509 CJW917509:CJX917509 CTS917509:CTT917509 DDO917509:DDP917509 DNK917509:DNL917509 DXG917509:DXH917509 EHC917509:EHD917509 EQY917509:EQZ917509 FAU917509:FAV917509 FKQ917509:FKR917509 FUM917509:FUN917509 GEI917509:GEJ917509 GOE917509:GOF917509 GYA917509:GYB917509 HHW917509:HHX917509 HRS917509:HRT917509 IBO917509:IBP917509 ILK917509:ILL917509 IVG917509:IVH917509 JFC917509:JFD917509 JOY917509:JOZ917509 JYU917509:JYV917509 KIQ917509:KIR917509 KSM917509:KSN917509 LCI917509:LCJ917509 LME917509:LMF917509 LWA917509:LWB917509 MFW917509:MFX917509 MPS917509:MPT917509 MZO917509:MZP917509 NJK917509:NJL917509 NTG917509:NTH917509 ODC917509:ODD917509 OMY917509:OMZ917509 OWU917509:OWV917509 PGQ917509:PGR917509 PQM917509:PQN917509 QAI917509:QAJ917509 QKE917509:QKF917509 QUA917509:QUB917509 RDW917509:RDX917509 RNS917509:RNT917509 RXO917509:RXP917509 SHK917509:SHL917509 SRG917509:SRH917509 TBC917509:TBD917509 TKY917509:TKZ917509 TUU917509:TUV917509 UEQ917509:UER917509 UOM917509:UON917509 UYI917509:UYJ917509 VIE917509:VIF917509 VSA917509:VSB917509 WBW917509:WBX917509 WLS917509:WLT917509 WVO917509:WVP917509 G983045:H983045 JC983045:JD983045 SY983045:SZ983045 ACU983045:ACV983045 AMQ983045:AMR983045 AWM983045:AWN983045 BGI983045:BGJ983045 BQE983045:BQF983045 CAA983045:CAB983045 CJW983045:CJX983045 CTS983045:CTT983045 DDO983045:DDP983045 DNK983045:DNL983045 DXG983045:DXH983045 EHC983045:EHD983045 EQY983045:EQZ983045 FAU983045:FAV983045 FKQ983045:FKR983045 FUM983045:FUN983045 GEI983045:GEJ983045 GOE983045:GOF983045 GYA983045:GYB983045 HHW983045:HHX983045 HRS983045:HRT983045 IBO983045:IBP983045 ILK983045:ILL983045 IVG983045:IVH983045 JFC983045:JFD983045 JOY983045:JOZ983045 JYU983045:JYV983045 KIQ983045:KIR983045 KSM983045:KSN983045 LCI983045:LCJ983045 LME983045:LMF983045 LWA983045:LWB983045 MFW983045:MFX983045 MPS983045:MPT983045 MZO983045:MZP983045 NJK983045:NJL983045 NTG983045:NTH983045 ODC983045:ODD983045 OMY983045:OMZ983045 OWU983045:OWV983045 PGQ983045:PGR983045 PQM983045:PQN983045 QAI983045:QAJ983045 QKE983045:QKF983045 QUA983045:QUB983045 RDW983045:RDX983045 RNS983045:RNT983045 RXO983045:RXP983045 SHK983045:SHL983045 SRG983045:SRH983045 TBC983045:TBD983045 TKY983045:TKZ983045 TUU983045:TUV983045 UEQ983045:UER983045 UOM983045:UON983045 UYI983045:UYJ983045 VIE983045:VIF983045 VSA983045:VSB983045 WBW983045:WBX983045 WLS983045:WLT983045 WVO983045:WVP983045"/>
    <dataValidation type="list" allowBlank="1" showInputMessage="1" showErrorMessage="1" sqref="C1:G1 IY1:JC1 SU1:SY1 ACQ1:ACU1 AMM1:AMQ1 AWI1:AWM1 BGE1:BGI1 BQA1:BQE1 BZW1:CAA1 CJS1:CJW1 CTO1:CTS1 DDK1:DDO1 DNG1:DNK1 DXC1:DXG1 EGY1:EHC1 EQU1:EQY1 FAQ1:FAU1 FKM1:FKQ1 FUI1:FUM1 GEE1:GEI1 GOA1:GOE1 GXW1:GYA1 HHS1:HHW1 HRO1:HRS1 IBK1:IBO1 ILG1:ILK1 IVC1:IVG1 JEY1:JFC1 JOU1:JOY1 JYQ1:JYU1 KIM1:KIQ1 KSI1:KSM1 LCE1:LCI1 LMA1:LME1 LVW1:LWA1 MFS1:MFW1 MPO1:MPS1 MZK1:MZO1 NJG1:NJK1 NTC1:NTG1 OCY1:ODC1 OMU1:OMY1 OWQ1:OWU1 PGM1:PGQ1 PQI1:PQM1 QAE1:QAI1 QKA1:QKE1 QTW1:QUA1 RDS1:RDW1 RNO1:RNS1 RXK1:RXO1 SHG1:SHK1 SRC1:SRG1 TAY1:TBC1 TKU1:TKY1 TUQ1:TUU1 UEM1:UEQ1 UOI1:UOM1 UYE1:UYI1 VIA1:VIE1 VRW1:VSA1 WBS1:WBW1 WLO1:WLS1 WVK1:WVO1 C65537:G65537 IY65537:JC65537 SU65537:SY65537 ACQ65537:ACU65537 AMM65537:AMQ65537 AWI65537:AWM65537 BGE65537:BGI65537 BQA65537:BQE65537 BZW65537:CAA65537 CJS65537:CJW65537 CTO65537:CTS65537 DDK65537:DDO65537 DNG65537:DNK65537 DXC65537:DXG65537 EGY65537:EHC65537 EQU65537:EQY65537 FAQ65537:FAU65537 FKM65537:FKQ65537 FUI65537:FUM65537 GEE65537:GEI65537 GOA65537:GOE65537 GXW65537:GYA65537 HHS65537:HHW65537 HRO65537:HRS65537 IBK65537:IBO65537 ILG65537:ILK65537 IVC65537:IVG65537 JEY65537:JFC65537 JOU65537:JOY65537 JYQ65537:JYU65537 KIM65537:KIQ65537 KSI65537:KSM65537 LCE65537:LCI65537 LMA65537:LME65537 LVW65537:LWA65537 MFS65537:MFW65537 MPO65537:MPS65537 MZK65537:MZO65537 NJG65537:NJK65537 NTC65537:NTG65537 OCY65537:ODC65537 OMU65537:OMY65537 OWQ65537:OWU65537 PGM65537:PGQ65537 PQI65537:PQM65537 QAE65537:QAI65537 QKA65537:QKE65537 QTW65537:QUA65537 RDS65537:RDW65537 RNO65537:RNS65537 RXK65537:RXO65537 SHG65537:SHK65537 SRC65537:SRG65537 TAY65537:TBC65537 TKU65537:TKY65537 TUQ65537:TUU65537 UEM65537:UEQ65537 UOI65537:UOM65537 UYE65537:UYI65537 VIA65537:VIE65537 VRW65537:VSA65537 WBS65537:WBW65537 WLO65537:WLS65537 WVK65537:WVO65537 C131073:G131073 IY131073:JC131073 SU131073:SY131073 ACQ131073:ACU131073 AMM131073:AMQ131073 AWI131073:AWM131073 BGE131073:BGI131073 BQA131073:BQE131073 BZW131073:CAA131073 CJS131073:CJW131073 CTO131073:CTS131073 DDK131073:DDO131073 DNG131073:DNK131073 DXC131073:DXG131073 EGY131073:EHC131073 EQU131073:EQY131073 FAQ131073:FAU131073 FKM131073:FKQ131073 FUI131073:FUM131073 GEE131073:GEI131073 GOA131073:GOE131073 GXW131073:GYA131073 HHS131073:HHW131073 HRO131073:HRS131073 IBK131073:IBO131073 ILG131073:ILK131073 IVC131073:IVG131073 JEY131073:JFC131073 JOU131073:JOY131073 JYQ131073:JYU131073 KIM131073:KIQ131073 KSI131073:KSM131073 LCE131073:LCI131073 LMA131073:LME131073 LVW131073:LWA131073 MFS131073:MFW131073 MPO131073:MPS131073 MZK131073:MZO131073 NJG131073:NJK131073 NTC131073:NTG131073 OCY131073:ODC131073 OMU131073:OMY131073 OWQ131073:OWU131073 PGM131073:PGQ131073 PQI131073:PQM131073 QAE131073:QAI131073 QKA131073:QKE131073 QTW131073:QUA131073 RDS131073:RDW131073 RNO131073:RNS131073 RXK131073:RXO131073 SHG131073:SHK131073 SRC131073:SRG131073 TAY131073:TBC131073 TKU131073:TKY131073 TUQ131073:TUU131073 UEM131073:UEQ131073 UOI131073:UOM131073 UYE131073:UYI131073 VIA131073:VIE131073 VRW131073:VSA131073 WBS131073:WBW131073 WLO131073:WLS131073 WVK131073:WVO131073 C196609:G196609 IY196609:JC196609 SU196609:SY196609 ACQ196609:ACU196609 AMM196609:AMQ196609 AWI196609:AWM196609 BGE196609:BGI196609 BQA196609:BQE196609 BZW196609:CAA196609 CJS196609:CJW196609 CTO196609:CTS196609 DDK196609:DDO196609 DNG196609:DNK196609 DXC196609:DXG196609 EGY196609:EHC196609 EQU196609:EQY196609 FAQ196609:FAU196609 FKM196609:FKQ196609 FUI196609:FUM196609 GEE196609:GEI196609 GOA196609:GOE196609 GXW196609:GYA196609 HHS196609:HHW196609 HRO196609:HRS196609 IBK196609:IBO196609 ILG196609:ILK196609 IVC196609:IVG196609 JEY196609:JFC196609 JOU196609:JOY196609 JYQ196609:JYU196609 KIM196609:KIQ196609 KSI196609:KSM196609 LCE196609:LCI196609 LMA196609:LME196609 LVW196609:LWA196609 MFS196609:MFW196609 MPO196609:MPS196609 MZK196609:MZO196609 NJG196609:NJK196609 NTC196609:NTG196609 OCY196609:ODC196609 OMU196609:OMY196609 OWQ196609:OWU196609 PGM196609:PGQ196609 PQI196609:PQM196609 QAE196609:QAI196609 QKA196609:QKE196609 QTW196609:QUA196609 RDS196609:RDW196609 RNO196609:RNS196609 RXK196609:RXO196609 SHG196609:SHK196609 SRC196609:SRG196609 TAY196609:TBC196609 TKU196609:TKY196609 TUQ196609:TUU196609 UEM196609:UEQ196609 UOI196609:UOM196609 UYE196609:UYI196609 VIA196609:VIE196609 VRW196609:VSA196609 WBS196609:WBW196609 WLO196609:WLS196609 WVK196609:WVO196609 C262145:G262145 IY262145:JC262145 SU262145:SY262145 ACQ262145:ACU262145 AMM262145:AMQ262145 AWI262145:AWM262145 BGE262145:BGI262145 BQA262145:BQE262145 BZW262145:CAA262145 CJS262145:CJW262145 CTO262145:CTS262145 DDK262145:DDO262145 DNG262145:DNK262145 DXC262145:DXG262145 EGY262145:EHC262145 EQU262145:EQY262145 FAQ262145:FAU262145 FKM262145:FKQ262145 FUI262145:FUM262145 GEE262145:GEI262145 GOA262145:GOE262145 GXW262145:GYA262145 HHS262145:HHW262145 HRO262145:HRS262145 IBK262145:IBO262145 ILG262145:ILK262145 IVC262145:IVG262145 JEY262145:JFC262145 JOU262145:JOY262145 JYQ262145:JYU262145 KIM262145:KIQ262145 KSI262145:KSM262145 LCE262145:LCI262145 LMA262145:LME262145 LVW262145:LWA262145 MFS262145:MFW262145 MPO262145:MPS262145 MZK262145:MZO262145 NJG262145:NJK262145 NTC262145:NTG262145 OCY262145:ODC262145 OMU262145:OMY262145 OWQ262145:OWU262145 PGM262145:PGQ262145 PQI262145:PQM262145 QAE262145:QAI262145 QKA262145:QKE262145 QTW262145:QUA262145 RDS262145:RDW262145 RNO262145:RNS262145 RXK262145:RXO262145 SHG262145:SHK262145 SRC262145:SRG262145 TAY262145:TBC262145 TKU262145:TKY262145 TUQ262145:TUU262145 UEM262145:UEQ262145 UOI262145:UOM262145 UYE262145:UYI262145 VIA262145:VIE262145 VRW262145:VSA262145 WBS262145:WBW262145 WLO262145:WLS262145 WVK262145:WVO262145 C327681:G327681 IY327681:JC327681 SU327681:SY327681 ACQ327681:ACU327681 AMM327681:AMQ327681 AWI327681:AWM327681 BGE327681:BGI327681 BQA327681:BQE327681 BZW327681:CAA327681 CJS327681:CJW327681 CTO327681:CTS327681 DDK327681:DDO327681 DNG327681:DNK327681 DXC327681:DXG327681 EGY327681:EHC327681 EQU327681:EQY327681 FAQ327681:FAU327681 FKM327681:FKQ327681 FUI327681:FUM327681 GEE327681:GEI327681 GOA327681:GOE327681 GXW327681:GYA327681 HHS327681:HHW327681 HRO327681:HRS327681 IBK327681:IBO327681 ILG327681:ILK327681 IVC327681:IVG327681 JEY327681:JFC327681 JOU327681:JOY327681 JYQ327681:JYU327681 KIM327681:KIQ327681 KSI327681:KSM327681 LCE327681:LCI327681 LMA327681:LME327681 LVW327681:LWA327681 MFS327681:MFW327681 MPO327681:MPS327681 MZK327681:MZO327681 NJG327681:NJK327681 NTC327681:NTG327681 OCY327681:ODC327681 OMU327681:OMY327681 OWQ327681:OWU327681 PGM327681:PGQ327681 PQI327681:PQM327681 QAE327681:QAI327681 QKA327681:QKE327681 QTW327681:QUA327681 RDS327681:RDW327681 RNO327681:RNS327681 RXK327681:RXO327681 SHG327681:SHK327681 SRC327681:SRG327681 TAY327681:TBC327681 TKU327681:TKY327681 TUQ327681:TUU327681 UEM327681:UEQ327681 UOI327681:UOM327681 UYE327681:UYI327681 VIA327681:VIE327681 VRW327681:VSA327681 WBS327681:WBW327681 WLO327681:WLS327681 WVK327681:WVO327681 C393217:G393217 IY393217:JC393217 SU393217:SY393217 ACQ393217:ACU393217 AMM393217:AMQ393217 AWI393217:AWM393217 BGE393217:BGI393217 BQA393217:BQE393217 BZW393217:CAA393217 CJS393217:CJW393217 CTO393217:CTS393217 DDK393217:DDO393217 DNG393217:DNK393217 DXC393217:DXG393217 EGY393217:EHC393217 EQU393217:EQY393217 FAQ393217:FAU393217 FKM393217:FKQ393217 FUI393217:FUM393217 GEE393217:GEI393217 GOA393217:GOE393217 GXW393217:GYA393217 HHS393217:HHW393217 HRO393217:HRS393217 IBK393217:IBO393217 ILG393217:ILK393217 IVC393217:IVG393217 JEY393217:JFC393217 JOU393217:JOY393217 JYQ393217:JYU393217 KIM393217:KIQ393217 KSI393217:KSM393217 LCE393217:LCI393217 LMA393217:LME393217 LVW393217:LWA393217 MFS393217:MFW393217 MPO393217:MPS393217 MZK393217:MZO393217 NJG393217:NJK393217 NTC393217:NTG393217 OCY393217:ODC393217 OMU393217:OMY393217 OWQ393217:OWU393217 PGM393217:PGQ393217 PQI393217:PQM393217 QAE393217:QAI393217 QKA393217:QKE393217 QTW393217:QUA393217 RDS393217:RDW393217 RNO393217:RNS393217 RXK393217:RXO393217 SHG393217:SHK393217 SRC393217:SRG393217 TAY393217:TBC393217 TKU393217:TKY393217 TUQ393217:TUU393217 UEM393217:UEQ393217 UOI393217:UOM393217 UYE393217:UYI393217 VIA393217:VIE393217 VRW393217:VSA393217 WBS393217:WBW393217 WLO393217:WLS393217 WVK393217:WVO393217 C458753:G458753 IY458753:JC458753 SU458753:SY458753 ACQ458753:ACU458753 AMM458753:AMQ458753 AWI458753:AWM458753 BGE458753:BGI458753 BQA458753:BQE458753 BZW458753:CAA458753 CJS458753:CJW458753 CTO458753:CTS458753 DDK458753:DDO458753 DNG458753:DNK458753 DXC458753:DXG458753 EGY458753:EHC458753 EQU458753:EQY458753 FAQ458753:FAU458753 FKM458753:FKQ458753 FUI458753:FUM458753 GEE458753:GEI458753 GOA458753:GOE458753 GXW458753:GYA458753 HHS458753:HHW458753 HRO458753:HRS458753 IBK458753:IBO458753 ILG458753:ILK458753 IVC458753:IVG458753 JEY458753:JFC458753 JOU458753:JOY458753 JYQ458753:JYU458753 KIM458753:KIQ458753 KSI458753:KSM458753 LCE458753:LCI458753 LMA458753:LME458753 LVW458753:LWA458753 MFS458753:MFW458753 MPO458753:MPS458753 MZK458753:MZO458753 NJG458753:NJK458753 NTC458753:NTG458753 OCY458753:ODC458753 OMU458753:OMY458753 OWQ458753:OWU458753 PGM458753:PGQ458753 PQI458753:PQM458753 QAE458753:QAI458753 QKA458753:QKE458753 QTW458753:QUA458753 RDS458753:RDW458753 RNO458753:RNS458753 RXK458753:RXO458753 SHG458753:SHK458753 SRC458753:SRG458753 TAY458753:TBC458753 TKU458753:TKY458753 TUQ458753:TUU458753 UEM458753:UEQ458753 UOI458753:UOM458753 UYE458753:UYI458753 VIA458753:VIE458753 VRW458753:VSA458753 WBS458753:WBW458753 WLO458753:WLS458753 WVK458753:WVO458753 C524289:G524289 IY524289:JC524289 SU524289:SY524289 ACQ524289:ACU524289 AMM524289:AMQ524289 AWI524289:AWM524289 BGE524289:BGI524289 BQA524289:BQE524289 BZW524289:CAA524289 CJS524289:CJW524289 CTO524289:CTS524289 DDK524289:DDO524289 DNG524289:DNK524289 DXC524289:DXG524289 EGY524289:EHC524289 EQU524289:EQY524289 FAQ524289:FAU524289 FKM524289:FKQ524289 FUI524289:FUM524289 GEE524289:GEI524289 GOA524289:GOE524289 GXW524289:GYA524289 HHS524289:HHW524289 HRO524289:HRS524289 IBK524289:IBO524289 ILG524289:ILK524289 IVC524289:IVG524289 JEY524289:JFC524289 JOU524289:JOY524289 JYQ524289:JYU524289 KIM524289:KIQ524289 KSI524289:KSM524289 LCE524289:LCI524289 LMA524289:LME524289 LVW524289:LWA524289 MFS524289:MFW524289 MPO524289:MPS524289 MZK524289:MZO524289 NJG524289:NJK524289 NTC524289:NTG524289 OCY524289:ODC524289 OMU524289:OMY524289 OWQ524289:OWU524289 PGM524289:PGQ524289 PQI524289:PQM524289 QAE524289:QAI524289 QKA524289:QKE524289 QTW524289:QUA524289 RDS524289:RDW524289 RNO524289:RNS524289 RXK524289:RXO524289 SHG524289:SHK524289 SRC524289:SRG524289 TAY524289:TBC524289 TKU524289:TKY524289 TUQ524289:TUU524289 UEM524289:UEQ524289 UOI524289:UOM524289 UYE524289:UYI524289 VIA524289:VIE524289 VRW524289:VSA524289 WBS524289:WBW524289 WLO524289:WLS524289 WVK524289:WVO524289 C589825:G589825 IY589825:JC589825 SU589825:SY589825 ACQ589825:ACU589825 AMM589825:AMQ589825 AWI589825:AWM589825 BGE589825:BGI589825 BQA589825:BQE589825 BZW589825:CAA589825 CJS589825:CJW589825 CTO589825:CTS589825 DDK589825:DDO589825 DNG589825:DNK589825 DXC589825:DXG589825 EGY589825:EHC589825 EQU589825:EQY589825 FAQ589825:FAU589825 FKM589825:FKQ589825 FUI589825:FUM589825 GEE589825:GEI589825 GOA589825:GOE589825 GXW589825:GYA589825 HHS589825:HHW589825 HRO589825:HRS589825 IBK589825:IBO589825 ILG589825:ILK589825 IVC589825:IVG589825 JEY589825:JFC589825 JOU589825:JOY589825 JYQ589825:JYU589825 KIM589825:KIQ589825 KSI589825:KSM589825 LCE589825:LCI589825 LMA589825:LME589825 LVW589825:LWA589825 MFS589825:MFW589825 MPO589825:MPS589825 MZK589825:MZO589825 NJG589825:NJK589825 NTC589825:NTG589825 OCY589825:ODC589825 OMU589825:OMY589825 OWQ589825:OWU589825 PGM589825:PGQ589825 PQI589825:PQM589825 QAE589825:QAI589825 QKA589825:QKE589825 QTW589825:QUA589825 RDS589825:RDW589825 RNO589825:RNS589825 RXK589825:RXO589825 SHG589825:SHK589825 SRC589825:SRG589825 TAY589825:TBC589825 TKU589825:TKY589825 TUQ589825:TUU589825 UEM589825:UEQ589825 UOI589825:UOM589825 UYE589825:UYI589825 VIA589825:VIE589825 VRW589825:VSA589825 WBS589825:WBW589825 WLO589825:WLS589825 WVK589825:WVO589825 C655361:G655361 IY655361:JC655361 SU655361:SY655361 ACQ655361:ACU655361 AMM655361:AMQ655361 AWI655361:AWM655361 BGE655361:BGI655361 BQA655361:BQE655361 BZW655361:CAA655361 CJS655361:CJW655361 CTO655361:CTS655361 DDK655361:DDO655361 DNG655361:DNK655361 DXC655361:DXG655361 EGY655361:EHC655361 EQU655361:EQY655361 FAQ655361:FAU655361 FKM655361:FKQ655361 FUI655361:FUM655361 GEE655361:GEI655361 GOA655361:GOE655361 GXW655361:GYA655361 HHS655361:HHW655361 HRO655361:HRS655361 IBK655361:IBO655361 ILG655361:ILK655361 IVC655361:IVG655361 JEY655361:JFC655361 JOU655361:JOY655361 JYQ655361:JYU655361 KIM655361:KIQ655361 KSI655361:KSM655361 LCE655361:LCI655361 LMA655361:LME655361 LVW655361:LWA655361 MFS655361:MFW655361 MPO655361:MPS655361 MZK655361:MZO655361 NJG655361:NJK655361 NTC655361:NTG655361 OCY655361:ODC655361 OMU655361:OMY655361 OWQ655361:OWU655361 PGM655361:PGQ655361 PQI655361:PQM655361 QAE655361:QAI655361 QKA655361:QKE655361 QTW655361:QUA655361 RDS655361:RDW655361 RNO655361:RNS655361 RXK655361:RXO655361 SHG655361:SHK655361 SRC655361:SRG655361 TAY655361:TBC655361 TKU655361:TKY655361 TUQ655361:TUU655361 UEM655361:UEQ655361 UOI655361:UOM655361 UYE655361:UYI655361 VIA655361:VIE655361 VRW655361:VSA655361 WBS655361:WBW655361 WLO655361:WLS655361 WVK655361:WVO655361 C720897:G720897 IY720897:JC720897 SU720897:SY720897 ACQ720897:ACU720897 AMM720897:AMQ720897 AWI720897:AWM720897 BGE720897:BGI720897 BQA720897:BQE720897 BZW720897:CAA720897 CJS720897:CJW720897 CTO720897:CTS720897 DDK720897:DDO720897 DNG720897:DNK720897 DXC720897:DXG720897 EGY720897:EHC720897 EQU720897:EQY720897 FAQ720897:FAU720897 FKM720897:FKQ720897 FUI720897:FUM720897 GEE720897:GEI720897 GOA720897:GOE720897 GXW720897:GYA720897 HHS720897:HHW720897 HRO720897:HRS720897 IBK720897:IBO720897 ILG720897:ILK720897 IVC720897:IVG720897 JEY720897:JFC720897 JOU720897:JOY720897 JYQ720897:JYU720897 KIM720897:KIQ720897 KSI720897:KSM720897 LCE720897:LCI720897 LMA720897:LME720897 LVW720897:LWA720897 MFS720897:MFW720897 MPO720897:MPS720897 MZK720897:MZO720897 NJG720897:NJK720897 NTC720897:NTG720897 OCY720897:ODC720897 OMU720897:OMY720897 OWQ720897:OWU720897 PGM720897:PGQ720897 PQI720897:PQM720897 QAE720897:QAI720897 QKA720897:QKE720897 QTW720897:QUA720897 RDS720897:RDW720897 RNO720897:RNS720897 RXK720897:RXO720897 SHG720897:SHK720897 SRC720897:SRG720897 TAY720897:TBC720897 TKU720897:TKY720897 TUQ720897:TUU720897 UEM720897:UEQ720897 UOI720897:UOM720897 UYE720897:UYI720897 VIA720897:VIE720897 VRW720897:VSA720897 WBS720897:WBW720897 WLO720897:WLS720897 WVK720897:WVO720897 C786433:G786433 IY786433:JC786433 SU786433:SY786433 ACQ786433:ACU786433 AMM786433:AMQ786433 AWI786433:AWM786433 BGE786433:BGI786433 BQA786433:BQE786433 BZW786433:CAA786433 CJS786433:CJW786433 CTO786433:CTS786433 DDK786433:DDO786433 DNG786433:DNK786433 DXC786433:DXG786433 EGY786433:EHC786433 EQU786433:EQY786433 FAQ786433:FAU786433 FKM786433:FKQ786433 FUI786433:FUM786433 GEE786433:GEI786433 GOA786433:GOE786433 GXW786433:GYA786433 HHS786433:HHW786433 HRO786433:HRS786433 IBK786433:IBO786433 ILG786433:ILK786433 IVC786433:IVG786433 JEY786433:JFC786433 JOU786433:JOY786433 JYQ786433:JYU786433 KIM786433:KIQ786433 KSI786433:KSM786433 LCE786433:LCI786433 LMA786433:LME786433 LVW786433:LWA786433 MFS786433:MFW786433 MPO786433:MPS786433 MZK786433:MZO786433 NJG786433:NJK786433 NTC786433:NTG786433 OCY786433:ODC786433 OMU786433:OMY786433 OWQ786433:OWU786433 PGM786433:PGQ786433 PQI786433:PQM786433 QAE786433:QAI786433 QKA786433:QKE786433 QTW786433:QUA786433 RDS786433:RDW786433 RNO786433:RNS786433 RXK786433:RXO786433 SHG786433:SHK786433 SRC786433:SRG786433 TAY786433:TBC786433 TKU786433:TKY786433 TUQ786433:TUU786433 UEM786433:UEQ786433 UOI786433:UOM786433 UYE786433:UYI786433 VIA786433:VIE786433 VRW786433:VSA786433 WBS786433:WBW786433 WLO786433:WLS786433 WVK786433:WVO786433 C851969:G851969 IY851969:JC851969 SU851969:SY851969 ACQ851969:ACU851969 AMM851969:AMQ851969 AWI851969:AWM851969 BGE851969:BGI851969 BQA851969:BQE851969 BZW851969:CAA851969 CJS851969:CJW851969 CTO851969:CTS851969 DDK851969:DDO851969 DNG851969:DNK851969 DXC851969:DXG851969 EGY851969:EHC851969 EQU851969:EQY851969 FAQ851969:FAU851969 FKM851969:FKQ851969 FUI851969:FUM851969 GEE851969:GEI851969 GOA851969:GOE851969 GXW851969:GYA851969 HHS851969:HHW851969 HRO851969:HRS851969 IBK851969:IBO851969 ILG851969:ILK851969 IVC851969:IVG851969 JEY851969:JFC851969 JOU851969:JOY851969 JYQ851969:JYU851969 KIM851969:KIQ851969 KSI851969:KSM851969 LCE851969:LCI851969 LMA851969:LME851969 LVW851969:LWA851969 MFS851969:MFW851969 MPO851969:MPS851969 MZK851969:MZO851969 NJG851969:NJK851969 NTC851969:NTG851969 OCY851969:ODC851969 OMU851969:OMY851969 OWQ851969:OWU851969 PGM851969:PGQ851969 PQI851969:PQM851969 QAE851969:QAI851969 QKA851969:QKE851969 QTW851969:QUA851969 RDS851969:RDW851969 RNO851969:RNS851969 RXK851969:RXO851969 SHG851969:SHK851969 SRC851969:SRG851969 TAY851969:TBC851969 TKU851969:TKY851969 TUQ851969:TUU851969 UEM851969:UEQ851969 UOI851969:UOM851969 UYE851969:UYI851969 VIA851969:VIE851969 VRW851969:VSA851969 WBS851969:WBW851969 WLO851969:WLS851969 WVK851969:WVO851969 C917505:G917505 IY917505:JC917505 SU917505:SY917505 ACQ917505:ACU917505 AMM917505:AMQ917505 AWI917505:AWM917505 BGE917505:BGI917505 BQA917505:BQE917505 BZW917505:CAA917505 CJS917505:CJW917505 CTO917505:CTS917505 DDK917505:DDO917505 DNG917505:DNK917505 DXC917505:DXG917505 EGY917505:EHC917505 EQU917505:EQY917505 FAQ917505:FAU917505 FKM917505:FKQ917505 FUI917505:FUM917505 GEE917505:GEI917505 GOA917505:GOE917505 GXW917505:GYA917505 HHS917505:HHW917505 HRO917505:HRS917505 IBK917505:IBO917505 ILG917505:ILK917505 IVC917505:IVG917505 JEY917505:JFC917505 JOU917505:JOY917505 JYQ917505:JYU917505 KIM917505:KIQ917505 KSI917505:KSM917505 LCE917505:LCI917505 LMA917505:LME917505 LVW917505:LWA917505 MFS917505:MFW917505 MPO917505:MPS917505 MZK917505:MZO917505 NJG917505:NJK917505 NTC917505:NTG917505 OCY917505:ODC917505 OMU917505:OMY917505 OWQ917505:OWU917505 PGM917505:PGQ917505 PQI917505:PQM917505 QAE917505:QAI917505 QKA917505:QKE917505 QTW917505:QUA917505 RDS917505:RDW917505 RNO917505:RNS917505 RXK917505:RXO917505 SHG917505:SHK917505 SRC917505:SRG917505 TAY917505:TBC917505 TKU917505:TKY917505 TUQ917505:TUU917505 UEM917505:UEQ917505 UOI917505:UOM917505 UYE917505:UYI917505 VIA917505:VIE917505 VRW917505:VSA917505 WBS917505:WBW917505 WLO917505:WLS917505 WVK917505:WVO917505 C983041:G983041 IY983041:JC983041 SU983041:SY983041 ACQ983041:ACU983041 AMM983041:AMQ983041 AWI983041:AWM983041 BGE983041:BGI983041 BQA983041:BQE983041 BZW983041:CAA983041 CJS983041:CJW983041 CTO983041:CTS983041 DDK983041:DDO983041 DNG983041:DNK983041 DXC983041:DXG983041 EGY983041:EHC983041 EQU983041:EQY983041 FAQ983041:FAU983041 FKM983041:FKQ983041 FUI983041:FUM983041 GEE983041:GEI983041 GOA983041:GOE983041 GXW983041:GYA983041 HHS983041:HHW983041 HRO983041:HRS983041 IBK983041:IBO983041 ILG983041:ILK983041 IVC983041:IVG983041 JEY983041:JFC983041 JOU983041:JOY983041 JYQ983041:JYU983041 KIM983041:KIQ983041 KSI983041:KSM983041 LCE983041:LCI983041 LMA983041:LME983041 LVW983041:LWA983041 MFS983041:MFW983041 MPO983041:MPS983041 MZK983041:MZO983041 NJG983041:NJK983041 NTC983041:NTG983041 OCY983041:ODC983041 OMU983041:OMY983041 OWQ983041:OWU983041 PGM983041:PGQ983041 PQI983041:PQM983041 QAE983041:QAI983041 QKA983041:QKE983041 QTW983041:QUA983041 RDS983041:RDW983041 RNO983041:RNS983041 RXK983041:RXO983041 SHG983041:SHK983041 SRC983041:SRG983041 TAY983041:TBC983041 TKU983041:TKY983041 TUQ983041:TUU983041 UEM983041:UEQ983041 UOI983041:UOM983041 UYE983041:UYI983041 VIA983041:VIE983041 VRW983041:VSA983041 WBS983041:WBW983041 WLO983041:WLS983041 WVK983041:WVO983041">
      <formula1>$C$20:$C$21</formula1>
    </dataValidation>
    <dataValidation type="whole" allowBlank="1" showInputMessage="1" showErrorMessage="1" error="請填入0至11的整數" sqref="D3:G3 IZ3:JC3 SV3:SY3 ACR3:ACU3 AMN3:AMQ3 AWJ3:AWM3 BGF3:BGI3 BQB3:BQE3 BZX3:CAA3 CJT3:CJW3 CTP3:CTS3 DDL3:DDO3 DNH3:DNK3 DXD3:DXG3 EGZ3:EHC3 EQV3:EQY3 FAR3:FAU3 FKN3:FKQ3 FUJ3:FUM3 GEF3:GEI3 GOB3:GOE3 GXX3:GYA3 HHT3:HHW3 HRP3:HRS3 IBL3:IBO3 ILH3:ILK3 IVD3:IVG3 JEZ3:JFC3 JOV3:JOY3 JYR3:JYU3 KIN3:KIQ3 KSJ3:KSM3 LCF3:LCI3 LMB3:LME3 LVX3:LWA3 MFT3:MFW3 MPP3:MPS3 MZL3:MZO3 NJH3:NJK3 NTD3:NTG3 OCZ3:ODC3 OMV3:OMY3 OWR3:OWU3 PGN3:PGQ3 PQJ3:PQM3 QAF3:QAI3 QKB3:QKE3 QTX3:QUA3 RDT3:RDW3 RNP3:RNS3 RXL3:RXO3 SHH3:SHK3 SRD3:SRG3 TAZ3:TBC3 TKV3:TKY3 TUR3:TUU3 UEN3:UEQ3 UOJ3:UOM3 UYF3:UYI3 VIB3:VIE3 VRX3:VSA3 WBT3:WBW3 WLP3:WLS3 WVL3:WVO3 D65539:G65539 IZ65539:JC65539 SV65539:SY65539 ACR65539:ACU65539 AMN65539:AMQ65539 AWJ65539:AWM65539 BGF65539:BGI65539 BQB65539:BQE65539 BZX65539:CAA65539 CJT65539:CJW65539 CTP65539:CTS65539 DDL65539:DDO65539 DNH65539:DNK65539 DXD65539:DXG65539 EGZ65539:EHC65539 EQV65539:EQY65539 FAR65539:FAU65539 FKN65539:FKQ65539 FUJ65539:FUM65539 GEF65539:GEI65539 GOB65539:GOE65539 GXX65539:GYA65539 HHT65539:HHW65539 HRP65539:HRS65539 IBL65539:IBO65539 ILH65539:ILK65539 IVD65539:IVG65539 JEZ65539:JFC65539 JOV65539:JOY65539 JYR65539:JYU65539 KIN65539:KIQ65539 KSJ65539:KSM65539 LCF65539:LCI65539 LMB65539:LME65539 LVX65539:LWA65539 MFT65539:MFW65539 MPP65539:MPS65539 MZL65539:MZO65539 NJH65539:NJK65539 NTD65539:NTG65539 OCZ65539:ODC65539 OMV65539:OMY65539 OWR65539:OWU65539 PGN65539:PGQ65539 PQJ65539:PQM65539 QAF65539:QAI65539 QKB65539:QKE65539 QTX65539:QUA65539 RDT65539:RDW65539 RNP65539:RNS65539 RXL65539:RXO65539 SHH65539:SHK65539 SRD65539:SRG65539 TAZ65539:TBC65539 TKV65539:TKY65539 TUR65539:TUU65539 UEN65539:UEQ65539 UOJ65539:UOM65539 UYF65539:UYI65539 VIB65539:VIE65539 VRX65539:VSA65539 WBT65539:WBW65539 WLP65539:WLS65539 WVL65539:WVO65539 D131075:G131075 IZ131075:JC131075 SV131075:SY131075 ACR131075:ACU131075 AMN131075:AMQ131075 AWJ131075:AWM131075 BGF131075:BGI131075 BQB131075:BQE131075 BZX131075:CAA131075 CJT131075:CJW131075 CTP131075:CTS131075 DDL131075:DDO131075 DNH131075:DNK131075 DXD131075:DXG131075 EGZ131075:EHC131075 EQV131075:EQY131075 FAR131075:FAU131075 FKN131075:FKQ131075 FUJ131075:FUM131075 GEF131075:GEI131075 GOB131075:GOE131075 GXX131075:GYA131075 HHT131075:HHW131075 HRP131075:HRS131075 IBL131075:IBO131075 ILH131075:ILK131075 IVD131075:IVG131075 JEZ131075:JFC131075 JOV131075:JOY131075 JYR131075:JYU131075 KIN131075:KIQ131075 KSJ131075:KSM131075 LCF131075:LCI131075 LMB131075:LME131075 LVX131075:LWA131075 MFT131075:MFW131075 MPP131075:MPS131075 MZL131075:MZO131075 NJH131075:NJK131075 NTD131075:NTG131075 OCZ131075:ODC131075 OMV131075:OMY131075 OWR131075:OWU131075 PGN131075:PGQ131075 PQJ131075:PQM131075 QAF131075:QAI131075 QKB131075:QKE131075 QTX131075:QUA131075 RDT131075:RDW131075 RNP131075:RNS131075 RXL131075:RXO131075 SHH131075:SHK131075 SRD131075:SRG131075 TAZ131075:TBC131075 TKV131075:TKY131075 TUR131075:TUU131075 UEN131075:UEQ131075 UOJ131075:UOM131075 UYF131075:UYI131075 VIB131075:VIE131075 VRX131075:VSA131075 WBT131075:WBW131075 WLP131075:WLS131075 WVL131075:WVO131075 D196611:G196611 IZ196611:JC196611 SV196611:SY196611 ACR196611:ACU196611 AMN196611:AMQ196611 AWJ196611:AWM196611 BGF196611:BGI196611 BQB196611:BQE196611 BZX196611:CAA196611 CJT196611:CJW196611 CTP196611:CTS196611 DDL196611:DDO196611 DNH196611:DNK196611 DXD196611:DXG196611 EGZ196611:EHC196611 EQV196611:EQY196611 FAR196611:FAU196611 FKN196611:FKQ196611 FUJ196611:FUM196611 GEF196611:GEI196611 GOB196611:GOE196611 GXX196611:GYA196611 HHT196611:HHW196611 HRP196611:HRS196611 IBL196611:IBO196611 ILH196611:ILK196611 IVD196611:IVG196611 JEZ196611:JFC196611 JOV196611:JOY196611 JYR196611:JYU196611 KIN196611:KIQ196611 KSJ196611:KSM196611 LCF196611:LCI196611 LMB196611:LME196611 LVX196611:LWA196611 MFT196611:MFW196611 MPP196611:MPS196611 MZL196611:MZO196611 NJH196611:NJK196611 NTD196611:NTG196611 OCZ196611:ODC196611 OMV196611:OMY196611 OWR196611:OWU196611 PGN196611:PGQ196611 PQJ196611:PQM196611 QAF196611:QAI196611 QKB196611:QKE196611 QTX196611:QUA196611 RDT196611:RDW196611 RNP196611:RNS196611 RXL196611:RXO196611 SHH196611:SHK196611 SRD196611:SRG196611 TAZ196611:TBC196611 TKV196611:TKY196611 TUR196611:TUU196611 UEN196611:UEQ196611 UOJ196611:UOM196611 UYF196611:UYI196611 VIB196611:VIE196611 VRX196611:VSA196611 WBT196611:WBW196611 WLP196611:WLS196611 WVL196611:WVO196611 D262147:G262147 IZ262147:JC262147 SV262147:SY262147 ACR262147:ACU262147 AMN262147:AMQ262147 AWJ262147:AWM262147 BGF262147:BGI262147 BQB262147:BQE262147 BZX262147:CAA262147 CJT262147:CJW262147 CTP262147:CTS262147 DDL262147:DDO262147 DNH262147:DNK262147 DXD262147:DXG262147 EGZ262147:EHC262147 EQV262147:EQY262147 FAR262147:FAU262147 FKN262147:FKQ262147 FUJ262147:FUM262147 GEF262147:GEI262147 GOB262147:GOE262147 GXX262147:GYA262147 HHT262147:HHW262147 HRP262147:HRS262147 IBL262147:IBO262147 ILH262147:ILK262147 IVD262147:IVG262147 JEZ262147:JFC262147 JOV262147:JOY262147 JYR262147:JYU262147 KIN262147:KIQ262147 KSJ262147:KSM262147 LCF262147:LCI262147 LMB262147:LME262147 LVX262147:LWA262147 MFT262147:MFW262147 MPP262147:MPS262147 MZL262147:MZO262147 NJH262147:NJK262147 NTD262147:NTG262147 OCZ262147:ODC262147 OMV262147:OMY262147 OWR262147:OWU262147 PGN262147:PGQ262147 PQJ262147:PQM262147 QAF262147:QAI262147 QKB262147:QKE262147 QTX262147:QUA262147 RDT262147:RDW262147 RNP262147:RNS262147 RXL262147:RXO262147 SHH262147:SHK262147 SRD262147:SRG262147 TAZ262147:TBC262147 TKV262147:TKY262147 TUR262147:TUU262147 UEN262147:UEQ262147 UOJ262147:UOM262147 UYF262147:UYI262147 VIB262147:VIE262147 VRX262147:VSA262147 WBT262147:WBW262147 WLP262147:WLS262147 WVL262147:WVO262147 D327683:G327683 IZ327683:JC327683 SV327683:SY327683 ACR327683:ACU327683 AMN327683:AMQ327683 AWJ327683:AWM327683 BGF327683:BGI327683 BQB327683:BQE327683 BZX327683:CAA327683 CJT327683:CJW327683 CTP327683:CTS327683 DDL327683:DDO327683 DNH327683:DNK327683 DXD327683:DXG327683 EGZ327683:EHC327683 EQV327683:EQY327683 FAR327683:FAU327683 FKN327683:FKQ327683 FUJ327683:FUM327683 GEF327683:GEI327683 GOB327683:GOE327683 GXX327683:GYA327683 HHT327683:HHW327683 HRP327683:HRS327683 IBL327683:IBO327683 ILH327683:ILK327683 IVD327683:IVG327683 JEZ327683:JFC327683 JOV327683:JOY327683 JYR327683:JYU327683 KIN327683:KIQ327683 KSJ327683:KSM327683 LCF327683:LCI327683 LMB327683:LME327683 LVX327683:LWA327683 MFT327683:MFW327683 MPP327683:MPS327683 MZL327683:MZO327683 NJH327683:NJK327683 NTD327683:NTG327683 OCZ327683:ODC327683 OMV327683:OMY327683 OWR327683:OWU327683 PGN327683:PGQ327683 PQJ327683:PQM327683 QAF327683:QAI327683 QKB327683:QKE327683 QTX327683:QUA327683 RDT327683:RDW327683 RNP327683:RNS327683 RXL327683:RXO327683 SHH327683:SHK327683 SRD327683:SRG327683 TAZ327683:TBC327683 TKV327683:TKY327683 TUR327683:TUU327683 UEN327683:UEQ327683 UOJ327683:UOM327683 UYF327683:UYI327683 VIB327683:VIE327683 VRX327683:VSA327683 WBT327683:WBW327683 WLP327683:WLS327683 WVL327683:WVO327683 D393219:G393219 IZ393219:JC393219 SV393219:SY393219 ACR393219:ACU393219 AMN393219:AMQ393219 AWJ393219:AWM393219 BGF393219:BGI393219 BQB393219:BQE393219 BZX393219:CAA393219 CJT393219:CJW393219 CTP393219:CTS393219 DDL393219:DDO393219 DNH393219:DNK393219 DXD393219:DXG393219 EGZ393219:EHC393219 EQV393219:EQY393219 FAR393219:FAU393219 FKN393219:FKQ393219 FUJ393219:FUM393219 GEF393219:GEI393219 GOB393219:GOE393219 GXX393219:GYA393219 HHT393219:HHW393219 HRP393219:HRS393219 IBL393219:IBO393219 ILH393219:ILK393219 IVD393219:IVG393219 JEZ393219:JFC393219 JOV393219:JOY393219 JYR393219:JYU393219 KIN393219:KIQ393219 KSJ393219:KSM393219 LCF393219:LCI393219 LMB393219:LME393219 LVX393219:LWA393219 MFT393219:MFW393219 MPP393219:MPS393219 MZL393219:MZO393219 NJH393219:NJK393219 NTD393219:NTG393219 OCZ393219:ODC393219 OMV393219:OMY393219 OWR393219:OWU393219 PGN393219:PGQ393219 PQJ393219:PQM393219 QAF393219:QAI393219 QKB393219:QKE393219 QTX393219:QUA393219 RDT393219:RDW393219 RNP393219:RNS393219 RXL393219:RXO393219 SHH393219:SHK393219 SRD393219:SRG393219 TAZ393219:TBC393219 TKV393219:TKY393219 TUR393219:TUU393219 UEN393219:UEQ393219 UOJ393219:UOM393219 UYF393219:UYI393219 VIB393219:VIE393219 VRX393219:VSA393219 WBT393219:WBW393219 WLP393219:WLS393219 WVL393219:WVO393219 D458755:G458755 IZ458755:JC458755 SV458755:SY458755 ACR458755:ACU458755 AMN458755:AMQ458755 AWJ458755:AWM458755 BGF458755:BGI458755 BQB458755:BQE458755 BZX458755:CAA458755 CJT458755:CJW458755 CTP458755:CTS458755 DDL458755:DDO458755 DNH458755:DNK458755 DXD458755:DXG458755 EGZ458755:EHC458755 EQV458755:EQY458755 FAR458755:FAU458755 FKN458755:FKQ458755 FUJ458755:FUM458755 GEF458755:GEI458755 GOB458755:GOE458755 GXX458755:GYA458755 HHT458755:HHW458755 HRP458755:HRS458755 IBL458755:IBO458755 ILH458755:ILK458755 IVD458755:IVG458755 JEZ458755:JFC458755 JOV458755:JOY458755 JYR458755:JYU458755 KIN458755:KIQ458755 KSJ458755:KSM458755 LCF458755:LCI458755 LMB458755:LME458755 LVX458755:LWA458755 MFT458755:MFW458755 MPP458755:MPS458755 MZL458755:MZO458755 NJH458755:NJK458755 NTD458755:NTG458755 OCZ458755:ODC458755 OMV458755:OMY458755 OWR458755:OWU458755 PGN458755:PGQ458755 PQJ458755:PQM458755 QAF458755:QAI458755 QKB458755:QKE458755 QTX458755:QUA458755 RDT458755:RDW458755 RNP458755:RNS458755 RXL458755:RXO458755 SHH458755:SHK458755 SRD458755:SRG458755 TAZ458755:TBC458755 TKV458755:TKY458755 TUR458755:TUU458755 UEN458755:UEQ458755 UOJ458755:UOM458755 UYF458755:UYI458755 VIB458755:VIE458755 VRX458755:VSA458755 WBT458755:WBW458755 WLP458755:WLS458755 WVL458755:WVO458755 D524291:G524291 IZ524291:JC524291 SV524291:SY524291 ACR524291:ACU524291 AMN524291:AMQ524291 AWJ524291:AWM524291 BGF524291:BGI524291 BQB524291:BQE524291 BZX524291:CAA524291 CJT524291:CJW524291 CTP524291:CTS524291 DDL524291:DDO524291 DNH524291:DNK524291 DXD524291:DXG524291 EGZ524291:EHC524291 EQV524291:EQY524291 FAR524291:FAU524291 FKN524291:FKQ524291 FUJ524291:FUM524291 GEF524291:GEI524291 GOB524291:GOE524291 GXX524291:GYA524291 HHT524291:HHW524291 HRP524291:HRS524291 IBL524291:IBO524291 ILH524291:ILK524291 IVD524291:IVG524291 JEZ524291:JFC524291 JOV524291:JOY524291 JYR524291:JYU524291 KIN524291:KIQ524291 KSJ524291:KSM524291 LCF524291:LCI524291 LMB524291:LME524291 LVX524291:LWA524291 MFT524291:MFW524291 MPP524291:MPS524291 MZL524291:MZO524291 NJH524291:NJK524291 NTD524291:NTG524291 OCZ524291:ODC524291 OMV524291:OMY524291 OWR524291:OWU524291 PGN524291:PGQ524291 PQJ524291:PQM524291 QAF524291:QAI524291 QKB524291:QKE524291 QTX524291:QUA524291 RDT524291:RDW524291 RNP524291:RNS524291 RXL524291:RXO524291 SHH524291:SHK524291 SRD524291:SRG524291 TAZ524291:TBC524291 TKV524291:TKY524291 TUR524291:TUU524291 UEN524291:UEQ524291 UOJ524291:UOM524291 UYF524291:UYI524291 VIB524291:VIE524291 VRX524291:VSA524291 WBT524291:WBW524291 WLP524291:WLS524291 WVL524291:WVO524291 D589827:G589827 IZ589827:JC589827 SV589827:SY589827 ACR589827:ACU589827 AMN589827:AMQ589827 AWJ589827:AWM589827 BGF589827:BGI589827 BQB589827:BQE589827 BZX589827:CAA589827 CJT589827:CJW589827 CTP589827:CTS589827 DDL589827:DDO589827 DNH589827:DNK589827 DXD589827:DXG589827 EGZ589827:EHC589827 EQV589827:EQY589827 FAR589827:FAU589827 FKN589827:FKQ589827 FUJ589827:FUM589827 GEF589827:GEI589827 GOB589827:GOE589827 GXX589827:GYA589827 HHT589827:HHW589827 HRP589827:HRS589827 IBL589827:IBO589827 ILH589827:ILK589827 IVD589827:IVG589827 JEZ589827:JFC589827 JOV589827:JOY589827 JYR589827:JYU589827 KIN589827:KIQ589827 KSJ589827:KSM589827 LCF589827:LCI589827 LMB589827:LME589827 LVX589827:LWA589827 MFT589827:MFW589827 MPP589827:MPS589827 MZL589827:MZO589827 NJH589827:NJK589827 NTD589827:NTG589827 OCZ589827:ODC589827 OMV589827:OMY589827 OWR589827:OWU589827 PGN589827:PGQ589827 PQJ589827:PQM589827 QAF589827:QAI589827 QKB589827:QKE589827 QTX589827:QUA589827 RDT589827:RDW589827 RNP589827:RNS589827 RXL589827:RXO589827 SHH589827:SHK589827 SRD589827:SRG589827 TAZ589827:TBC589827 TKV589827:TKY589827 TUR589827:TUU589827 UEN589827:UEQ589827 UOJ589827:UOM589827 UYF589827:UYI589827 VIB589827:VIE589827 VRX589827:VSA589827 WBT589827:WBW589827 WLP589827:WLS589827 WVL589827:WVO589827 D655363:G655363 IZ655363:JC655363 SV655363:SY655363 ACR655363:ACU655363 AMN655363:AMQ655363 AWJ655363:AWM655363 BGF655363:BGI655363 BQB655363:BQE655363 BZX655363:CAA655363 CJT655363:CJW655363 CTP655363:CTS655363 DDL655363:DDO655363 DNH655363:DNK655363 DXD655363:DXG655363 EGZ655363:EHC655363 EQV655363:EQY655363 FAR655363:FAU655363 FKN655363:FKQ655363 FUJ655363:FUM655363 GEF655363:GEI655363 GOB655363:GOE655363 GXX655363:GYA655363 HHT655363:HHW655363 HRP655363:HRS655363 IBL655363:IBO655363 ILH655363:ILK655363 IVD655363:IVG655363 JEZ655363:JFC655363 JOV655363:JOY655363 JYR655363:JYU655363 KIN655363:KIQ655363 KSJ655363:KSM655363 LCF655363:LCI655363 LMB655363:LME655363 LVX655363:LWA655363 MFT655363:MFW655363 MPP655363:MPS655363 MZL655363:MZO655363 NJH655363:NJK655363 NTD655363:NTG655363 OCZ655363:ODC655363 OMV655363:OMY655363 OWR655363:OWU655363 PGN655363:PGQ655363 PQJ655363:PQM655363 QAF655363:QAI655363 QKB655363:QKE655363 QTX655363:QUA655363 RDT655363:RDW655363 RNP655363:RNS655363 RXL655363:RXO655363 SHH655363:SHK655363 SRD655363:SRG655363 TAZ655363:TBC655363 TKV655363:TKY655363 TUR655363:TUU655363 UEN655363:UEQ655363 UOJ655363:UOM655363 UYF655363:UYI655363 VIB655363:VIE655363 VRX655363:VSA655363 WBT655363:WBW655363 WLP655363:WLS655363 WVL655363:WVO655363 D720899:G720899 IZ720899:JC720899 SV720899:SY720899 ACR720899:ACU720899 AMN720899:AMQ720899 AWJ720899:AWM720899 BGF720899:BGI720899 BQB720899:BQE720899 BZX720899:CAA720899 CJT720899:CJW720899 CTP720899:CTS720899 DDL720899:DDO720899 DNH720899:DNK720899 DXD720899:DXG720899 EGZ720899:EHC720899 EQV720899:EQY720899 FAR720899:FAU720899 FKN720899:FKQ720899 FUJ720899:FUM720899 GEF720899:GEI720899 GOB720899:GOE720899 GXX720899:GYA720899 HHT720899:HHW720899 HRP720899:HRS720899 IBL720899:IBO720899 ILH720899:ILK720899 IVD720899:IVG720899 JEZ720899:JFC720899 JOV720899:JOY720899 JYR720899:JYU720899 KIN720899:KIQ720899 KSJ720899:KSM720899 LCF720899:LCI720899 LMB720899:LME720899 LVX720899:LWA720899 MFT720899:MFW720899 MPP720899:MPS720899 MZL720899:MZO720899 NJH720899:NJK720899 NTD720899:NTG720899 OCZ720899:ODC720899 OMV720899:OMY720899 OWR720899:OWU720899 PGN720899:PGQ720899 PQJ720899:PQM720899 QAF720899:QAI720899 QKB720899:QKE720899 QTX720899:QUA720899 RDT720899:RDW720899 RNP720899:RNS720899 RXL720899:RXO720899 SHH720899:SHK720899 SRD720899:SRG720899 TAZ720899:TBC720899 TKV720899:TKY720899 TUR720899:TUU720899 UEN720899:UEQ720899 UOJ720899:UOM720899 UYF720899:UYI720899 VIB720899:VIE720899 VRX720899:VSA720899 WBT720899:WBW720899 WLP720899:WLS720899 WVL720899:WVO720899 D786435:G786435 IZ786435:JC786435 SV786435:SY786435 ACR786435:ACU786435 AMN786435:AMQ786435 AWJ786435:AWM786435 BGF786435:BGI786435 BQB786435:BQE786435 BZX786435:CAA786435 CJT786435:CJW786435 CTP786435:CTS786435 DDL786435:DDO786435 DNH786435:DNK786435 DXD786435:DXG786435 EGZ786435:EHC786435 EQV786435:EQY786435 FAR786435:FAU786435 FKN786435:FKQ786435 FUJ786435:FUM786435 GEF786435:GEI786435 GOB786435:GOE786435 GXX786435:GYA786435 HHT786435:HHW786435 HRP786435:HRS786435 IBL786435:IBO786435 ILH786435:ILK786435 IVD786435:IVG786435 JEZ786435:JFC786435 JOV786435:JOY786435 JYR786435:JYU786435 KIN786435:KIQ786435 KSJ786435:KSM786435 LCF786435:LCI786435 LMB786435:LME786435 LVX786435:LWA786435 MFT786435:MFW786435 MPP786435:MPS786435 MZL786435:MZO786435 NJH786435:NJK786435 NTD786435:NTG786435 OCZ786435:ODC786435 OMV786435:OMY786435 OWR786435:OWU786435 PGN786435:PGQ786435 PQJ786435:PQM786435 QAF786435:QAI786435 QKB786435:QKE786435 QTX786435:QUA786435 RDT786435:RDW786435 RNP786435:RNS786435 RXL786435:RXO786435 SHH786435:SHK786435 SRD786435:SRG786435 TAZ786435:TBC786435 TKV786435:TKY786435 TUR786435:TUU786435 UEN786435:UEQ786435 UOJ786435:UOM786435 UYF786435:UYI786435 VIB786435:VIE786435 VRX786435:VSA786435 WBT786435:WBW786435 WLP786435:WLS786435 WVL786435:WVO786435 D851971:G851971 IZ851971:JC851971 SV851971:SY851971 ACR851971:ACU851971 AMN851971:AMQ851971 AWJ851971:AWM851971 BGF851971:BGI851971 BQB851971:BQE851971 BZX851971:CAA851971 CJT851971:CJW851971 CTP851971:CTS851971 DDL851971:DDO851971 DNH851971:DNK851971 DXD851971:DXG851971 EGZ851971:EHC851971 EQV851971:EQY851971 FAR851971:FAU851971 FKN851971:FKQ851971 FUJ851971:FUM851971 GEF851971:GEI851971 GOB851971:GOE851971 GXX851971:GYA851971 HHT851971:HHW851971 HRP851971:HRS851971 IBL851971:IBO851971 ILH851971:ILK851971 IVD851971:IVG851971 JEZ851971:JFC851971 JOV851971:JOY851971 JYR851971:JYU851971 KIN851971:KIQ851971 KSJ851971:KSM851971 LCF851971:LCI851971 LMB851971:LME851971 LVX851971:LWA851971 MFT851971:MFW851971 MPP851971:MPS851971 MZL851971:MZO851971 NJH851971:NJK851971 NTD851971:NTG851971 OCZ851971:ODC851971 OMV851971:OMY851971 OWR851971:OWU851971 PGN851971:PGQ851971 PQJ851971:PQM851971 QAF851971:QAI851971 QKB851971:QKE851971 QTX851971:QUA851971 RDT851971:RDW851971 RNP851971:RNS851971 RXL851971:RXO851971 SHH851971:SHK851971 SRD851971:SRG851971 TAZ851971:TBC851971 TKV851971:TKY851971 TUR851971:TUU851971 UEN851971:UEQ851971 UOJ851971:UOM851971 UYF851971:UYI851971 VIB851971:VIE851971 VRX851971:VSA851971 WBT851971:WBW851971 WLP851971:WLS851971 WVL851971:WVO851971 D917507:G917507 IZ917507:JC917507 SV917507:SY917507 ACR917507:ACU917507 AMN917507:AMQ917507 AWJ917507:AWM917507 BGF917507:BGI917507 BQB917507:BQE917507 BZX917507:CAA917507 CJT917507:CJW917507 CTP917507:CTS917507 DDL917507:DDO917507 DNH917507:DNK917507 DXD917507:DXG917507 EGZ917507:EHC917507 EQV917507:EQY917507 FAR917507:FAU917507 FKN917507:FKQ917507 FUJ917507:FUM917507 GEF917507:GEI917507 GOB917507:GOE917507 GXX917507:GYA917507 HHT917507:HHW917507 HRP917507:HRS917507 IBL917507:IBO917507 ILH917507:ILK917507 IVD917507:IVG917507 JEZ917507:JFC917507 JOV917507:JOY917507 JYR917507:JYU917507 KIN917507:KIQ917507 KSJ917507:KSM917507 LCF917507:LCI917507 LMB917507:LME917507 LVX917507:LWA917507 MFT917507:MFW917507 MPP917507:MPS917507 MZL917507:MZO917507 NJH917507:NJK917507 NTD917507:NTG917507 OCZ917507:ODC917507 OMV917507:OMY917507 OWR917507:OWU917507 PGN917507:PGQ917507 PQJ917507:PQM917507 QAF917507:QAI917507 QKB917507:QKE917507 QTX917507:QUA917507 RDT917507:RDW917507 RNP917507:RNS917507 RXL917507:RXO917507 SHH917507:SHK917507 SRD917507:SRG917507 TAZ917507:TBC917507 TKV917507:TKY917507 TUR917507:TUU917507 UEN917507:UEQ917507 UOJ917507:UOM917507 UYF917507:UYI917507 VIB917507:VIE917507 VRX917507:VSA917507 WBT917507:WBW917507 WLP917507:WLS917507 WVL917507:WVO917507 D983043:G983043 IZ983043:JC983043 SV983043:SY983043 ACR983043:ACU983043 AMN983043:AMQ983043 AWJ983043:AWM983043 BGF983043:BGI983043 BQB983043:BQE983043 BZX983043:CAA983043 CJT983043:CJW983043 CTP983043:CTS983043 DDL983043:DDO983043 DNH983043:DNK983043 DXD983043:DXG983043 EGZ983043:EHC983043 EQV983043:EQY983043 FAR983043:FAU983043 FKN983043:FKQ983043 FUJ983043:FUM983043 GEF983043:GEI983043 GOB983043:GOE983043 GXX983043:GYA983043 HHT983043:HHW983043 HRP983043:HRS983043 IBL983043:IBO983043 ILH983043:ILK983043 IVD983043:IVG983043 JEZ983043:JFC983043 JOV983043:JOY983043 JYR983043:JYU983043 KIN983043:KIQ983043 KSJ983043:KSM983043 LCF983043:LCI983043 LMB983043:LME983043 LVX983043:LWA983043 MFT983043:MFW983043 MPP983043:MPS983043 MZL983043:MZO983043 NJH983043:NJK983043 NTD983043:NTG983043 OCZ983043:ODC983043 OMV983043:OMY983043 OWR983043:OWU983043 PGN983043:PGQ983043 PQJ983043:PQM983043 QAF983043:QAI983043 QKB983043:QKE983043 QTX983043:QUA983043 RDT983043:RDW983043 RNP983043:RNS983043 RXL983043:RXO983043 SHH983043:SHK983043 SRD983043:SRG983043 TAZ983043:TBC983043 TKV983043:TKY983043 TUR983043:TUU983043 UEN983043:UEQ983043 UOJ983043:UOM983043 UYF983043:UYI983043 VIB983043:VIE983043 VRX983043:VSA983043 WBT983043:WBW983043 WLP983043:WLS983043 WVL983043:WVO983043">
      <formula1>0</formula1>
      <formula2>11</formula2>
    </dataValidation>
    <dataValidation type="whole" operator="greaterThanOrEqual" allowBlank="1" showInputMessage="1" showErrorMessage="1" error="請填入大於或等於0的整數"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formula1>0</formula1>
    </dataValidation>
    <dataValidation type="decimal" operator="greaterThan" allowBlank="1" showInputMessage="1" showErrorMessage="1" error="請填入大於0的實數" sqref="B5:C5 IX5:IY5 ST5:SU5 ACP5:ACQ5 AML5:AMM5 AWH5:AWI5 BGD5:BGE5 BPZ5:BQA5 BZV5:BZW5 CJR5:CJS5 CTN5:CTO5 DDJ5:DDK5 DNF5:DNG5 DXB5:DXC5 EGX5:EGY5 EQT5:EQU5 FAP5:FAQ5 FKL5:FKM5 FUH5:FUI5 GED5:GEE5 GNZ5:GOA5 GXV5:GXW5 HHR5:HHS5 HRN5:HRO5 IBJ5:IBK5 ILF5:ILG5 IVB5:IVC5 JEX5:JEY5 JOT5:JOU5 JYP5:JYQ5 KIL5:KIM5 KSH5:KSI5 LCD5:LCE5 LLZ5:LMA5 LVV5:LVW5 MFR5:MFS5 MPN5:MPO5 MZJ5:MZK5 NJF5:NJG5 NTB5:NTC5 OCX5:OCY5 OMT5:OMU5 OWP5:OWQ5 PGL5:PGM5 PQH5:PQI5 QAD5:QAE5 QJZ5:QKA5 QTV5:QTW5 RDR5:RDS5 RNN5:RNO5 RXJ5:RXK5 SHF5:SHG5 SRB5:SRC5 TAX5:TAY5 TKT5:TKU5 TUP5:TUQ5 UEL5:UEM5 UOH5:UOI5 UYD5:UYE5 VHZ5:VIA5 VRV5:VRW5 WBR5:WBS5 WLN5:WLO5 WVJ5:WVK5 B65541:C65541 IX65541:IY65541 ST65541:SU65541 ACP65541:ACQ65541 AML65541:AMM65541 AWH65541:AWI65541 BGD65541:BGE65541 BPZ65541:BQA65541 BZV65541:BZW65541 CJR65541:CJS65541 CTN65541:CTO65541 DDJ65541:DDK65541 DNF65541:DNG65541 DXB65541:DXC65541 EGX65541:EGY65541 EQT65541:EQU65541 FAP65541:FAQ65541 FKL65541:FKM65541 FUH65541:FUI65541 GED65541:GEE65541 GNZ65541:GOA65541 GXV65541:GXW65541 HHR65541:HHS65541 HRN65541:HRO65541 IBJ65541:IBK65541 ILF65541:ILG65541 IVB65541:IVC65541 JEX65541:JEY65541 JOT65541:JOU65541 JYP65541:JYQ65541 KIL65541:KIM65541 KSH65541:KSI65541 LCD65541:LCE65541 LLZ65541:LMA65541 LVV65541:LVW65541 MFR65541:MFS65541 MPN65541:MPO65541 MZJ65541:MZK65541 NJF65541:NJG65541 NTB65541:NTC65541 OCX65541:OCY65541 OMT65541:OMU65541 OWP65541:OWQ65541 PGL65541:PGM65541 PQH65541:PQI65541 QAD65541:QAE65541 QJZ65541:QKA65541 QTV65541:QTW65541 RDR65541:RDS65541 RNN65541:RNO65541 RXJ65541:RXK65541 SHF65541:SHG65541 SRB65541:SRC65541 TAX65541:TAY65541 TKT65541:TKU65541 TUP65541:TUQ65541 UEL65541:UEM65541 UOH65541:UOI65541 UYD65541:UYE65541 VHZ65541:VIA65541 VRV65541:VRW65541 WBR65541:WBS65541 WLN65541:WLO65541 WVJ65541:WVK65541 B131077:C131077 IX131077:IY131077 ST131077:SU131077 ACP131077:ACQ131077 AML131077:AMM131077 AWH131077:AWI131077 BGD131077:BGE131077 BPZ131077:BQA131077 BZV131077:BZW131077 CJR131077:CJS131077 CTN131077:CTO131077 DDJ131077:DDK131077 DNF131077:DNG131077 DXB131077:DXC131077 EGX131077:EGY131077 EQT131077:EQU131077 FAP131077:FAQ131077 FKL131077:FKM131077 FUH131077:FUI131077 GED131077:GEE131077 GNZ131077:GOA131077 GXV131077:GXW131077 HHR131077:HHS131077 HRN131077:HRO131077 IBJ131077:IBK131077 ILF131077:ILG131077 IVB131077:IVC131077 JEX131077:JEY131077 JOT131077:JOU131077 JYP131077:JYQ131077 KIL131077:KIM131077 KSH131077:KSI131077 LCD131077:LCE131077 LLZ131077:LMA131077 LVV131077:LVW131077 MFR131077:MFS131077 MPN131077:MPO131077 MZJ131077:MZK131077 NJF131077:NJG131077 NTB131077:NTC131077 OCX131077:OCY131077 OMT131077:OMU131077 OWP131077:OWQ131077 PGL131077:PGM131077 PQH131077:PQI131077 QAD131077:QAE131077 QJZ131077:QKA131077 QTV131077:QTW131077 RDR131077:RDS131077 RNN131077:RNO131077 RXJ131077:RXK131077 SHF131077:SHG131077 SRB131077:SRC131077 TAX131077:TAY131077 TKT131077:TKU131077 TUP131077:TUQ131077 UEL131077:UEM131077 UOH131077:UOI131077 UYD131077:UYE131077 VHZ131077:VIA131077 VRV131077:VRW131077 WBR131077:WBS131077 WLN131077:WLO131077 WVJ131077:WVK131077 B196613:C196613 IX196613:IY196613 ST196613:SU196613 ACP196613:ACQ196613 AML196613:AMM196613 AWH196613:AWI196613 BGD196613:BGE196613 BPZ196613:BQA196613 BZV196613:BZW196613 CJR196613:CJS196613 CTN196613:CTO196613 DDJ196613:DDK196613 DNF196613:DNG196613 DXB196613:DXC196613 EGX196613:EGY196613 EQT196613:EQU196613 FAP196613:FAQ196613 FKL196613:FKM196613 FUH196613:FUI196613 GED196613:GEE196613 GNZ196613:GOA196613 GXV196613:GXW196613 HHR196613:HHS196613 HRN196613:HRO196613 IBJ196613:IBK196613 ILF196613:ILG196613 IVB196613:IVC196613 JEX196613:JEY196613 JOT196613:JOU196613 JYP196613:JYQ196613 KIL196613:KIM196613 KSH196613:KSI196613 LCD196613:LCE196613 LLZ196613:LMA196613 LVV196613:LVW196613 MFR196613:MFS196613 MPN196613:MPO196613 MZJ196613:MZK196613 NJF196613:NJG196613 NTB196613:NTC196613 OCX196613:OCY196613 OMT196613:OMU196613 OWP196613:OWQ196613 PGL196613:PGM196613 PQH196613:PQI196613 QAD196613:QAE196613 QJZ196613:QKA196613 QTV196613:QTW196613 RDR196613:RDS196613 RNN196613:RNO196613 RXJ196613:RXK196613 SHF196613:SHG196613 SRB196613:SRC196613 TAX196613:TAY196613 TKT196613:TKU196613 TUP196613:TUQ196613 UEL196613:UEM196613 UOH196613:UOI196613 UYD196613:UYE196613 VHZ196613:VIA196613 VRV196613:VRW196613 WBR196613:WBS196613 WLN196613:WLO196613 WVJ196613:WVK196613 B262149:C262149 IX262149:IY262149 ST262149:SU262149 ACP262149:ACQ262149 AML262149:AMM262149 AWH262149:AWI262149 BGD262149:BGE262149 BPZ262149:BQA262149 BZV262149:BZW262149 CJR262149:CJS262149 CTN262149:CTO262149 DDJ262149:DDK262149 DNF262149:DNG262149 DXB262149:DXC262149 EGX262149:EGY262149 EQT262149:EQU262149 FAP262149:FAQ262149 FKL262149:FKM262149 FUH262149:FUI262149 GED262149:GEE262149 GNZ262149:GOA262149 GXV262149:GXW262149 HHR262149:HHS262149 HRN262149:HRO262149 IBJ262149:IBK262149 ILF262149:ILG262149 IVB262149:IVC262149 JEX262149:JEY262149 JOT262149:JOU262149 JYP262149:JYQ262149 KIL262149:KIM262149 KSH262149:KSI262149 LCD262149:LCE262149 LLZ262149:LMA262149 LVV262149:LVW262149 MFR262149:MFS262149 MPN262149:MPO262149 MZJ262149:MZK262149 NJF262149:NJG262149 NTB262149:NTC262149 OCX262149:OCY262149 OMT262149:OMU262149 OWP262149:OWQ262149 PGL262149:PGM262149 PQH262149:PQI262149 QAD262149:QAE262149 QJZ262149:QKA262149 QTV262149:QTW262149 RDR262149:RDS262149 RNN262149:RNO262149 RXJ262149:RXK262149 SHF262149:SHG262149 SRB262149:SRC262149 TAX262149:TAY262149 TKT262149:TKU262149 TUP262149:TUQ262149 UEL262149:UEM262149 UOH262149:UOI262149 UYD262149:UYE262149 VHZ262149:VIA262149 VRV262149:VRW262149 WBR262149:WBS262149 WLN262149:WLO262149 WVJ262149:WVK262149 B327685:C327685 IX327685:IY327685 ST327685:SU327685 ACP327685:ACQ327685 AML327685:AMM327685 AWH327685:AWI327685 BGD327685:BGE327685 BPZ327685:BQA327685 BZV327685:BZW327685 CJR327685:CJS327685 CTN327685:CTO327685 DDJ327685:DDK327685 DNF327685:DNG327685 DXB327685:DXC327685 EGX327685:EGY327685 EQT327685:EQU327685 FAP327685:FAQ327685 FKL327685:FKM327685 FUH327685:FUI327685 GED327685:GEE327685 GNZ327685:GOA327685 GXV327685:GXW327685 HHR327685:HHS327685 HRN327685:HRO327685 IBJ327685:IBK327685 ILF327685:ILG327685 IVB327685:IVC327685 JEX327685:JEY327685 JOT327685:JOU327685 JYP327685:JYQ327685 KIL327685:KIM327685 KSH327685:KSI327685 LCD327685:LCE327685 LLZ327685:LMA327685 LVV327685:LVW327685 MFR327685:MFS327685 MPN327685:MPO327685 MZJ327685:MZK327685 NJF327685:NJG327685 NTB327685:NTC327685 OCX327685:OCY327685 OMT327685:OMU327685 OWP327685:OWQ327685 PGL327685:PGM327685 PQH327685:PQI327685 QAD327685:QAE327685 QJZ327685:QKA327685 QTV327685:QTW327685 RDR327685:RDS327685 RNN327685:RNO327685 RXJ327685:RXK327685 SHF327685:SHG327685 SRB327685:SRC327685 TAX327685:TAY327685 TKT327685:TKU327685 TUP327685:TUQ327685 UEL327685:UEM327685 UOH327685:UOI327685 UYD327685:UYE327685 VHZ327685:VIA327685 VRV327685:VRW327685 WBR327685:WBS327685 WLN327685:WLO327685 WVJ327685:WVK327685 B393221:C393221 IX393221:IY393221 ST393221:SU393221 ACP393221:ACQ393221 AML393221:AMM393221 AWH393221:AWI393221 BGD393221:BGE393221 BPZ393221:BQA393221 BZV393221:BZW393221 CJR393221:CJS393221 CTN393221:CTO393221 DDJ393221:DDK393221 DNF393221:DNG393221 DXB393221:DXC393221 EGX393221:EGY393221 EQT393221:EQU393221 FAP393221:FAQ393221 FKL393221:FKM393221 FUH393221:FUI393221 GED393221:GEE393221 GNZ393221:GOA393221 GXV393221:GXW393221 HHR393221:HHS393221 HRN393221:HRO393221 IBJ393221:IBK393221 ILF393221:ILG393221 IVB393221:IVC393221 JEX393221:JEY393221 JOT393221:JOU393221 JYP393221:JYQ393221 KIL393221:KIM393221 KSH393221:KSI393221 LCD393221:LCE393221 LLZ393221:LMA393221 LVV393221:LVW393221 MFR393221:MFS393221 MPN393221:MPO393221 MZJ393221:MZK393221 NJF393221:NJG393221 NTB393221:NTC393221 OCX393221:OCY393221 OMT393221:OMU393221 OWP393221:OWQ393221 PGL393221:PGM393221 PQH393221:PQI393221 QAD393221:QAE393221 QJZ393221:QKA393221 QTV393221:QTW393221 RDR393221:RDS393221 RNN393221:RNO393221 RXJ393221:RXK393221 SHF393221:SHG393221 SRB393221:SRC393221 TAX393221:TAY393221 TKT393221:TKU393221 TUP393221:TUQ393221 UEL393221:UEM393221 UOH393221:UOI393221 UYD393221:UYE393221 VHZ393221:VIA393221 VRV393221:VRW393221 WBR393221:WBS393221 WLN393221:WLO393221 WVJ393221:WVK393221 B458757:C458757 IX458757:IY458757 ST458757:SU458757 ACP458757:ACQ458757 AML458757:AMM458757 AWH458757:AWI458757 BGD458757:BGE458757 BPZ458757:BQA458757 BZV458757:BZW458757 CJR458757:CJS458757 CTN458757:CTO458757 DDJ458757:DDK458757 DNF458757:DNG458757 DXB458757:DXC458757 EGX458757:EGY458757 EQT458757:EQU458757 FAP458757:FAQ458757 FKL458757:FKM458757 FUH458757:FUI458757 GED458757:GEE458757 GNZ458757:GOA458757 GXV458757:GXW458757 HHR458757:HHS458757 HRN458757:HRO458757 IBJ458757:IBK458757 ILF458757:ILG458757 IVB458757:IVC458757 JEX458757:JEY458757 JOT458757:JOU458757 JYP458757:JYQ458757 KIL458757:KIM458757 KSH458757:KSI458757 LCD458757:LCE458757 LLZ458757:LMA458757 LVV458757:LVW458757 MFR458757:MFS458757 MPN458757:MPO458757 MZJ458757:MZK458757 NJF458757:NJG458757 NTB458757:NTC458757 OCX458757:OCY458757 OMT458757:OMU458757 OWP458757:OWQ458757 PGL458757:PGM458757 PQH458757:PQI458757 QAD458757:QAE458757 QJZ458757:QKA458757 QTV458757:QTW458757 RDR458757:RDS458757 RNN458757:RNO458757 RXJ458757:RXK458757 SHF458757:SHG458757 SRB458757:SRC458757 TAX458757:TAY458757 TKT458757:TKU458757 TUP458757:TUQ458757 UEL458757:UEM458757 UOH458757:UOI458757 UYD458757:UYE458757 VHZ458757:VIA458757 VRV458757:VRW458757 WBR458757:WBS458757 WLN458757:WLO458757 WVJ458757:WVK458757 B524293:C524293 IX524293:IY524293 ST524293:SU524293 ACP524293:ACQ524293 AML524293:AMM524293 AWH524293:AWI524293 BGD524293:BGE524293 BPZ524293:BQA524293 BZV524293:BZW524293 CJR524293:CJS524293 CTN524293:CTO524293 DDJ524293:DDK524293 DNF524293:DNG524293 DXB524293:DXC524293 EGX524293:EGY524293 EQT524293:EQU524293 FAP524293:FAQ524293 FKL524293:FKM524293 FUH524293:FUI524293 GED524293:GEE524293 GNZ524293:GOA524293 GXV524293:GXW524293 HHR524293:HHS524293 HRN524293:HRO524293 IBJ524293:IBK524293 ILF524293:ILG524293 IVB524293:IVC524293 JEX524293:JEY524293 JOT524293:JOU524293 JYP524293:JYQ524293 KIL524293:KIM524293 KSH524293:KSI524293 LCD524293:LCE524293 LLZ524293:LMA524293 LVV524293:LVW524293 MFR524293:MFS524293 MPN524293:MPO524293 MZJ524293:MZK524293 NJF524293:NJG524293 NTB524293:NTC524293 OCX524293:OCY524293 OMT524293:OMU524293 OWP524293:OWQ524293 PGL524293:PGM524293 PQH524293:PQI524293 QAD524293:QAE524293 QJZ524293:QKA524293 QTV524293:QTW524293 RDR524293:RDS524293 RNN524293:RNO524293 RXJ524293:RXK524293 SHF524293:SHG524293 SRB524293:SRC524293 TAX524293:TAY524293 TKT524293:TKU524293 TUP524293:TUQ524293 UEL524293:UEM524293 UOH524293:UOI524293 UYD524293:UYE524293 VHZ524293:VIA524293 VRV524293:VRW524293 WBR524293:WBS524293 WLN524293:WLO524293 WVJ524293:WVK524293 B589829:C589829 IX589829:IY589829 ST589829:SU589829 ACP589829:ACQ589829 AML589829:AMM589829 AWH589829:AWI589829 BGD589829:BGE589829 BPZ589829:BQA589829 BZV589829:BZW589829 CJR589829:CJS589829 CTN589829:CTO589829 DDJ589829:DDK589829 DNF589829:DNG589829 DXB589829:DXC589829 EGX589829:EGY589829 EQT589829:EQU589829 FAP589829:FAQ589829 FKL589829:FKM589829 FUH589829:FUI589829 GED589829:GEE589829 GNZ589829:GOA589829 GXV589829:GXW589829 HHR589829:HHS589829 HRN589829:HRO589829 IBJ589829:IBK589829 ILF589829:ILG589829 IVB589829:IVC589829 JEX589829:JEY589829 JOT589829:JOU589829 JYP589829:JYQ589829 KIL589829:KIM589829 KSH589829:KSI589829 LCD589829:LCE589829 LLZ589829:LMA589829 LVV589829:LVW589829 MFR589829:MFS589829 MPN589829:MPO589829 MZJ589829:MZK589829 NJF589829:NJG589829 NTB589829:NTC589829 OCX589829:OCY589829 OMT589829:OMU589829 OWP589829:OWQ589829 PGL589829:PGM589829 PQH589829:PQI589829 QAD589829:QAE589829 QJZ589829:QKA589829 QTV589829:QTW589829 RDR589829:RDS589829 RNN589829:RNO589829 RXJ589829:RXK589829 SHF589829:SHG589829 SRB589829:SRC589829 TAX589829:TAY589829 TKT589829:TKU589829 TUP589829:TUQ589829 UEL589829:UEM589829 UOH589829:UOI589829 UYD589829:UYE589829 VHZ589829:VIA589829 VRV589829:VRW589829 WBR589829:WBS589829 WLN589829:WLO589829 WVJ589829:WVK589829 B655365:C655365 IX655365:IY655365 ST655365:SU655365 ACP655365:ACQ655365 AML655365:AMM655365 AWH655365:AWI655365 BGD655365:BGE655365 BPZ655365:BQA655365 BZV655365:BZW655365 CJR655365:CJS655365 CTN655365:CTO655365 DDJ655365:DDK655365 DNF655365:DNG655365 DXB655365:DXC655365 EGX655365:EGY655365 EQT655365:EQU655365 FAP655365:FAQ655365 FKL655365:FKM655365 FUH655365:FUI655365 GED655365:GEE655365 GNZ655365:GOA655365 GXV655365:GXW655365 HHR655365:HHS655365 HRN655365:HRO655365 IBJ655365:IBK655365 ILF655365:ILG655365 IVB655365:IVC655365 JEX655365:JEY655365 JOT655365:JOU655365 JYP655365:JYQ655365 KIL655365:KIM655365 KSH655365:KSI655365 LCD655365:LCE655365 LLZ655365:LMA655365 LVV655365:LVW655365 MFR655365:MFS655365 MPN655365:MPO655365 MZJ655365:MZK655365 NJF655365:NJG655365 NTB655365:NTC655365 OCX655365:OCY655365 OMT655365:OMU655365 OWP655365:OWQ655365 PGL655365:PGM655365 PQH655365:PQI655365 QAD655365:QAE655365 QJZ655365:QKA655365 QTV655365:QTW655365 RDR655365:RDS655365 RNN655365:RNO655365 RXJ655365:RXK655365 SHF655365:SHG655365 SRB655365:SRC655365 TAX655365:TAY655365 TKT655365:TKU655365 TUP655365:TUQ655365 UEL655365:UEM655365 UOH655365:UOI655365 UYD655365:UYE655365 VHZ655365:VIA655365 VRV655365:VRW655365 WBR655365:WBS655365 WLN655365:WLO655365 WVJ655365:WVK655365 B720901:C720901 IX720901:IY720901 ST720901:SU720901 ACP720901:ACQ720901 AML720901:AMM720901 AWH720901:AWI720901 BGD720901:BGE720901 BPZ720901:BQA720901 BZV720901:BZW720901 CJR720901:CJS720901 CTN720901:CTO720901 DDJ720901:DDK720901 DNF720901:DNG720901 DXB720901:DXC720901 EGX720901:EGY720901 EQT720901:EQU720901 FAP720901:FAQ720901 FKL720901:FKM720901 FUH720901:FUI720901 GED720901:GEE720901 GNZ720901:GOA720901 GXV720901:GXW720901 HHR720901:HHS720901 HRN720901:HRO720901 IBJ720901:IBK720901 ILF720901:ILG720901 IVB720901:IVC720901 JEX720901:JEY720901 JOT720901:JOU720901 JYP720901:JYQ720901 KIL720901:KIM720901 KSH720901:KSI720901 LCD720901:LCE720901 LLZ720901:LMA720901 LVV720901:LVW720901 MFR720901:MFS720901 MPN720901:MPO720901 MZJ720901:MZK720901 NJF720901:NJG720901 NTB720901:NTC720901 OCX720901:OCY720901 OMT720901:OMU720901 OWP720901:OWQ720901 PGL720901:PGM720901 PQH720901:PQI720901 QAD720901:QAE720901 QJZ720901:QKA720901 QTV720901:QTW720901 RDR720901:RDS720901 RNN720901:RNO720901 RXJ720901:RXK720901 SHF720901:SHG720901 SRB720901:SRC720901 TAX720901:TAY720901 TKT720901:TKU720901 TUP720901:TUQ720901 UEL720901:UEM720901 UOH720901:UOI720901 UYD720901:UYE720901 VHZ720901:VIA720901 VRV720901:VRW720901 WBR720901:WBS720901 WLN720901:WLO720901 WVJ720901:WVK720901 B786437:C786437 IX786437:IY786437 ST786437:SU786437 ACP786437:ACQ786437 AML786437:AMM786437 AWH786437:AWI786437 BGD786437:BGE786437 BPZ786437:BQA786437 BZV786437:BZW786437 CJR786437:CJS786437 CTN786437:CTO786437 DDJ786437:DDK786437 DNF786437:DNG786437 DXB786437:DXC786437 EGX786437:EGY786437 EQT786437:EQU786437 FAP786437:FAQ786437 FKL786437:FKM786437 FUH786437:FUI786437 GED786437:GEE786437 GNZ786437:GOA786437 GXV786437:GXW786437 HHR786437:HHS786437 HRN786437:HRO786437 IBJ786437:IBK786437 ILF786437:ILG786437 IVB786437:IVC786437 JEX786437:JEY786437 JOT786437:JOU786437 JYP786437:JYQ786437 KIL786437:KIM786437 KSH786437:KSI786437 LCD786437:LCE786437 LLZ786437:LMA786437 LVV786437:LVW786437 MFR786437:MFS786437 MPN786437:MPO786437 MZJ786437:MZK786437 NJF786437:NJG786437 NTB786437:NTC786437 OCX786437:OCY786437 OMT786437:OMU786437 OWP786437:OWQ786437 PGL786437:PGM786437 PQH786437:PQI786437 QAD786437:QAE786437 QJZ786437:QKA786437 QTV786437:QTW786437 RDR786437:RDS786437 RNN786437:RNO786437 RXJ786437:RXK786437 SHF786437:SHG786437 SRB786437:SRC786437 TAX786437:TAY786437 TKT786437:TKU786437 TUP786437:TUQ786437 UEL786437:UEM786437 UOH786437:UOI786437 UYD786437:UYE786437 VHZ786437:VIA786437 VRV786437:VRW786437 WBR786437:WBS786437 WLN786437:WLO786437 WVJ786437:WVK786437 B851973:C851973 IX851973:IY851973 ST851973:SU851973 ACP851973:ACQ851973 AML851973:AMM851973 AWH851973:AWI851973 BGD851973:BGE851973 BPZ851973:BQA851973 BZV851973:BZW851973 CJR851973:CJS851973 CTN851973:CTO851973 DDJ851973:DDK851973 DNF851973:DNG851973 DXB851973:DXC851973 EGX851973:EGY851973 EQT851973:EQU851973 FAP851973:FAQ851973 FKL851973:FKM851973 FUH851973:FUI851973 GED851973:GEE851973 GNZ851973:GOA851973 GXV851973:GXW851973 HHR851973:HHS851973 HRN851973:HRO851973 IBJ851973:IBK851973 ILF851973:ILG851973 IVB851973:IVC851973 JEX851973:JEY851973 JOT851973:JOU851973 JYP851973:JYQ851973 KIL851973:KIM851973 KSH851973:KSI851973 LCD851973:LCE851973 LLZ851973:LMA851973 LVV851973:LVW851973 MFR851973:MFS851973 MPN851973:MPO851973 MZJ851973:MZK851973 NJF851973:NJG851973 NTB851973:NTC851973 OCX851973:OCY851973 OMT851973:OMU851973 OWP851973:OWQ851973 PGL851973:PGM851973 PQH851973:PQI851973 QAD851973:QAE851973 QJZ851973:QKA851973 QTV851973:QTW851973 RDR851973:RDS851973 RNN851973:RNO851973 RXJ851973:RXK851973 SHF851973:SHG851973 SRB851973:SRC851973 TAX851973:TAY851973 TKT851973:TKU851973 TUP851973:TUQ851973 UEL851973:UEM851973 UOH851973:UOI851973 UYD851973:UYE851973 VHZ851973:VIA851973 VRV851973:VRW851973 WBR851973:WBS851973 WLN851973:WLO851973 WVJ851973:WVK851973 B917509:C917509 IX917509:IY917509 ST917509:SU917509 ACP917509:ACQ917509 AML917509:AMM917509 AWH917509:AWI917509 BGD917509:BGE917509 BPZ917509:BQA917509 BZV917509:BZW917509 CJR917509:CJS917509 CTN917509:CTO917509 DDJ917509:DDK917509 DNF917509:DNG917509 DXB917509:DXC917509 EGX917509:EGY917509 EQT917509:EQU917509 FAP917509:FAQ917509 FKL917509:FKM917509 FUH917509:FUI917509 GED917509:GEE917509 GNZ917509:GOA917509 GXV917509:GXW917509 HHR917509:HHS917509 HRN917509:HRO917509 IBJ917509:IBK917509 ILF917509:ILG917509 IVB917509:IVC917509 JEX917509:JEY917509 JOT917509:JOU917509 JYP917509:JYQ917509 KIL917509:KIM917509 KSH917509:KSI917509 LCD917509:LCE917509 LLZ917509:LMA917509 LVV917509:LVW917509 MFR917509:MFS917509 MPN917509:MPO917509 MZJ917509:MZK917509 NJF917509:NJG917509 NTB917509:NTC917509 OCX917509:OCY917509 OMT917509:OMU917509 OWP917509:OWQ917509 PGL917509:PGM917509 PQH917509:PQI917509 QAD917509:QAE917509 QJZ917509:QKA917509 QTV917509:QTW917509 RDR917509:RDS917509 RNN917509:RNO917509 RXJ917509:RXK917509 SHF917509:SHG917509 SRB917509:SRC917509 TAX917509:TAY917509 TKT917509:TKU917509 TUP917509:TUQ917509 UEL917509:UEM917509 UOH917509:UOI917509 UYD917509:UYE917509 VHZ917509:VIA917509 VRV917509:VRW917509 WBR917509:WBS917509 WLN917509:WLO917509 WVJ917509:WVK917509 B983045:C983045 IX983045:IY983045 ST983045:SU983045 ACP983045:ACQ983045 AML983045:AMM983045 AWH983045:AWI983045 BGD983045:BGE983045 BPZ983045:BQA983045 BZV983045:BZW983045 CJR983045:CJS983045 CTN983045:CTO983045 DDJ983045:DDK983045 DNF983045:DNG983045 DXB983045:DXC983045 EGX983045:EGY983045 EQT983045:EQU983045 FAP983045:FAQ983045 FKL983045:FKM983045 FUH983045:FUI983045 GED983045:GEE983045 GNZ983045:GOA983045 GXV983045:GXW983045 HHR983045:HHS983045 HRN983045:HRO983045 IBJ983045:IBK983045 ILF983045:ILG983045 IVB983045:IVC983045 JEX983045:JEY983045 JOT983045:JOU983045 JYP983045:JYQ983045 KIL983045:KIM983045 KSH983045:KSI983045 LCD983045:LCE983045 LLZ983045:LMA983045 LVV983045:LVW983045 MFR983045:MFS983045 MPN983045:MPO983045 MZJ983045:MZK983045 NJF983045:NJG983045 NTB983045:NTC983045 OCX983045:OCY983045 OMT983045:OMU983045 OWP983045:OWQ983045 PGL983045:PGM983045 PQH983045:PQI983045 QAD983045:QAE983045 QJZ983045:QKA983045 QTV983045:QTW983045 RDR983045:RDS983045 RNN983045:RNO983045 RXJ983045:RXK983045 SHF983045:SHG983045 SRB983045:SRC983045 TAX983045:TAY983045 TKT983045:TKU983045 TUP983045:TUQ983045 UEL983045:UEM983045 UOH983045:UOI983045 UYD983045:UYE983045 VHZ983045:VIA983045 VRV983045:VRW983045 WBR983045:WBS983045 WLN983045:WLO983045 WVJ983045:WVK983045">
      <formula1>0</formula1>
    </dataValidation>
    <dataValidation type="whole" operator="greaterThan" allowBlank="1" showInputMessage="1" showErrorMessage="1" error="請填入大於0的整數" sqref="E5:F5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65541:F65541 JA65541:JB65541 SW65541:SX65541 ACS65541:ACT65541 AMO65541:AMP65541 AWK65541:AWL65541 BGG65541:BGH65541 BQC65541:BQD65541 BZY65541:BZZ65541 CJU65541:CJV65541 CTQ65541:CTR65541 DDM65541:DDN65541 DNI65541:DNJ65541 DXE65541:DXF65541 EHA65541:EHB65541 EQW65541:EQX65541 FAS65541:FAT65541 FKO65541:FKP65541 FUK65541:FUL65541 GEG65541:GEH65541 GOC65541:GOD65541 GXY65541:GXZ65541 HHU65541:HHV65541 HRQ65541:HRR65541 IBM65541:IBN65541 ILI65541:ILJ65541 IVE65541:IVF65541 JFA65541:JFB65541 JOW65541:JOX65541 JYS65541:JYT65541 KIO65541:KIP65541 KSK65541:KSL65541 LCG65541:LCH65541 LMC65541:LMD65541 LVY65541:LVZ65541 MFU65541:MFV65541 MPQ65541:MPR65541 MZM65541:MZN65541 NJI65541:NJJ65541 NTE65541:NTF65541 ODA65541:ODB65541 OMW65541:OMX65541 OWS65541:OWT65541 PGO65541:PGP65541 PQK65541:PQL65541 QAG65541:QAH65541 QKC65541:QKD65541 QTY65541:QTZ65541 RDU65541:RDV65541 RNQ65541:RNR65541 RXM65541:RXN65541 SHI65541:SHJ65541 SRE65541:SRF65541 TBA65541:TBB65541 TKW65541:TKX65541 TUS65541:TUT65541 UEO65541:UEP65541 UOK65541:UOL65541 UYG65541:UYH65541 VIC65541:VID65541 VRY65541:VRZ65541 WBU65541:WBV65541 WLQ65541:WLR65541 WVM65541:WVN65541 E131077:F131077 JA131077:JB131077 SW131077:SX131077 ACS131077:ACT131077 AMO131077:AMP131077 AWK131077:AWL131077 BGG131077:BGH131077 BQC131077:BQD131077 BZY131077:BZZ131077 CJU131077:CJV131077 CTQ131077:CTR131077 DDM131077:DDN131077 DNI131077:DNJ131077 DXE131077:DXF131077 EHA131077:EHB131077 EQW131077:EQX131077 FAS131077:FAT131077 FKO131077:FKP131077 FUK131077:FUL131077 GEG131077:GEH131077 GOC131077:GOD131077 GXY131077:GXZ131077 HHU131077:HHV131077 HRQ131077:HRR131077 IBM131077:IBN131077 ILI131077:ILJ131077 IVE131077:IVF131077 JFA131077:JFB131077 JOW131077:JOX131077 JYS131077:JYT131077 KIO131077:KIP131077 KSK131077:KSL131077 LCG131077:LCH131077 LMC131077:LMD131077 LVY131077:LVZ131077 MFU131077:MFV131077 MPQ131077:MPR131077 MZM131077:MZN131077 NJI131077:NJJ131077 NTE131077:NTF131077 ODA131077:ODB131077 OMW131077:OMX131077 OWS131077:OWT131077 PGO131077:PGP131077 PQK131077:PQL131077 QAG131077:QAH131077 QKC131077:QKD131077 QTY131077:QTZ131077 RDU131077:RDV131077 RNQ131077:RNR131077 RXM131077:RXN131077 SHI131077:SHJ131077 SRE131077:SRF131077 TBA131077:TBB131077 TKW131077:TKX131077 TUS131077:TUT131077 UEO131077:UEP131077 UOK131077:UOL131077 UYG131077:UYH131077 VIC131077:VID131077 VRY131077:VRZ131077 WBU131077:WBV131077 WLQ131077:WLR131077 WVM131077:WVN131077 E196613:F196613 JA196613:JB196613 SW196613:SX196613 ACS196613:ACT196613 AMO196613:AMP196613 AWK196613:AWL196613 BGG196613:BGH196613 BQC196613:BQD196613 BZY196613:BZZ196613 CJU196613:CJV196613 CTQ196613:CTR196613 DDM196613:DDN196613 DNI196613:DNJ196613 DXE196613:DXF196613 EHA196613:EHB196613 EQW196613:EQX196613 FAS196613:FAT196613 FKO196613:FKP196613 FUK196613:FUL196613 GEG196613:GEH196613 GOC196613:GOD196613 GXY196613:GXZ196613 HHU196613:HHV196613 HRQ196613:HRR196613 IBM196613:IBN196613 ILI196613:ILJ196613 IVE196613:IVF196613 JFA196613:JFB196613 JOW196613:JOX196613 JYS196613:JYT196613 KIO196613:KIP196613 KSK196613:KSL196613 LCG196613:LCH196613 LMC196613:LMD196613 LVY196613:LVZ196613 MFU196613:MFV196613 MPQ196613:MPR196613 MZM196613:MZN196613 NJI196613:NJJ196613 NTE196613:NTF196613 ODA196613:ODB196613 OMW196613:OMX196613 OWS196613:OWT196613 PGO196613:PGP196613 PQK196613:PQL196613 QAG196613:QAH196613 QKC196613:QKD196613 QTY196613:QTZ196613 RDU196613:RDV196613 RNQ196613:RNR196613 RXM196613:RXN196613 SHI196613:SHJ196613 SRE196613:SRF196613 TBA196613:TBB196613 TKW196613:TKX196613 TUS196613:TUT196613 UEO196613:UEP196613 UOK196613:UOL196613 UYG196613:UYH196613 VIC196613:VID196613 VRY196613:VRZ196613 WBU196613:WBV196613 WLQ196613:WLR196613 WVM196613:WVN196613 E262149:F262149 JA262149:JB262149 SW262149:SX262149 ACS262149:ACT262149 AMO262149:AMP262149 AWK262149:AWL262149 BGG262149:BGH262149 BQC262149:BQD262149 BZY262149:BZZ262149 CJU262149:CJV262149 CTQ262149:CTR262149 DDM262149:DDN262149 DNI262149:DNJ262149 DXE262149:DXF262149 EHA262149:EHB262149 EQW262149:EQX262149 FAS262149:FAT262149 FKO262149:FKP262149 FUK262149:FUL262149 GEG262149:GEH262149 GOC262149:GOD262149 GXY262149:GXZ262149 HHU262149:HHV262149 HRQ262149:HRR262149 IBM262149:IBN262149 ILI262149:ILJ262149 IVE262149:IVF262149 JFA262149:JFB262149 JOW262149:JOX262149 JYS262149:JYT262149 KIO262149:KIP262149 KSK262149:KSL262149 LCG262149:LCH262149 LMC262149:LMD262149 LVY262149:LVZ262149 MFU262149:MFV262149 MPQ262149:MPR262149 MZM262149:MZN262149 NJI262149:NJJ262149 NTE262149:NTF262149 ODA262149:ODB262149 OMW262149:OMX262149 OWS262149:OWT262149 PGO262149:PGP262149 PQK262149:PQL262149 QAG262149:QAH262149 QKC262149:QKD262149 QTY262149:QTZ262149 RDU262149:RDV262149 RNQ262149:RNR262149 RXM262149:RXN262149 SHI262149:SHJ262149 SRE262149:SRF262149 TBA262149:TBB262149 TKW262149:TKX262149 TUS262149:TUT262149 UEO262149:UEP262149 UOK262149:UOL262149 UYG262149:UYH262149 VIC262149:VID262149 VRY262149:VRZ262149 WBU262149:WBV262149 WLQ262149:WLR262149 WVM262149:WVN262149 E327685:F327685 JA327685:JB327685 SW327685:SX327685 ACS327685:ACT327685 AMO327685:AMP327685 AWK327685:AWL327685 BGG327685:BGH327685 BQC327685:BQD327685 BZY327685:BZZ327685 CJU327685:CJV327685 CTQ327685:CTR327685 DDM327685:DDN327685 DNI327685:DNJ327685 DXE327685:DXF327685 EHA327685:EHB327685 EQW327685:EQX327685 FAS327685:FAT327685 FKO327685:FKP327685 FUK327685:FUL327685 GEG327685:GEH327685 GOC327685:GOD327685 GXY327685:GXZ327685 HHU327685:HHV327685 HRQ327685:HRR327685 IBM327685:IBN327685 ILI327685:ILJ327685 IVE327685:IVF327685 JFA327685:JFB327685 JOW327685:JOX327685 JYS327685:JYT327685 KIO327685:KIP327685 KSK327685:KSL327685 LCG327685:LCH327685 LMC327685:LMD327685 LVY327685:LVZ327685 MFU327685:MFV327685 MPQ327685:MPR327685 MZM327685:MZN327685 NJI327685:NJJ327685 NTE327685:NTF327685 ODA327685:ODB327685 OMW327685:OMX327685 OWS327685:OWT327685 PGO327685:PGP327685 PQK327685:PQL327685 QAG327685:QAH327685 QKC327685:QKD327685 QTY327685:QTZ327685 RDU327685:RDV327685 RNQ327685:RNR327685 RXM327685:RXN327685 SHI327685:SHJ327685 SRE327685:SRF327685 TBA327685:TBB327685 TKW327685:TKX327685 TUS327685:TUT327685 UEO327685:UEP327685 UOK327685:UOL327685 UYG327685:UYH327685 VIC327685:VID327685 VRY327685:VRZ327685 WBU327685:WBV327685 WLQ327685:WLR327685 WVM327685:WVN327685 E393221:F393221 JA393221:JB393221 SW393221:SX393221 ACS393221:ACT393221 AMO393221:AMP393221 AWK393221:AWL393221 BGG393221:BGH393221 BQC393221:BQD393221 BZY393221:BZZ393221 CJU393221:CJV393221 CTQ393221:CTR393221 DDM393221:DDN393221 DNI393221:DNJ393221 DXE393221:DXF393221 EHA393221:EHB393221 EQW393221:EQX393221 FAS393221:FAT393221 FKO393221:FKP393221 FUK393221:FUL393221 GEG393221:GEH393221 GOC393221:GOD393221 GXY393221:GXZ393221 HHU393221:HHV393221 HRQ393221:HRR393221 IBM393221:IBN393221 ILI393221:ILJ393221 IVE393221:IVF393221 JFA393221:JFB393221 JOW393221:JOX393221 JYS393221:JYT393221 KIO393221:KIP393221 KSK393221:KSL393221 LCG393221:LCH393221 LMC393221:LMD393221 LVY393221:LVZ393221 MFU393221:MFV393221 MPQ393221:MPR393221 MZM393221:MZN393221 NJI393221:NJJ393221 NTE393221:NTF393221 ODA393221:ODB393221 OMW393221:OMX393221 OWS393221:OWT393221 PGO393221:PGP393221 PQK393221:PQL393221 QAG393221:QAH393221 QKC393221:QKD393221 QTY393221:QTZ393221 RDU393221:RDV393221 RNQ393221:RNR393221 RXM393221:RXN393221 SHI393221:SHJ393221 SRE393221:SRF393221 TBA393221:TBB393221 TKW393221:TKX393221 TUS393221:TUT393221 UEO393221:UEP393221 UOK393221:UOL393221 UYG393221:UYH393221 VIC393221:VID393221 VRY393221:VRZ393221 WBU393221:WBV393221 WLQ393221:WLR393221 WVM393221:WVN393221 E458757:F458757 JA458757:JB458757 SW458757:SX458757 ACS458757:ACT458757 AMO458757:AMP458757 AWK458757:AWL458757 BGG458757:BGH458757 BQC458757:BQD458757 BZY458757:BZZ458757 CJU458757:CJV458757 CTQ458757:CTR458757 DDM458757:DDN458757 DNI458757:DNJ458757 DXE458757:DXF458757 EHA458757:EHB458757 EQW458757:EQX458757 FAS458757:FAT458757 FKO458757:FKP458757 FUK458757:FUL458757 GEG458757:GEH458757 GOC458757:GOD458757 GXY458757:GXZ458757 HHU458757:HHV458757 HRQ458757:HRR458757 IBM458757:IBN458757 ILI458757:ILJ458757 IVE458757:IVF458757 JFA458757:JFB458757 JOW458757:JOX458757 JYS458757:JYT458757 KIO458757:KIP458757 KSK458757:KSL458757 LCG458757:LCH458757 LMC458757:LMD458757 LVY458757:LVZ458757 MFU458757:MFV458757 MPQ458757:MPR458757 MZM458757:MZN458757 NJI458757:NJJ458757 NTE458757:NTF458757 ODA458757:ODB458757 OMW458757:OMX458757 OWS458757:OWT458757 PGO458757:PGP458757 PQK458757:PQL458757 QAG458757:QAH458757 QKC458757:QKD458757 QTY458757:QTZ458757 RDU458757:RDV458757 RNQ458757:RNR458757 RXM458757:RXN458757 SHI458757:SHJ458757 SRE458757:SRF458757 TBA458757:TBB458757 TKW458757:TKX458757 TUS458757:TUT458757 UEO458757:UEP458757 UOK458757:UOL458757 UYG458757:UYH458757 VIC458757:VID458757 VRY458757:VRZ458757 WBU458757:WBV458757 WLQ458757:WLR458757 WVM458757:WVN458757 E524293:F524293 JA524293:JB524293 SW524293:SX524293 ACS524293:ACT524293 AMO524293:AMP524293 AWK524293:AWL524293 BGG524293:BGH524293 BQC524293:BQD524293 BZY524293:BZZ524293 CJU524293:CJV524293 CTQ524293:CTR524293 DDM524293:DDN524293 DNI524293:DNJ524293 DXE524293:DXF524293 EHA524293:EHB524293 EQW524293:EQX524293 FAS524293:FAT524293 FKO524293:FKP524293 FUK524293:FUL524293 GEG524293:GEH524293 GOC524293:GOD524293 GXY524293:GXZ524293 HHU524293:HHV524293 HRQ524293:HRR524293 IBM524293:IBN524293 ILI524293:ILJ524293 IVE524293:IVF524293 JFA524293:JFB524293 JOW524293:JOX524293 JYS524293:JYT524293 KIO524293:KIP524293 KSK524293:KSL524293 LCG524293:LCH524293 LMC524293:LMD524293 LVY524293:LVZ524293 MFU524293:MFV524293 MPQ524293:MPR524293 MZM524293:MZN524293 NJI524293:NJJ524293 NTE524293:NTF524293 ODA524293:ODB524293 OMW524293:OMX524293 OWS524293:OWT524293 PGO524293:PGP524293 PQK524293:PQL524293 QAG524293:QAH524293 QKC524293:QKD524293 QTY524293:QTZ524293 RDU524293:RDV524293 RNQ524293:RNR524293 RXM524293:RXN524293 SHI524293:SHJ524293 SRE524293:SRF524293 TBA524293:TBB524293 TKW524293:TKX524293 TUS524293:TUT524293 UEO524293:UEP524293 UOK524293:UOL524293 UYG524293:UYH524293 VIC524293:VID524293 VRY524293:VRZ524293 WBU524293:WBV524293 WLQ524293:WLR524293 WVM524293:WVN524293 E589829:F589829 JA589829:JB589829 SW589829:SX589829 ACS589829:ACT589829 AMO589829:AMP589829 AWK589829:AWL589829 BGG589829:BGH589829 BQC589829:BQD589829 BZY589829:BZZ589829 CJU589829:CJV589829 CTQ589829:CTR589829 DDM589829:DDN589829 DNI589829:DNJ589829 DXE589829:DXF589829 EHA589829:EHB589829 EQW589829:EQX589829 FAS589829:FAT589829 FKO589829:FKP589829 FUK589829:FUL589829 GEG589829:GEH589829 GOC589829:GOD589829 GXY589829:GXZ589829 HHU589829:HHV589829 HRQ589829:HRR589829 IBM589829:IBN589829 ILI589829:ILJ589829 IVE589829:IVF589829 JFA589829:JFB589829 JOW589829:JOX589829 JYS589829:JYT589829 KIO589829:KIP589829 KSK589829:KSL589829 LCG589829:LCH589829 LMC589829:LMD589829 LVY589829:LVZ589829 MFU589829:MFV589829 MPQ589829:MPR589829 MZM589829:MZN589829 NJI589829:NJJ589829 NTE589829:NTF589829 ODA589829:ODB589829 OMW589829:OMX589829 OWS589829:OWT589829 PGO589829:PGP589829 PQK589829:PQL589829 QAG589829:QAH589829 QKC589829:QKD589829 QTY589829:QTZ589829 RDU589829:RDV589829 RNQ589829:RNR589829 RXM589829:RXN589829 SHI589829:SHJ589829 SRE589829:SRF589829 TBA589829:TBB589829 TKW589829:TKX589829 TUS589829:TUT589829 UEO589829:UEP589829 UOK589829:UOL589829 UYG589829:UYH589829 VIC589829:VID589829 VRY589829:VRZ589829 WBU589829:WBV589829 WLQ589829:WLR589829 WVM589829:WVN589829 E655365:F655365 JA655365:JB655365 SW655365:SX655365 ACS655365:ACT655365 AMO655365:AMP655365 AWK655365:AWL655365 BGG655365:BGH655365 BQC655365:BQD655365 BZY655365:BZZ655365 CJU655365:CJV655365 CTQ655365:CTR655365 DDM655365:DDN655365 DNI655365:DNJ655365 DXE655365:DXF655365 EHA655365:EHB655365 EQW655365:EQX655365 FAS655365:FAT655365 FKO655365:FKP655365 FUK655365:FUL655365 GEG655365:GEH655365 GOC655365:GOD655365 GXY655365:GXZ655365 HHU655365:HHV655365 HRQ655365:HRR655365 IBM655365:IBN655365 ILI655365:ILJ655365 IVE655365:IVF655365 JFA655365:JFB655365 JOW655365:JOX655365 JYS655365:JYT655365 KIO655365:KIP655365 KSK655365:KSL655365 LCG655365:LCH655365 LMC655365:LMD655365 LVY655365:LVZ655365 MFU655365:MFV655365 MPQ655365:MPR655365 MZM655365:MZN655365 NJI655365:NJJ655365 NTE655365:NTF655365 ODA655365:ODB655365 OMW655365:OMX655365 OWS655365:OWT655365 PGO655365:PGP655365 PQK655365:PQL655365 QAG655365:QAH655365 QKC655365:QKD655365 QTY655365:QTZ655365 RDU655365:RDV655365 RNQ655365:RNR655365 RXM655365:RXN655365 SHI655365:SHJ655365 SRE655365:SRF655365 TBA655365:TBB655365 TKW655365:TKX655365 TUS655365:TUT655365 UEO655365:UEP655365 UOK655365:UOL655365 UYG655365:UYH655365 VIC655365:VID655365 VRY655365:VRZ655365 WBU655365:WBV655365 WLQ655365:WLR655365 WVM655365:WVN655365 E720901:F720901 JA720901:JB720901 SW720901:SX720901 ACS720901:ACT720901 AMO720901:AMP720901 AWK720901:AWL720901 BGG720901:BGH720901 BQC720901:BQD720901 BZY720901:BZZ720901 CJU720901:CJV720901 CTQ720901:CTR720901 DDM720901:DDN720901 DNI720901:DNJ720901 DXE720901:DXF720901 EHA720901:EHB720901 EQW720901:EQX720901 FAS720901:FAT720901 FKO720901:FKP720901 FUK720901:FUL720901 GEG720901:GEH720901 GOC720901:GOD720901 GXY720901:GXZ720901 HHU720901:HHV720901 HRQ720901:HRR720901 IBM720901:IBN720901 ILI720901:ILJ720901 IVE720901:IVF720901 JFA720901:JFB720901 JOW720901:JOX720901 JYS720901:JYT720901 KIO720901:KIP720901 KSK720901:KSL720901 LCG720901:LCH720901 LMC720901:LMD720901 LVY720901:LVZ720901 MFU720901:MFV720901 MPQ720901:MPR720901 MZM720901:MZN720901 NJI720901:NJJ720901 NTE720901:NTF720901 ODA720901:ODB720901 OMW720901:OMX720901 OWS720901:OWT720901 PGO720901:PGP720901 PQK720901:PQL720901 QAG720901:QAH720901 QKC720901:QKD720901 QTY720901:QTZ720901 RDU720901:RDV720901 RNQ720901:RNR720901 RXM720901:RXN720901 SHI720901:SHJ720901 SRE720901:SRF720901 TBA720901:TBB720901 TKW720901:TKX720901 TUS720901:TUT720901 UEO720901:UEP720901 UOK720901:UOL720901 UYG720901:UYH720901 VIC720901:VID720901 VRY720901:VRZ720901 WBU720901:WBV720901 WLQ720901:WLR720901 WVM720901:WVN720901 E786437:F786437 JA786437:JB786437 SW786437:SX786437 ACS786437:ACT786437 AMO786437:AMP786437 AWK786437:AWL786437 BGG786437:BGH786437 BQC786437:BQD786437 BZY786437:BZZ786437 CJU786437:CJV786437 CTQ786437:CTR786437 DDM786437:DDN786437 DNI786437:DNJ786437 DXE786437:DXF786437 EHA786437:EHB786437 EQW786437:EQX786437 FAS786437:FAT786437 FKO786437:FKP786437 FUK786437:FUL786437 GEG786437:GEH786437 GOC786437:GOD786437 GXY786437:GXZ786437 HHU786437:HHV786437 HRQ786437:HRR786437 IBM786437:IBN786437 ILI786437:ILJ786437 IVE786437:IVF786437 JFA786437:JFB786437 JOW786437:JOX786437 JYS786437:JYT786437 KIO786437:KIP786437 KSK786437:KSL786437 LCG786437:LCH786437 LMC786437:LMD786437 LVY786437:LVZ786437 MFU786437:MFV786437 MPQ786437:MPR786437 MZM786437:MZN786437 NJI786437:NJJ786437 NTE786437:NTF786437 ODA786437:ODB786437 OMW786437:OMX786437 OWS786437:OWT786437 PGO786437:PGP786437 PQK786437:PQL786437 QAG786437:QAH786437 QKC786437:QKD786437 QTY786437:QTZ786437 RDU786437:RDV786437 RNQ786437:RNR786437 RXM786437:RXN786437 SHI786437:SHJ786437 SRE786437:SRF786437 TBA786437:TBB786437 TKW786437:TKX786437 TUS786437:TUT786437 UEO786437:UEP786437 UOK786437:UOL786437 UYG786437:UYH786437 VIC786437:VID786437 VRY786437:VRZ786437 WBU786437:WBV786437 WLQ786437:WLR786437 WVM786437:WVN786437 E851973:F851973 JA851973:JB851973 SW851973:SX851973 ACS851973:ACT851973 AMO851973:AMP851973 AWK851973:AWL851973 BGG851973:BGH851973 BQC851973:BQD851973 BZY851973:BZZ851973 CJU851973:CJV851973 CTQ851973:CTR851973 DDM851973:DDN851973 DNI851973:DNJ851973 DXE851973:DXF851973 EHA851973:EHB851973 EQW851973:EQX851973 FAS851973:FAT851973 FKO851973:FKP851973 FUK851973:FUL851973 GEG851973:GEH851973 GOC851973:GOD851973 GXY851973:GXZ851973 HHU851973:HHV851973 HRQ851973:HRR851973 IBM851973:IBN851973 ILI851973:ILJ851973 IVE851973:IVF851973 JFA851973:JFB851973 JOW851973:JOX851973 JYS851973:JYT851973 KIO851973:KIP851973 KSK851973:KSL851973 LCG851973:LCH851973 LMC851973:LMD851973 LVY851973:LVZ851973 MFU851973:MFV851973 MPQ851973:MPR851973 MZM851973:MZN851973 NJI851973:NJJ851973 NTE851973:NTF851973 ODA851973:ODB851973 OMW851973:OMX851973 OWS851973:OWT851973 PGO851973:PGP851973 PQK851973:PQL851973 QAG851973:QAH851973 QKC851973:QKD851973 QTY851973:QTZ851973 RDU851973:RDV851973 RNQ851973:RNR851973 RXM851973:RXN851973 SHI851973:SHJ851973 SRE851973:SRF851973 TBA851973:TBB851973 TKW851973:TKX851973 TUS851973:TUT851973 UEO851973:UEP851973 UOK851973:UOL851973 UYG851973:UYH851973 VIC851973:VID851973 VRY851973:VRZ851973 WBU851973:WBV851973 WLQ851973:WLR851973 WVM851973:WVN851973 E917509:F917509 JA917509:JB917509 SW917509:SX917509 ACS917509:ACT917509 AMO917509:AMP917509 AWK917509:AWL917509 BGG917509:BGH917509 BQC917509:BQD917509 BZY917509:BZZ917509 CJU917509:CJV917509 CTQ917509:CTR917509 DDM917509:DDN917509 DNI917509:DNJ917509 DXE917509:DXF917509 EHA917509:EHB917509 EQW917509:EQX917509 FAS917509:FAT917509 FKO917509:FKP917509 FUK917509:FUL917509 GEG917509:GEH917509 GOC917509:GOD917509 GXY917509:GXZ917509 HHU917509:HHV917509 HRQ917509:HRR917509 IBM917509:IBN917509 ILI917509:ILJ917509 IVE917509:IVF917509 JFA917509:JFB917509 JOW917509:JOX917509 JYS917509:JYT917509 KIO917509:KIP917509 KSK917509:KSL917509 LCG917509:LCH917509 LMC917509:LMD917509 LVY917509:LVZ917509 MFU917509:MFV917509 MPQ917509:MPR917509 MZM917509:MZN917509 NJI917509:NJJ917509 NTE917509:NTF917509 ODA917509:ODB917509 OMW917509:OMX917509 OWS917509:OWT917509 PGO917509:PGP917509 PQK917509:PQL917509 QAG917509:QAH917509 QKC917509:QKD917509 QTY917509:QTZ917509 RDU917509:RDV917509 RNQ917509:RNR917509 RXM917509:RXN917509 SHI917509:SHJ917509 SRE917509:SRF917509 TBA917509:TBB917509 TKW917509:TKX917509 TUS917509:TUT917509 UEO917509:UEP917509 UOK917509:UOL917509 UYG917509:UYH917509 VIC917509:VID917509 VRY917509:VRZ917509 WBU917509:WBV917509 WLQ917509:WLR917509 WVM917509:WVN917509 E983045:F983045 JA983045:JB983045 SW983045:SX983045 ACS983045:ACT983045 AMO983045:AMP983045 AWK983045:AWL983045 BGG983045:BGH983045 BQC983045:BQD983045 BZY983045:BZZ983045 CJU983045:CJV983045 CTQ983045:CTR983045 DDM983045:DDN983045 DNI983045:DNJ983045 DXE983045:DXF983045 EHA983045:EHB983045 EQW983045:EQX983045 FAS983045:FAT983045 FKO983045:FKP983045 FUK983045:FUL983045 GEG983045:GEH983045 GOC983045:GOD983045 GXY983045:GXZ983045 HHU983045:HHV983045 HRQ983045:HRR983045 IBM983045:IBN983045 ILI983045:ILJ983045 IVE983045:IVF983045 JFA983045:JFB983045 JOW983045:JOX983045 JYS983045:JYT983045 KIO983045:KIP983045 KSK983045:KSL983045 LCG983045:LCH983045 LMC983045:LMD983045 LVY983045:LVZ983045 MFU983045:MFV983045 MPQ983045:MPR983045 MZM983045:MZN983045 NJI983045:NJJ983045 NTE983045:NTF983045 ODA983045:ODB983045 OMW983045:OMX983045 OWS983045:OWT983045 PGO983045:PGP983045 PQK983045:PQL983045 QAG983045:QAH983045 QKC983045:QKD983045 QTY983045:QTZ983045 RDU983045:RDV983045 RNQ983045:RNR983045 RXM983045:RXN983045 SHI983045:SHJ983045 SRE983045:SRF983045 TBA983045:TBB983045 TKW983045:TKX983045 TUS983045:TUT983045 UEO983045:UEP983045 UOK983045:UOL983045 UYG983045:UYH983045 VIC983045:VID983045 VRY983045:VRZ983045 WBU983045:WBV983045 WLQ983045:WLR983045 WVM983045:WVN983045">
      <formula1>0</formula1>
    </dataValidation>
    <dataValidation type="decimal" operator="greaterThan" allowBlank="1" showInputMessage="1" showErrorMessage="1" sqref="D8:H8 IZ8:JD8 SV8:SZ8 ACR8:ACV8 AMN8:AMR8 AWJ8:AWN8 BGF8:BGJ8 BQB8:BQF8 BZX8:CAB8 CJT8:CJX8 CTP8:CTT8 DDL8:DDP8 DNH8:DNL8 DXD8:DXH8 EGZ8:EHD8 EQV8:EQZ8 FAR8:FAV8 FKN8:FKR8 FUJ8:FUN8 GEF8:GEJ8 GOB8:GOF8 GXX8:GYB8 HHT8:HHX8 HRP8:HRT8 IBL8:IBP8 ILH8:ILL8 IVD8:IVH8 JEZ8:JFD8 JOV8:JOZ8 JYR8:JYV8 KIN8:KIR8 KSJ8:KSN8 LCF8:LCJ8 LMB8:LMF8 LVX8:LWB8 MFT8:MFX8 MPP8:MPT8 MZL8:MZP8 NJH8:NJL8 NTD8:NTH8 OCZ8:ODD8 OMV8:OMZ8 OWR8:OWV8 PGN8:PGR8 PQJ8:PQN8 QAF8:QAJ8 QKB8:QKF8 QTX8:QUB8 RDT8:RDX8 RNP8:RNT8 RXL8:RXP8 SHH8:SHL8 SRD8:SRH8 TAZ8:TBD8 TKV8:TKZ8 TUR8:TUV8 UEN8:UER8 UOJ8:UON8 UYF8:UYJ8 VIB8:VIF8 VRX8:VSB8 WBT8:WBX8 WLP8:WLT8 WVL8:WVP8 D65544:H65544 IZ65544:JD65544 SV65544:SZ65544 ACR65544:ACV65544 AMN65544:AMR65544 AWJ65544:AWN65544 BGF65544:BGJ65544 BQB65544:BQF65544 BZX65544:CAB65544 CJT65544:CJX65544 CTP65544:CTT65544 DDL65544:DDP65544 DNH65544:DNL65544 DXD65544:DXH65544 EGZ65544:EHD65544 EQV65544:EQZ65544 FAR65544:FAV65544 FKN65544:FKR65544 FUJ65544:FUN65544 GEF65544:GEJ65544 GOB65544:GOF65544 GXX65544:GYB65544 HHT65544:HHX65544 HRP65544:HRT65544 IBL65544:IBP65544 ILH65544:ILL65544 IVD65544:IVH65544 JEZ65544:JFD65544 JOV65544:JOZ65544 JYR65544:JYV65544 KIN65544:KIR65544 KSJ65544:KSN65544 LCF65544:LCJ65544 LMB65544:LMF65544 LVX65544:LWB65544 MFT65544:MFX65544 MPP65544:MPT65544 MZL65544:MZP65544 NJH65544:NJL65544 NTD65544:NTH65544 OCZ65544:ODD65544 OMV65544:OMZ65544 OWR65544:OWV65544 PGN65544:PGR65544 PQJ65544:PQN65544 QAF65544:QAJ65544 QKB65544:QKF65544 QTX65544:QUB65544 RDT65544:RDX65544 RNP65544:RNT65544 RXL65544:RXP65544 SHH65544:SHL65544 SRD65544:SRH65544 TAZ65544:TBD65544 TKV65544:TKZ65544 TUR65544:TUV65544 UEN65544:UER65544 UOJ65544:UON65544 UYF65544:UYJ65544 VIB65544:VIF65544 VRX65544:VSB65544 WBT65544:WBX65544 WLP65544:WLT65544 WVL65544:WVP65544 D131080:H131080 IZ131080:JD131080 SV131080:SZ131080 ACR131080:ACV131080 AMN131080:AMR131080 AWJ131080:AWN131080 BGF131080:BGJ131080 BQB131080:BQF131080 BZX131080:CAB131080 CJT131080:CJX131080 CTP131080:CTT131080 DDL131080:DDP131080 DNH131080:DNL131080 DXD131080:DXH131080 EGZ131080:EHD131080 EQV131080:EQZ131080 FAR131080:FAV131080 FKN131080:FKR131080 FUJ131080:FUN131080 GEF131080:GEJ131080 GOB131080:GOF131080 GXX131080:GYB131080 HHT131080:HHX131080 HRP131080:HRT131080 IBL131080:IBP131080 ILH131080:ILL131080 IVD131080:IVH131080 JEZ131080:JFD131080 JOV131080:JOZ131080 JYR131080:JYV131080 KIN131080:KIR131080 KSJ131080:KSN131080 LCF131080:LCJ131080 LMB131080:LMF131080 LVX131080:LWB131080 MFT131080:MFX131080 MPP131080:MPT131080 MZL131080:MZP131080 NJH131080:NJL131080 NTD131080:NTH131080 OCZ131080:ODD131080 OMV131080:OMZ131080 OWR131080:OWV131080 PGN131080:PGR131080 PQJ131080:PQN131080 QAF131080:QAJ131080 QKB131080:QKF131080 QTX131080:QUB131080 RDT131080:RDX131080 RNP131080:RNT131080 RXL131080:RXP131080 SHH131080:SHL131080 SRD131080:SRH131080 TAZ131080:TBD131080 TKV131080:TKZ131080 TUR131080:TUV131080 UEN131080:UER131080 UOJ131080:UON131080 UYF131080:UYJ131080 VIB131080:VIF131080 VRX131080:VSB131080 WBT131080:WBX131080 WLP131080:WLT131080 WVL131080:WVP131080 D196616:H196616 IZ196616:JD196616 SV196616:SZ196616 ACR196616:ACV196616 AMN196616:AMR196616 AWJ196616:AWN196616 BGF196616:BGJ196616 BQB196616:BQF196616 BZX196616:CAB196616 CJT196616:CJX196616 CTP196616:CTT196616 DDL196616:DDP196616 DNH196616:DNL196616 DXD196616:DXH196616 EGZ196616:EHD196616 EQV196616:EQZ196616 FAR196616:FAV196616 FKN196616:FKR196616 FUJ196616:FUN196616 GEF196616:GEJ196616 GOB196616:GOF196616 GXX196616:GYB196616 HHT196616:HHX196616 HRP196616:HRT196616 IBL196616:IBP196616 ILH196616:ILL196616 IVD196616:IVH196616 JEZ196616:JFD196616 JOV196616:JOZ196616 JYR196616:JYV196616 KIN196616:KIR196616 KSJ196616:KSN196616 LCF196616:LCJ196616 LMB196616:LMF196616 LVX196616:LWB196616 MFT196616:MFX196616 MPP196616:MPT196616 MZL196616:MZP196616 NJH196616:NJL196616 NTD196616:NTH196616 OCZ196616:ODD196616 OMV196616:OMZ196616 OWR196616:OWV196616 PGN196616:PGR196616 PQJ196616:PQN196616 QAF196616:QAJ196616 QKB196616:QKF196616 QTX196616:QUB196616 RDT196616:RDX196616 RNP196616:RNT196616 RXL196616:RXP196616 SHH196616:SHL196616 SRD196616:SRH196616 TAZ196616:TBD196616 TKV196616:TKZ196616 TUR196616:TUV196616 UEN196616:UER196616 UOJ196616:UON196616 UYF196616:UYJ196616 VIB196616:VIF196616 VRX196616:VSB196616 WBT196616:WBX196616 WLP196616:WLT196616 WVL196616:WVP196616 D262152:H262152 IZ262152:JD262152 SV262152:SZ262152 ACR262152:ACV262152 AMN262152:AMR262152 AWJ262152:AWN262152 BGF262152:BGJ262152 BQB262152:BQF262152 BZX262152:CAB262152 CJT262152:CJX262152 CTP262152:CTT262152 DDL262152:DDP262152 DNH262152:DNL262152 DXD262152:DXH262152 EGZ262152:EHD262152 EQV262152:EQZ262152 FAR262152:FAV262152 FKN262152:FKR262152 FUJ262152:FUN262152 GEF262152:GEJ262152 GOB262152:GOF262152 GXX262152:GYB262152 HHT262152:HHX262152 HRP262152:HRT262152 IBL262152:IBP262152 ILH262152:ILL262152 IVD262152:IVH262152 JEZ262152:JFD262152 JOV262152:JOZ262152 JYR262152:JYV262152 KIN262152:KIR262152 KSJ262152:KSN262152 LCF262152:LCJ262152 LMB262152:LMF262152 LVX262152:LWB262152 MFT262152:MFX262152 MPP262152:MPT262152 MZL262152:MZP262152 NJH262152:NJL262152 NTD262152:NTH262152 OCZ262152:ODD262152 OMV262152:OMZ262152 OWR262152:OWV262152 PGN262152:PGR262152 PQJ262152:PQN262152 QAF262152:QAJ262152 QKB262152:QKF262152 QTX262152:QUB262152 RDT262152:RDX262152 RNP262152:RNT262152 RXL262152:RXP262152 SHH262152:SHL262152 SRD262152:SRH262152 TAZ262152:TBD262152 TKV262152:TKZ262152 TUR262152:TUV262152 UEN262152:UER262152 UOJ262152:UON262152 UYF262152:UYJ262152 VIB262152:VIF262152 VRX262152:VSB262152 WBT262152:WBX262152 WLP262152:WLT262152 WVL262152:WVP262152 D327688:H327688 IZ327688:JD327688 SV327688:SZ327688 ACR327688:ACV327688 AMN327688:AMR327688 AWJ327688:AWN327688 BGF327688:BGJ327688 BQB327688:BQF327688 BZX327688:CAB327688 CJT327688:CJX327688 CTP327688:CTT327688 DDL327688:DDP327688 DNH327688:DNL327688 DXD327688:DXH327688 EGZ327688:EHD327688 EQV327688:EQZ327688 FAR327688:FAV327688 FKN327688:FKR327688 FUJ327688:FUN327688 GEF327688:GEJ327688 GOB327688:GOF327688 GXX327688:GYB327688 HHT327688:HHX327688 HRP327688:HRT327688 IBL327688:IBP327688 ILH327688:ILL327688 IVD327688:IVH327688 JEZ327688:JFD327688 JOV327688:JOZ327688 JYR327688:JYV327688 KIN327688:KIR327688 KSJ327688:KSN327688 LCF327688:LCJ327688 LMB327688:LMF327688 LVX327688:LWB327688 MFT327688:MFX327688 MPP327688:MPT327688 MZL327688:MZP327688 NJH327688:NJL327688 NTD327688:NTH327688 OCZ327688:ODD327688 OMV327688:OMZ327688 OWR327688:OWV327688 PGN327688:PGR327688 PQJ327688:PQN327688 QAF327688:QAJ327688 QKB327688:QKF327688 QTX327688:QUB327688 RDT327688:RDX327688 RNP327688:RNT327688 RXL327688:RXP327688 SHH327688:SHL327688 SRD327688:SRH327688 TAZ327688:TBD327688 TKV327688:TKZ327688 TUR327688:TUV327688 UEN327688:UER327688 UOJ327688:UON327688 UYF327688:UYJ327688 VIB327688:VIF327688 VRX327688:VSB327688 WBT327688:WBX327688 WLP327688:WLT327688 WVL327688:WVP327688 D393224:H393224 IZ393224:JD393224 SV393224:SZ393224 ACR393224:ACV393224 AMN393224:AMR393224 AWJ393224:AWN393224 BGF393224:BGJ393224 BQB393224:BQF393224 BZX393224:CAB393224 CJT393224:CJX393224 CTP393224:CTT393224 DDL393224:DDP393224 DNH393224:DNL393224 DXD393224:DXH393224 EGZ393224:EHD393224 EQV393224:EQZ393224 FAR393224:FAV393224 FKN393224:FKR393224 FUJ393224:FUN393224 GEF393224:GEJ393224 GOB393224:GOF393224 GXX393224:GYB393224 HHT393224:HHX393224 HRP393224:HRT393224 IBL393224:IBP393224 ILH393224:ILL393224 IVD393224:IVH393224 JEZ393224:JFD393224 JOV393224:JOZ393224 JYR393224:JYV393224 KIN393224:KIR393224 KSJ393224:KSN393224 LCF393224:LCJ393224 LMB393224:LMF393224 LVX393224:LWB393224 MFT393224:MFX393224 MPP393224:MPT393224 MZL393224:MZP393224 NJH393224:NJL393224 NTD393224:NTH393224 OCZ393224:ODD393224 OMV393224:OMZ393224 OWR393224:OWV393224 PGN393224:PGR393224 PQJ393224:PQN393224 QAF393224:QAJ393224 QKB393224:QKF393224 QTX393224:QUB393224 RDT393224:RDX393224 RNP393224:RNT393224 RXL393224:RXP393224 SHH393224:SHL393224 SRD393224:SRH393224 TAZ393224:TBD393224 TKV393224:TKZ393224 TUR393224:TUV393224 UEN393224:UER393224 UOJ393224:UON393224 UYF393224:UYJ393224 VIB393224:VIF393224 VRX393224:VSB393224 WBT393224:WBX393224 WLP393224:WLT393224 WVL393224:WVP393224 D458760:H458760 IZ458760:JD458760 SV458760:SZ458760 ACR458760:ACV458760 AMN458760:AMR458760 AWJ458760:AWN458760 BGF458760:BGJ458760 BQB458760:BQF458760 BZX458760:CAB458760 CJT458760:CJX458760 CTP458760:CTT458760 DDL458760:DDP458760 DNH458760:DNL458760 DXD458760:DXH458760 EGZ458760:EHD458760 EQV458760:EQZ458760 FAR458760:FAV458760 FKN458760:FKR458760 FUJ458760:FUN458760 GEF458760:GEJ458760 GOB458760:GOF458760 GXX458760:GYB458760 HHT458760:HHX458760 HRP458760:HRT458760 IBL458760:IBP458760 ILH458760:ILL458760 IVD458760:IVH458760 JEZ458760:JFD458760 JOV458760:JOZ458760 JYR458760:JYV458760 KIN458760:KIR458760 KSJ458760:KSN458760 LCF458760:LCJ458760 LMB458760:LMF458760 LVX458760:LWB458760 MFT458760:MFX458760 MPP458760:MPT458760 MZL458760:MZP458760 NJH458760:NJL458760 NTD458760:NTH458760 OCZ458760:ODD458760 OMV458760:OMZ458760 OWR458760:OWV458760 PGN458760:PGR458760 PQJ458760:PQN458760 QAF458760:QAJ458760 QKB458760:QKF458760 QTX458760:QUB458760 RDT458760:RDX458760 RNP458760:RNT458760 RXL458760:RXP458760 SHH458760:SHL458760 SRD458760:SRH458760 TAZ458760:TBD458760 TKV458760:TKZ458760 TUR458760:TUV458760 UEN458760:UER458760 UOJ458760:UON458760 UYF458760:UYJ458760 VIB458760:VIF458760 VRX458760:VSB458760 WBT458760:WBX458760 WLP458760:WLT458760 WVL458760:WVP458760 D524296:H524296 IZ524296:JD524296 SV524296:SZ524296 ACR524296:ACV524296 AMN524296:AMR524296 AWJ524296:AWN524296 BGF524296:BGJ524296 BQB524296:BQF524296 BZX524296:CAB524296 CJT524296:CJX524296 CTP524296:CTT524296 DDL524296:DDP524296 DNH524296:DNL524296 DXD524296:DXH524296 EGZ524296:EHD524296 EQV524296:EQZ524296 FAR524296:FAV524296 FKN524296:FKR524296 FUJ524296:FUN524296 GEF524296:GEJ524296 GOB524296:GOF524296 GXX524296:GYB524296 HHT524296:HHX524296 HRP524296:HRT524296 IBL524296:IBP524296 ILH524296:ILL524296 IVD524296:IVH524296 JEZ524296:JFD524296 JOV524296:JOZ524296 JYR524296:JYV524296 KIN524296:KIR524296 KSJ524296:KSN524296 LCF524296:LCJ524296 LMB524296:LMF524296 LVX524296:LWB524296 MFT524296:MFX524296 MPP524296:MPT524296 MZL524296:MZP524296 NJH524296:NJL524296 NTD524296:NTH524296 OCZ524296:ODD524296 OMV524296:OMZ524296 OWR524296:OWV524296 PGN524296:PGR524296 PQJ524296:PQN524296 QAF524296:QAJ524296 QKB524296:QKF524296 QTX524296:QUB524296 RDT524296:RDX524296 RNP524296:RNT524296 RXL524296:RXP524296 SHH524296:SHL524296 SRD524296:SRH524296 TAZ524296:TBD524296 TKV524296:TKZ524296 TUR524296:TUV524296 UEN524296:UER524296 UOJ524296:UON524296 UYF524296:UYJ524296 VIB524296:VIF524296 VRX524296:VSB524296 WBT524296:WBX524296 WLP524296:WLT524296 WVL524296:WVP524296 D589832:H589832 IZ589832:JD589832 SV589832:SZ589832 ACR589832:ACV589832 AMN589832:AMR589832 AWJ589832:AWN589832 BGF589832:BGJ589832 BQB589832:BQF589832 BZX589832:CAB589832 CJT589832:CJX589832 CTP589832:CTT589832 DDL589832:DDP589832 DNH589832:DNL589832 DXD589832:DXH589832 EGZ589832:EHD589832 EQV589832:EQZ589832 FAR589832:FAV589832 FKN589832:FKR589832 FUJ589832:FUN589832 GEF589832:GEJ589832 GOB589832:GOF589832 GXX589832:GYB589832 HHT589832:HHX589832 HRP589832:HRT589832 IBL589832:IBP589832 ILH589832:ILL589832 IVD589832:IVH589832 JEZ589832:JFD589832 JOV589832:JOZ589832 JYR589832:JYV589832 KIN589832:KIR589832 KSJ589832:KSN589832 LCF589832:LCJ589832 LMB589832:LMF589832 LVX589832:LWB589832 MFT589832:MFX589832 MPP589832:MPT589832 MZL589832:MZP589832 NJH589832:NJL589832 NTD589832:NTH589832 OCZ589832:ODD589832 OMV589832:OMZ589832 OWR589832:OWV589832 PGN589832:PGR589832 PQJ589832:PQN589832 QAF589832:QAJ589832 QKB589832:QKF589832 QTX589832:QUB589832 RDT589832:RDX589832 RNP589832:RNT589832 RXL589832:RXP589832 SHH589832:SHL589832 SRD589832:SRH589832 TAZ589832:TBD589832 TKV589832:TKZ589832 TUR589832:TUV589832 UEN589832:UER589832 UOJ589832:UON589832 UYF589832:UYJ589832 VIB589832:VIF589832 VRX589832:VSB589832 WBT589832:WBX589832 WLP589832:WLT589832 WVL589832:WVP589832 D655368:H655368 IZ655368:JD655368 SV655368:SZ655368 ACR655368:ACV655368 AMN655368:AMR655368 AWJ655368:AWN655368 BGF655368:BGJ655368 BQB655368:BQF655368 BZX655368:CAB655368 CJT655368:CJX655368 CTP655368:CTT655368 DDL655368:DDP655368 DNH655368:DNL655368 DXD655368:DXH655368 EGZ655368:EHD655368 EQV655368:EQZ655368 FAR655368:FAV655368 FKN655368:FKR655368 FUJ655368:FUN655368 GEF655368:GEJ655368 GOB655368:GOF655368 GXX655368:GYB655368 HHT655368:HHX655368 HRP655368:HRT655368 IBL655368:IBP655368 ILH655368:ILL655368 IVD655368:IVH655368 JEZ655368:JFD655368 JOV655368:JOZ655368 JYR655368:JYV655368 KIN655368:KIR655368 KSJ655368:KSN655368 LCF655368:LCJ655368 LMB655368:LMF655368 LVX655368:LWB655368 MFT655368:MFX655368 MPP655368:MPT655368 MZL655368:MZP655368 NJH655368:NJL655368 NTD655368:NTH655368 OCZ655368:ODD655368 OMV655368:OMZ655368 OWR655368:OWV655368 PGN655368:PGR655368 PQJ655368:PQN655368 QAF655368:QAJ655368 QKB655368:QKF655368 QTX655368:QUB655368 RDT655368:RDX655368 RNP655368:RNT655368 RXL655368:RXP655368 SHH655368:SHL655368 SRD655368:SRH655368 TAZ655368:TBD655368 TKV655368:TKZ655368 TUR655368:TUV655368 UEN655368:UER655368 UOJ655368:UON655368 UYF655368:UYJ655368 VIB655368:VIF655368 VRX655368:VSB655368 WBT655368:WBX655368 WLP655368:WLT655368 WVL655368:WVP655368 D720904:H720904 IZ720904:JD720904 SV720904:SZ720904 ACR720904:ACV720904 AMN720904:AMR720904 AWJ720904:AWN720904 BGF720904:BGJ720904 BQB720904:BQF720904 BZX720904:CAB720904 CJT720904:CJX720904 CTP720904:CTT720904 DDL720904:DDP720904 DNH720904:DNL720904 DXD720904:DXH720904 EGZ720904:EHD720904 EQV720904:EQZ720904 FAR720904:FAV720904 FKN720904:FKR720904 FUJ720904:FUN720904 GEF720904:GEJ720904 GOB720904:GOF720904 GXX720904:GYB720904 HHT720904:HHX720904 HRP720904:HRT720904 IBL720904:IBP720904 ILH720904:ILL720904 IVD720904:IVH720904 JEZ720904:JFD720904 JOV720904:JOZ720904 JYR720904:JYV720904 KIN720904:KIR720904 KSJ720904:KSN720904 LCF720904:LCJ720904 LMB720904:LMF720904 LVX720904:LWB720904 MFT720904:MFX720904 MPP720904:MPT720904 MZL720904:MZP720904 NJH720904:NJL720904 NTD720904:NTH720904 OCZ720904:ODD720904 OMV720904:OMZ720904 OWR720904:OWV720904 PGN720904:PGR720904 PQJ720904:PQN720904 QAF720904:QAJ720904 QKB720904:QKF720904 QTX720904:QUB720904 RDT720904:RDX720904 RNP720904:RNT720904 RXL720904:RXP720904 SHH720904:SHL720904 SRD720904:SRH720904 TAZ720904:TBD720904 TKV720904:TKZ720904 TUR720904:TUV720904 UEN720904:UER720904 UOJ720904:UON720904 UYF720904:UYJ720904 VIB720904:VIF720904 VRX720904:VSB720904 WBT720904:WBX720904 WLP720904:WLT720904 WVL720904:WVP720904 D786440:H786440 IZ786440:JD786440 SV786440:SZ786440 ACR786440:ACV786440 AMN786440:AMR786440 AWJ786440:AWN786440 BGF786440:BGJ786440 BQB786440:BQF786440 BZX786440:CAB786440 CJT786440:CJX786440 CTP786440:CTT786440 DDL786440:DDP786440 DNH786440:DNL786440 DXD786440:DXH786440 EGZ786440:EHD786440 EQV786440:EQZ786440 FAR786440:FAV786440 FKN786440:FKR786440 FUJ786440:FUN786440 GEF786440:GEJ786440 GOB786440:GOF786440 GXX786440:GYB786440 HHT786440:HHX786440 HRP786440:HRT786440 IBL786440:IBP786440 ILH786440:ILL786440 IVD786440:IVH786440 JEZ786440:JFD786440 JOV786440:JOZ786440 JYR786440:JYV786440 KIN786440:KIR786440 KSJ786440:KSN786440 LCF786440:LCJ786440 LMB786440:LMF786440 LVX786440:LWB786440 MFT786440:MFX786440 MPP786440:MPT786440 MZL786440:MZP786440 NJH786440:NJL786440 NTD786440:NTH786440 OCZ786440:ODD786440 OMV786440:OMZ786440 OWR786440:OWV786440 PGN786440:PGR786440 PQJ786440:PQN786440 QAF786440:QAJ786440 QKB786440:QKF786440 QTX786440:QUB786440 RDT786440:RDX786440 RNP786440:RNT786440 RXL786440:RXP786440 SHH786440:SHL786440 SRD786440:SRH786440 TAZ786440:TBD786440 TKV786440:TKZ786440 TUR786440:TUV786440 UEN786440:UER786440 UOJ786440:UON786440 UYF786440:UYJ786440 VIB786440:VIF786440 VRX786440:VSB786440 WBT786440:WBX786440 WLP786440:WLT786440 WVL786440:WVP786440 D851976:H851976 IZ851976:JD851976 SV851976:SZ851976 ACR851976:ACV851976 AMN851976:AMR851976 AWJ851976:AWN851976 BGF851976:BGJ851976 BQB851976:BQF851976 BZX851976:CAB851976 CJT851976:CJX851976 CTP851976:CTT851976 DDL851976:DDP851976 DNH851976:DNL851976 DXD851976:DXH851976 EGZ851976:EHD851976 EQV851976:EQZ851976 FAR851976:FAV851976 FKN851976:FKR851976 FUJ851976:FUN851976 GEF851976:GEJ851976 GOB851976:GOF851976 GXX851976:GYB851976 HHT851976:HHX851976 HRP851976:HRT851976 IBL851976:IBP851976 ILH851976:ILL851976 IVD851976:IVH851976 JEZ851976:JFD851976 JOV851976:JOZ851976 JYR851976:JYV851976 KIN851976:KIR851976 KSJ851976:KSN851976 LCF851976:LCJ851976 LMB851976:LMF851976 LVX851976:LWB851976 MFT851976:MFX851976 MPP851976:MPT851976 MZL851976:MZP851976 NJH851976:NJL851976 NTD851976:NTH851976 OCZ851976:ODD851976 OMV851976:OMZ851976 OWR851976:OWV851976 PGN851976:PGR851976 PQJ851976:PQN851976 QAF851976:QAJ851976 QKB851976:QKF851976 QTX851976:QUB851976 RDT851976:RDX851976 RNP851976:RNT851976 RXL851976:RXP851976 SHH851976:SHL851976 SRD851976:SRH851976 TAZ851976:TBD851976 TKV851976:TKZ851976 TUR851976:TUV851976 UEN851976:UER851976 UOJ851976:UON851976 UYF851976:UYJ851976 VIB851976:VIF851976 VRX851976:VSB851976 WBT851976:WBX851976 WLP851976:WLT851976 WVL851976:WVP851976 D917512:H917512 IZ917512:JD917512 SV917512:SZ917512 ACR917512:ACV917512 AMN917512:AMR917512 AWJ917512:AWN917512 BGF917512:BGJ917512 BQB917512:BQF917512 BZX917512:CAB917512 CJT917512:CJX917512 CTP917512:CTT917512 DDL917512:DDP917512 DNH917512:DNL917512 DXD917512:DXH917512 EGZ917512:EHD917512 EQV917512:EQZ917512 FAR917512:FAV917512 FKN917512:FKR917512 FUJ917512:FUN917512 GEF917512:GEJ917512 GOB917512:GOF917512 GXX917512:GYB917512 HHT917512:HHX917512 HRP917512:HRT917512 IBL917512:IBP917512 ILH917512:ILL917512 IVD917512:IVH917512 JEZ917512:JFD917512 JOV917512:JOZ917512 JYR917512:JYV917512 KIN917512:KIR917512 KSJ917512:KSN917512 LCF917512:LCJ917512 LMB917512:LMF917512 LVX917512:LWB917512 MFT917512:MFX917512 MPP917512:MPT917512 MZL917512:MZP917512 NJH917512:NJL917512 NTD917512:NTH917512 OCZ917512:ODD917512 OMV917512:OMZ917512 OWR917512:OWV917512 PGN917512:PGR917512 PQJ917512:PQN917512 QAF917512:QAJ917512 QKB917512:QKF917512 QTX917512:QUB917512 RDT917512:RDX917512 RNP917512:RNT917512 RXL917512:RXP917512 SHH917512:SHL917512 SRD917512:SRH917512 TAZ917512:TBD917512 TKV917512:TKZ917512 TUR917512:TUV917512 UEN917512:UER917512 UOJ917512:UON917512 UYF917512:UYJ917512 VIB917512:VIF917512 VRX917512:VSB917512 WBT917512:WBX917512 WLP917512:WLT917512 WVL917512:WVP917512 D983048:H983048 IZ983048:JD983048 SV983048:SZ983048 ACR983048:ACV983048 AMN983048:AMR983048 AWJ983048:AWN983048 BGF983048:BGJ983048 BQB983048:BQF983048 BZX983048:CAB983048 CJT983048:CJX983048 CTP983048:CTT983048 DDL983048:DDP983048 DNH983048:DNL983048 DXD983048:DXH983048 EGZ983048:EHD983048 EQV983048:EQZ983048 FAR983048:FAV983048 FKN983048:FKR983048 FUJ983048:FUN983048 GEF983048:GEJ983048 GOB983048:GOF983048 GXX983048:GYB983048 HHT983048:HHX983048 HRP983048:HRT983048 IBL983048:IBP983048 ILH983048:ILL983048 IVD983048:IVH983048 JEZ983048:JFD983048 JOV983048:JOZ983048 JYR983048:JYV983048 KIN983048:KIR983048 KSJ983048:KSN983048 LCF983048:LCJ983048 LMB983048:LMF983048 LVX983048:LWB983048 MFT983048:MFX983048 MPP983048:MPT983048 MZL983048:MZP983048 NJH983048:NJL983048 NTD983048:NTH983048 OCZ983048:ODD983048 OMV983048:OMZ983048 OWR983048:OWV983048 PGN983048:PGR983048 PQJ983048:PQN983048 QAF983048:QAJ983048 QKB983048:QKF983048 QTX983048:QUB983048 RDT983048:RDX983048 RNP983048:RNT983048 RXL983048:RXP983048 SHH983048:SHL983048 SRD983048:SRH983048 TAZ983048:TBD983048 TKV983048:TKZ983048 TUR983048:TUV983048 UEN983048:UER983048 UOJ983048:UON983048 UYF983048:UYJ983048 VIB983048:VIF983048 VRX983048:VSB983048 WBT983048:WBX983048 WLP983048:WLT983048 WVL983048:WVP983048 G15:H15 JC15:JD15 SY15:SZ15 ACU15:ACV15 AMQ15:AMR15 AWM15:AWN15 BGI15:BGJ15 BQE15:BQF15 CAA15:CAB15 CJW15:CJX15 CTS15:CTT15 DDO15:DDP15 DNK15:DNL15 DXG15:DXH15 EHC15:EHD15 EQY15:EQZ15 FAU15:FAV15 FKQ15:FKR15 FUM15:FUN15 GEI15:GEJ15 GOE15:GOF15 GYA15:GYB15 HHW15:HHX15 HRS15:HRT15 IBO15:IBP15 ILK15:ILL15 IVG15:IVH15 JFC15:JFD15 JOY15:JOZ15 JYU15:JYV15 KIQ15:KIR15 KSM15:KSN15 LCI15:LCJ15 LME15:LMF15 LWA15:LWB15 MFW15:MFX15 MPS15:MPT15 MZO15:MZP15 NJK15:NJL15 NTG15:NTH15 ODC15:ODD15 OMY15:OMZ15 OWU15:OWV15 PGQ15:PGR15 PQM15:PQN15 QAI15:QAJ15 QKE15:QKF15 QUA15:QUB15 RDW15:RDX15 RNS15:RNT15 RXO15:RXP15 SHK15:SHL15 SRG15:SRH15 TBC15:TBD15 TKY15:TKZ15 TUU15:TUV15 UEQ15:UER15 UOM15:UON15 UYI15:UYJ15 VIE15:VIF15 VSA15:VSB15 WBW15:WBX15 WLS15:WLT15 WVO15:WVP15 G65551:H65551 JC65551:JD65551 SY65551:SZ65551 ACU65551:ACV65551 AMQ65551:AMR65551 AWM65551:AWN65551 BGI65551:BGJ65551 BQE65551:BQF65551 CAA65551:CAB65551 CJW65551:CJX65551 CTS65551:CTT65551 DDO65551:DDP65551 DNK65551:DNL65551 DXG65551:DXH65551 EHC65551:EHD65551 EQY65551:EQZ65551 FAU65551:FAV65551 FKQ65551:FKR65551 FUM65551:FUN65551 GEI65551:GEJ65551 GOE65551:GOF65551 GYA65551:GYB65551 HHW65551:HHX65551 HRS65551:HRT65551 IBO65551:IBP65551 ILK65551:ILL65551 IVG65551:IVH65551 JFC65551:JFD65551 JOY65551:JOZ65551 JYU65551:JYV65551 KIQ65551:KIR65551 KSM65551:KSN65551 LCI65551:LCJ65551 LME65551:LMF65551 LWA65551:LWB65551 MFW65551:MFX65551 MPS65551:MPT65551 MZO65551:MZP65551 NJK65551:NJL65551 NTG65551:NTH65551 ODC65551:ODD65551 OMY65551:OMZ65551 OWU65551:OWV65551 PGQ65551:PGR65551 PQM65551:PQN65551 QAI65551:QAJ65551 QKE65551:QKF65551 QUA65551:QUB65551 RDW65551:RDX65551 RNS65551:RNT65551 RXO65551:RXP65551 SHK65551:SHL65551 SRG65551:SRH65551 TBC65551:TBD65551 TKY65551:TKZ65551 TUU65551:TUV65551 UEQ65551:UER65551 UOM65551:UON65551 UYI65551:UYJ65551 VIE65551:VIF65551 VSA65551:VSB65551 WBW65551:WBX65551 WLS65551:WLT65551 WVO65551:WVP65551 G131087:H131087 JC131087:JD131087 SY131087:SZ131087 ACU131087:ACV131087 AMQ131087:AMR131087 AWM131087:AWN131087 BGI131087:BGJ131087 BQE131087:BQF131087 CAA131087:CAB131087 CJW131087:CJX131087 CTS131087:CTT131087 DDO131087:DDP131087 DNK131087:DNL131087 DXG131087:DXH131087 EHC131087:EHD131087 EQY131087:EQZ131087 FAU131087:FAV131087 FKQ131087:FKR131087 FUM131087:FUN131087 GEI131087:GEJ131087 GOE131087:GOF131087 GYA131087:GYB131087 HHW131087:HHX131087 HRS131087:HRT131087 IBO131087:IBP131087 ILK131087:ILL131087 IVG131087:IVH131087 JFC131087:JFD131087 JOY131087:JOZ131087 JYU131087:JYV131087 KIQ131087:KIR131087 KSM131087:KSN131087 LCI131087:LCJ131087 LME131087:LMF131087 LWA131087:LWB131087 MFW131087:MFX131087 MPS131087:MPT131087 MZO131087:MZP131087 NJK131087:NJL131087 NTG131087:NTH131087 ODC131087:ODD131087 OMY131087:OMZ131087 OWU131087:OWV131087 PGQ131087:PGR131087 PQM131087:PQN131087 QAI131087:QAJ131087 QKE131087:QKF131087 QUA131087:QUB131087 RDW131087:RDX131087 RNS131087:RNT131087 RXO131087:RXP131087 SHK131087:SHL131087 SRG131087:SRH131087 TBC131087:TBD131087 TKY131087:TKZ131087 TUU131087:TUV131087 UEQ131087:UER131087 UOM131087:UON131087 UYI131087:UYJ131087 VIE131087:VIF131087 VSA131087:VSB131087 WBW131087:WBX131087 WLS131087:WLT131087 WVO131087:WVP131087 G196623:H196623 JC196623:JD196623 SY196623:SZ196623 ACU196623:ACV196623 AMQ196623:AMR196623 AWM196623:AWN196623 BGI196623:BGJ196623 BQE196623:BQF196623 CAA196623:CAB196623 CJW196623:CJX196623 CTS196623:CTT196623 DDO196623:DDP196623 DNK196623:DNL196623 DXG196623:DXH196623 EHC196623:EHD196623 EQY196623:EQZ196623 FAU196623:FAV196623 FKQ196623:FKR196623 FUM196623:FUN196623 GEI196623:GEJ196623 GOE196623:GOF196623 GYA196623:GYB196623 HHW196623:HHX196623 HRS196623:HRT196623 IBO196623:IBP196623 ILK196623:ILL196623 IVG196623:IVH196623 JFC196623:JFD196623 JOY196623:JOZ196623 JYU196623:JYV196623 KIQ196623:KIR196623 KSM196623:KSN196623 LCI196623:LCJ196623 LME196623:LMF196623 LWA196623:LWB196623 MFW196623:MFX196623 MPS196623:MPT196623 MZO196623:MZP196623 NJK196623:NJL196623 NTG196623:NTH196623 ODC196623:ODD196623 OMY196623:OMZ196623 OWU196623:OWV196623 PGQ196623:PGR196623 PQM196623:PQN196623 QAI196623:QAJ196623 QKE196623:QKF196623 QUA196623:QUB196623 RDW196623:RDX196623 RNS196623:RNT196623 RXO196623:RXP196623 SHK196623:SHL196623 SRG196623:SRH196623 TBC196623:TBD196623 TKY196623:TKZ196623 TUU196623:TUV196623 UEQ196623:UER196623 UOM196623:UON196623 UYI196623:UYJ196623 VIE196623:VIF196623 VSA196623:VSB196623 WBW196623:WBX196623 WLS196623:WLT196623 WVO196623:WVP196623 G262159:H262159 JC262159:JD262159 SY262159:SZ262159 ACU262159:ACV262159 AMQ262159:AMR262159 AWM262159:AWN262159 BGI262159:BGJ262159 BQE262159:BQF262159 CAA262159:CAB262159 CJW262159:CJX262159 CTS262159:CTT262159 DDO262159:DDP262159 DNK262159:DNL262159 DXG262159:DXH262159 EHC262159:EHD262159 EQY262159:EQZ262159 FAU262159:FAV262159 FKQ262159:FKR262159 FUM262159:FUN262159 GEI262159:GEJ262159 GOE262159:GOF262159 GYA262159:GYB262159 HHW262159:HHX262159 HRS262159:HRT262159 IBO262159:IBP262159 ILK262159:ILL262159 IVG262159:IVH262159 JFC262159:JFD262159 JOY262159:JOZ262159 JYU262159:JYV262159 KIQ262159:KIR262159 KSM262159:KSN262159 LCI262159:LCJ262159 LME262159:LMF262159 LWA262159:LWB262159 MFW262159:MFX262159 MPS262159:MPT262159 MZO262159:MZP262159 NJK262159:NJL262159 NTG262159:NTH262159 ODC262159:ODD262159 OMY262159:OMZ262159 OWU262159:OWV262159 PGQ262159:PGR262159 PQM262159:PQN262159 QAI262159:QAJ262159 QKE262159:QKF262159 QUA262159:QUB262159 RDW262159:RDX262159 RNS262159:RNT262159 RXO262159:RXP262159 SHK262159:SHL262159 SRG262159:SRH262159 TBC262159:TBD262159 TKY262159:TKZ262159 TUU262159:TUV262159 UEQ262159:UER262159 UOM262159:UON262159 UYI262159:UYJ262159 VIE262159:VIF262159 VSA262159:VSB262159 WBW262159:WBX262159 WLS262159:WLT262159 WVO262159:WVP262159 G327695:H327695 JC327695:JD327695 SY327695:SZ327695 ACU327695:ACV327695 AMQ327695:AMR327695 AWM327695:AWN327695 BGI327695:BGJ327695 BQE327695:BQF327695 CAA327695:CAB327695 CJW327695:CJX327695 CTS327695:CTT327695 DDO327695:DDP327695 DNK327695:DNL327695 DXG327695:DXH327695 EHC327695:EHD327695 EQY327695:EQZ327695 FAU327695:FAV327695 FKQ327695:FKR327695 FUM327695:FUN327695 GEI327695:GEJ327695 GOE327695:GOF327695 GYA327695:GYB327695 HHW327695:HHX327695 HRS327695:HRT327695 IBO327695:IBP327695 ILK327695:ILL327695 IVG327695:IVH327695 JFC327695:JFD327695 JOY327695:JOZ327695 JYU327695:JYV327695 KIQ327695:KIR327695 KSM327695:KSN327695 LCI327695:LCJ327695 LME327695:LMF327695 LWA327695:LWB327695 MFW327695:MFX327695 MPS327695:MPT327695 MZO327695:MZP327695 NJK327695:NJL327695 NTG327695:NTH327695 ODC327695:ODD327695 OMY327695:OMZ327695 OWU327695:OWV327695 PGQ327695:PGR327695 PQM327695:PQN327695 QAI327695:QAJ327695 QKE327695:QKF327695 QUA327695:QUB327695 RDW327695:RDX327695 RNS327695:RNT327695 RXO327695:RXP327695 SHK327695:SHL327695 SRG327695:SRH327695 TBC327695:TBD327695 TKY327695:TKZ327695 TUU327695:TUV327695 UEQ327695:UER327695 UOM327695:UON327695 UYI327695:UYJ327695 VIE327695:VIF327695 VSA327695:VSB327695 WBW327695:WBX327695 WLS327695:WLT327695 WVO327695:WVP327695 G393231:H393231 JC393231:JD393231 SY393231:SZ393231 ACU393231:ACV393231 AMQ393231:AMR393231 AWM393231:AWN393231 BGI393231:BGJ393231 BQE393231:BQF393231 CAA393231:CAB393231 CJW393231:CJX393231 CTS393231:CTT393231 DDO393231:DDP393231 DNK393231:DNL393231 DXG393231:DXH393231 EHC393231:EHD393231 EQY393231:EQZ393231 FAU393231:FAV393231 FKQ393231:FKR393231 FUM393231:FUN393231 GEI393231:GEJ393231 GOE393231:GOF393231 GYA393231:GYB393231 HHW393231:HHX393231 HRS393231:HRT393231 IBO393231:IBP393231 ILK393231:ILL393231 IVG393231:IVH393231 JFC393231:JFD393231 JOY393231:JOZ393231 JYU393231:JYV393231 KIQ393231:KIR393231 KSM393231:KSN393231 LCI393231:LCJ393231 LME393231:LMF393231 LWA393231:LWB393231 MFW393231:MFX393231 MPS393231:MPT393231 MZO393231:MZP393231 NJK393231:NJL393231 NTG393231:NTH393231 ODC393231:ODD393231 OMY393231:OMZ393231 OWU393231:OWV393231 PGQ393231:PGR393231 PQM393231:PQN393231 QAI393231:QAJ393231 QKE393231:QKF393231 QUA393231:QUB393231 RDW393231:RDX393231 RNS393231:RNT393231 RXO393231:RXP393231 SHK393231:SHL393231 SRG393231:SRH393231 TBC393231:TBD393231 TKY393231:TKZ393231 TUU393231:TUV393231 UEQ393231:UER393231 UOM393231:UON393231 UYI393231:UYJ393231 VIE393231:VIF393231 VSA393231:VSB393231 WBW393231:WBX393231 WLS393231:WLT393231 WVO393231:WVP393231 G458767:H458767 JC458767:JD458767 SY458767:SZ458767 ACU458767:ACV458767 AMQ458767:AMR458767 AWM458767:AWN458767 BGI458767:BGJ458767 BQE458767:BQF458767 CAA458767:CAB458767 CJW458767:CJX458767 CTS458767:CTT458767 DDO458767:DDP458767 DNK458767:DNL458767 DXG458767:DXH458767 EHC458767:EHD458767 EQY458767:EQZ458767 FAU458767:FAV458767 FKQ458767:FKR458767 FUM458767:FUN458767 GEI458767:GEJ458767 GOE458767:GOF458767 GYA458767:GYB458767 HHW458767:HHX458767 HRS458767:HRT458767 IBO458767:IBP458767 ILK458767:ILL458767 IVG458767:IVH458767 JFC458767:JFD458767 JOY458767:JOZ458767 JYU458767:JYV458767 KIQ458767:KIR458767 KSM458767:KSN458767 LCI458767:LCJ458767 LME458767:LMF458767 LWA458767:LWB458767 MFW458767:MFX458767 MPS458767:MPT458767 MZO458767:MZP458767 NJK458767:NJL458767 NTG458767:NTH458767 ODC458767:ODD458767 OMY458767:OMZ458767 OWU458767:OWV458767 PGQ458767:PGR458767 PQM458767:PQN458767 QAI458767:QAJ458767 QKE458767:QKF458767 QUA458767:QUB458767 RDW458767:RDX458767 RNS458767:RNT458767 RXO458767:RXP458767 SHK458767:SHL458767 SRG458767:SRH458767 TBC458767:TBD458767 TKY458767:TKZ458767 TUU458767:TUV458767 UEQ458767:UER458767 UOM458767:UON458767 UYI458767:UYJ458767 VIE458767:VIF458767 VSA458767:VSB458767 WBW458767:WBX458767 WLS458767:WLT458767 WVO458767:WVP458767 G524303:H524303 JC524303:JD524303 SY524303:SZ524303 ACU524303:ACV524303 AMQ524303:AMR524303 AWM524303:AWN524303 BGI524303:BGJ524303 BQE524303:BQF524303 CAA524303:CAB524303 CJW524303:CJX524303 CTS524303:CTT524303 DDO524303:DDP524303 DNK524303:DNL524303 DXG524303:DXH524303 EHC524303:EHD524303 EQY524303:EQZ524303 FAU524303:FAV524303 FKQ524303:FKR524303 FUM524303:FUN524303 GEI524303:GEJ524303 GOE524303:GOF524303 GYA524303:GYB524303 HHW524303:HHX524303 HRS524303:HRT524303 IBO524303:IBP524303 ILK524303:ILL524303 IVG524303:IVH524303 JFC524303:JFD524303 JOY524303:JOZ524303 JYU524303:JYV524303 KIQ524303:KIR524303 KSM524303:KSN524303 LCI524303:LCJ524303 LME524303:LMF524303 LWA524303:LWB524303 MFW524303:MFX524303 MPS524303:MPT524303 MZO524303:MZP524303 NJK524303:NJL524303 NTG524303:NTH524303 ODC524303:ODD524303 OMY524303:OMZ524303 OWU524303:OWV524303 PGQ524303:PGR524303 PQM524303:PQN524303 QAI524303:QAJ524303 QKE524303:QKF524303 QUA524303:QUB524303 RDW524303:RDX524303 RNS524303:RNT524303 RXO524303:RXP524303 SHK524303:SHL524303 SRG524303:SRH524303 TBC524303:TBD524303 TKY524303:TKZ524303 TUU524303:TUV524303 UEQ524303:UER524303 UOM524303:UON524303 UYI524303:UYJ524303 VIE524303:VIF524303 VSA524303:VSB524303 WBW524303:WBX524303 WLS524303:WLT524303 WVO524303:WVP524303 G589839:H589839 JC589839:JD589839 SY589839:SZ589839 ACU589839:ACV589839 AMQ589839:AMR589839 AWM589839:AWN589839 BGI589839:BGJ589839 BQE589839:BQF589839 CAA589839:CAB589839 CJW589839:CJX589839 CTS589839:CTT589839 DDO589839:DDP589839 DNK589839:DNL589839 DXG589839:DXH589839 EHC589839:EHD589839 EQY589839:EQZ589839 FAU589839:FAV589839 FKQ589839:FKR589839 FUM589839:FUN589839 GEI589839:GEJ589839 GOE589839:GOF589839 GYA589839:GYB589839 HHW589839:HHX589839 HRS589839:HRT589839 IBO589839:IBP589839 ILK589839:ILL589839 IVG589839:IVH589839 JFC589839:JFD589839 JOY589839:JOZ589839 JYU589839:JYV589839 KIQ589839:KIR589839 KSM589839:KSN589839 LCI589839:LCJ589839 LME589839:LMF589839 LWA589839:LWB589839 MFW589839:MFX589839 MPS589839:MPT589839 MZO589839:MZP589839 NJK589839:NJL589839 NTG589839:NTH589839 ODC589839:ODD589839 OMY589839:OMZ589839 OWU589839:OWV589839 PGQ589839:PGR589839 PQM589839:PQN589839 QAI589839:QAJ589839 QKE589839:QKF589839 QUA589839:QUB589839 RDW589839:RDX589839 RNS589839:RNT589839 RXO589839:RXP589839 SHK589839:SHL589839 SRG589839:SRH589839 TBC589839:TBD589839 TKY589839:TKZ589839 TUU589839:TUV589839 UEQ589839:UER589839 UOM589839:UON589839 UYI589839:UYJ589839 VIE589839:VIF589839 VSA589839:VSB589839 WBW589839:WBX589839 WLS589839:WLT589839 WVO589839:WVP589839 G655375:H655375 JC655375:JD655375 SY655375:SZ655375 ACU655375:ACV655375 AMQ655375:AMR655375 AWM655375:AWN655375 BGI655375:BGJ655375 BQE655375:BQF655375 CAA655375:CAB655375 CJW655375:CJX655375 CTS655375:CTT655375 DDO655375:DDP655375 DNK655375:DNL655375 DXG655375:DXH655375 EHC655375:EHD655375 EQY655375:EQZ655375 FAU655375:FAV655375 FKQ655375:FKR655375 FUM655375:FUN655375 GEI655375:GEJ655375 GOE655375:GOF655375 GYA655375:GYB655375 HHW655375:HHX655375 HRS655375:HRT655375 IBO655375:IBP655375 ILK655375:ILL655375 IVG655375:IVH655375 JFC655375:JFD655375 JOY655375:JOZ655375 JYU655375:JYV655375 KIQ655375:KIR655375 KSM655375:KSN655375 LCI655375:LCJ655375 LME655375:LMF655375 LWA655375:LWB655375 MFW655375:MFX655375 MPS655375:MPT655375 MZO655375:MZP655375 NJK655375:NJL655375 NTG655375:NTH655375 ODC655375:ODD655375 OMY655375:OMZ655375 OWU655375:OWV655375 PGQ655375:PGR655375 PQM655375:PQN655375 QAI655375:QAJ655375 QKE655375:QKF655375 QUA655375:QUB655375 RDW655375:RDX655375 RNS655375:RNT655375 RXO655375:RXP655375 SHK655375:SHL655375 SRG655375:SRH655375 TBC655375:TBD655375 TKY655375:TKZ655375 TUU655375:TUV655375 UEQ655375:UER655375 UOM655375:UON655375 UYI655375:UYJ655375 VIE655375:VIF655375 VSA655375:VSB655375 WBW655375:WBX655375 WLS655375:WLT655375 WVO655375:WVP655375 G720911:H720911 JC720911:JD720911 SY720911:SZ720911 ACU720911:ACV720911 AMQ720911:AMR720911 AWM720911:AWN720911 BGI720911:BGJ720911 BQE720911:BQF720911 CAA720911:CAB720911 CJW720911:CJX720911 CTS720911:CTT720911 DDO720911:DDP720911 DNK720911:DNL720911 DXG720911:DXH720911 EHC720911:EHD720911 EQY720911:EQZ720911 FAU720911:FAV720911 FKQ720911:FKR720911 FUM720911:FUN720911 GEI720911:GEJ720911 GOE720911:GOF720911 GYA720911:GYB720911 HHW720911:HHX720911 HRS720911:HRT720911 IBO720911:IBP720911 ILK720911:ILL720911 IVG720911:IVH720911 JFC720911:JFD720911 JOY720911:JOZ720911 JYU720911:JYV720911 KIQ720911:KIR720911 KSM720911:KSN720911 LCI720911:LCJ720911 LME720911:LMF720911 LWA720911:LWB720911 MFW720911:MFX720911 MPS720911:MPT720911 MZO720911:MZP720911 NJK720911:NJL720911 NTG720911:NTH720911 ODC720911:ODD720911 OMY720911:OMZ720911 OWU720911:OWV720911 PGQ720911:PGR720911 PQM720911:PQN720911 QAI720911:QAJ720911 QKE720911:QKF720911 QUA720911:QUB720911 RDW720911:RDX720911 RNS720911:RNT720911 RXO720911:RXP720911 SHK720911:SHL720911 SRG720911:SRH720911 TBC720911:TBD720911 TKY720911:TKZ720911 TUU720911:TUV720911 UEQ720911:UER720911 UOM720911:UON720911 UYI720911:UYJ720911 VIE720911:VIF720911 VSA720911:VSB720911 WBW720911:WBX720911 WLS720911:WLT720911 WVO720911:WVP720911 G786447:H786447 JC786447:JD786447 SY786447:SZ786447 ACU786447:ACV786447 AMQ786447:AMR786447 AWM786447:AWN786447 BGI786447:BGJ786447 BQE786447:BQF786447 CAA786447:CAB786447 CJW786447:CJX786447 CTS786447:CTT786447 DDO786447:DDP786447 DNK786447:DNL786447 DXG786447:DXH786447 EHC786447:EHD786447 EQY786447:EQZ786447 FAU786447:FAV786447 FKQ786447:FKR786447 FUM786447:FUN786447 GEI786447:GEJ786447 GOE786447:GOF786447 GYA786447:GYB786447 HHW786447:HHX786447 HRS786447:HRT786447 IBO786447:IBP786447 ILK786447:ILL786447 IVG786447:IVH786447 JFC786447:JFD786447 JOY786447:JOZ786447 JYU786447:JYV786447 KIQ786447:KIR786447 KSM786447:KSN786447 LCI786447:LCJ786447 LME786447:LMF786447 LWA786447:LWB786447 MFW786447:MFX786447 MPS786447:MPT786447 MZO786447:MZP786447 NJK786447:NJL786447 NTG786447:NTH786447 ODC786447:ODD786447 OMY786447:OMZ786447 OWU786447:OWV786447 PGQ786447:PGR786447 PQM786447:PQN786447 QAI786447:QAJ786447 QKE786447:QKF786447 QUA786447:QUB786447 RDW786447:RDX786447 RNS786447:RNT786447 RXO786447:RXP786447 SHK786447:SHL786447 SRG786447:SRH786447 TBC786447:TBD786447 TKY786447:TKZ786447 TUU786447:TUV786447 UEQ786447:UER786447 UOM786447:UON786447 UYI786447:UYJ786447 VIE786447:VIF786447 VSA786447:VSB786447 WBW786447:WBX786447 WLS786447:WLT786447 WVO786447:WVP786447 G851983:H851983 JC851983:JD851983 SY851983:SZ851983 ACU851983:ACV851983 AMQ851983:AMR851983 AWM851983:AWN851983 BGI851983:BGJ851983 BQE851983:BQF851983 CAA851983:CAB851983 CJW851983:CJX851983 CTS851983:CTT851983 DDO851983:DDP851983 DNK851983:DNL851983 DXG851983:DXH851983 EHC851983:EHD851983 EQY851983:EQZ851983 FAU851983:FAV851983 FKQ851983:FKR851983 FUM851983:FUN851983 GEI851983:GEJ851983 GOE851983:GOF851983 GYA851983:GYB851983 HHW851983:HHX851983 HRS851983:HRT851983 IBO851983:IBP851983 ILK851983:ILL851983 IVG851983:IVH851983 JFC851983:JFD851983 JOY851983:JOZ851983 JYU851983:JYV851983 KIQ851983:KIR851983 KSM851983:KSN851983 LCI851983:LCJ851983 LME851983:LMF851983 LWA851983:LWB851983 MFW851983:MFX851983 MPS851983:MPT851983 MZO851983:MZP851983 NJK851983:NJL851983 NTG851983:NTH851983 ODC851983:ODD851983 OMY851983:OMZ851983 OWU851983:OWV851983 PGQ851983:PGR851983 PQM851983:PQN851983 QAI851983:QAJ851983 QKE851983:QKF851983 QUA851983:QUB851983 RDW851983:RDX851983 RNS851983:RNT851983 RXO851983:RXP851983 SHK851983:SHL851983 SRG851983:SRH851983 TBC851983:TBD851983 TKY851983:TKZ851983 TUU851983:TUV851983 UEQ851983:UER851983 UOM851983:UON851983 UYI851983:UYJ851983 VIE851983:VIF851983 VSA851983:VSB851983 WBW851983:WBX851983 WLS851983:WLT851983 WVO851983:WVP851983 G917519:H917519 JC917519:JD917519 SY917519:SZ917519 ACU917519:ACV917519 AMQ917519:AMR917519 AWM917519:AWN917519 BGI917519:BGJ917519 BQE917519:BQF917519 CAA917519:CAB917519 CJW917519:CJX917519 CTS917519:CTT917519 DDO917519:DDP917519 DNK917519:DNL917519 DXG917519:DXH917519 EHC917519:EHD917519 EQY917519:EQZ917519 FAU917519:FAV917519 FKQ917519:FKR917519 FUM917519:FUN917519 GEI917519:GEJ917519 GOE917519:GOF917519 GYA917519:GYB917519 HHW917519:HHX917519 HRS917519:HRT917519 IBO917519:IBP917519 ILK917519:ILL917519 IVG917519:IVH917519 JFC917519:JFD917519 JOY917519:JOZ917519 JYU917519:JYV917519 KIQ917519:KIR917519 KSM917519:KSN917519 LCI917519:LCJ917519 LME917519:LMF917519 LWA917519:LWB917519 MFW917519:MFX917519 MPS917519:MPT917519 MZO917519:MZP917519 NJK917519:NJL917519 NTG917519:NTH917519 ODC917519:ODD917519 OMY917519:OMZ917519 OWU917519:OWV917519 PGQ917519:PGR917519 PQM917519:PQN917519 QAI917519:QAJ917519 QKE917519:QKF917519 QUA917519:QUB917519 RDW917519:RDX917519 RNS917519:RNT917519 RXO917519:RXP917519 SHK917519:SHL917519 SRG917519:SRH917519 TBC917519:TBD917519 TKY917519:TKZ917519 TUU917519:TUV917519 UEQ917519:UER917519 UOM917519:UON917519 UYI917519:UYJ917519 VIE917519:VIF917519 VSA917519:VSB917519 WBW917519:WBX917519 WLS917519:WLT917519 WVO917519:WVP917519 G983055:H983055 JC983055:JD983055 SY983055:SZ983055 ACU983055:ACV983055 AMQ983055:AMR983055 AWM983055:AWN983055 BGI983055:BGJ983055 BQE983055:BQF983055 CAA983055:CAB983055 CJW983055:CJX983055 CTS983055:CTT983055 DDO983055:DDP983055 DNK983055:DNL983055 DXG983055:DXH983055 EHC983055:EHD983055 EQY983055:EQZ983055 FAU983055:FAV983055 FKQ983055:FKR983055 FUM983055:FUN983055 GEI983055:GEJ983055 GOE983055:GOF983055 GYA983055:GYB983055 HHW983055:HHX983055 HRS983055:HRT983055 IBO983055:IBP983055 ILK983055:ILL983055 IVG983055:IVH983055 JFC983055:JFD983055 JOY983055:JOZ983055 JYU983055:JYV983055 KIQ983055:KIR983055 KSM983055:KSN983055 LCI983055:LCJ983055 LME983055:LMF983055 LWA983055:LWB983055 MFW983055:MFX983055 MPS983055:MPT983055 MZO983055:MZP983055 NJK983055:NJL983055 NTG983055:NTH983055 ODC983055:ODD983055 OMY983055:OMZ983055 OWU983055:OWV983055 PGQ983055:PGR983055 PQM983055:PQN983055 QAI983055:QAJ983055 QKE983055:QKF983055 QUA983055:QUB983055 RDW983055:RDX983055 RNS983055:RNT983055 RXO983055:RXP983055 SHK983055:SHL983055 SRG983055:SRH983055 TBC983055:TBD983055 TKY983055:TKZ983055 TUU983055:TUV983055 UEQ983055:UER983055 UOM983055:UON983055 UYI983055:UYJ983055 VIE983055:VIF983055 VSA983055:VSB983055 WBW983055:WBX983055 WLS983055:WLT983055 WVO983055:WVP983055">
      <formula1>0</formula1>
    </dataValidation>
    <dataValidation type="decimal" allowBlank="1" showInputMessage="1" showErrorMessage="1" error="請填入大於0，小於或等於購入成本的實數"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0</formula1>
      <formula2>B5</formula2>
    </dataValidation>
  </dataValidations>
  <pageMargins left="0.75" right="0.75" top="1" bottom="1" header="0.5" footer="0.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已命名的範圍</vt:lpstr>
      </vt:variant>
      <vt:variant>
        <vt:i4>1</vt:i4>
      </vt:variant>
    </vt:vector>
  </HeadingPairs>
  <TitlesOfParts>
    <vt:vector size="9" baseType="lpstr">
      <vt:lpstr>殘值表</vt:lpstr>
      <vt:lpstr>計算(1)</vt:lpstr>
      <vt:lpstr>計算(2)</vt:lpstr>
      <vt:lpstr>計算 (3)</vt:lpstr>
      <vt:lpstr>計算 (4)</vt:lpstr>
      <vt:lpstr>計算 (5)</vt:lpstr>
      <vt:lpstr>計算 (6)</vt:lpstr>
      <vt:lpstr>計算 (7)</vt:lpstr>
      <vt:lpstr>殘值表!Print_Area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2019-04-26T04:39:34Z</dcterms:modified>
</cp:coreProperties>
</file>