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/>
  <bookViews>
    <workbookView xWindow="-120" yWindow="-120" windowWidth="29040" windowHeight="15480"/>
  </bookViews>
  <sheets>
    <sheet name="總表" sheetId="1" r:id="rId1"/>
  </sheets>
  <definedNames>
    <definedName name="_xlnm.Print_Area" localSheetId="0">總表!$A$1:$R$133</definedName>
    <definedName name="_xlnm.Print_Titles" localSheetId="0">總表!$1:$1</definedName>
  </definedNames>
  <calcPr calcId="181029"/>
</workbook>
</file>

<file path=xl/calcChain.xml><?xml version="1.0" encoding="utf-8"?>
<calcChain xmlns="http://schemas.openxmlformats.org/spreadsheetml/2006/main">
  <c r="G115" i="1" l="1"/>
  <c r="N99" i="1"/>
  <c r="O99" i="1" s="1"/>
  <c r="N98" i="1"/>
  <c r="O98" i="1" s="1"/>
  <c r="P98" i="1" s="1"/>
  <c r="N116" i="1"/>
  <c r="O116" i="1" s="1"/>
  <c r="P116" i="1" s="1"/>
  <c r="N117" i="1"/>
  <c r="O117" i="1" s="1"/>
  <c r="P117" i="1" s="1"/>
  <c r="N118" i="1"/>
  <c r="O118" i="1" s="1"/>
  <c r="P118" i="1" s="1"/>
  <c r="N119" i="1"/>
  <c r="O119" i="1" s="1"/>
  <c r="P119" i="1" s="1"/>
  <c r="N13" i="1"/>
  <c r="O13" i="1" s="1"/>
  <c r="P13" i="1" s="1"/>
  <c r="N14" i="1"/>
  <c r="O14" i="1" s="1"/>
  <c r="N15" i="1"/>
  <c r="O15" i="1" s="1"/>
  <c r="P15" i="1" s="1"/>
  <c r="N16" i="1"/>
  <c r="O16" i="1" s="1"/>
  <c r="N17" i="1"/>
  <c r="O17" i="1" s="1"/>
  <c r="P17" i="1" s="1"/>
  <c r="N18" i="1"/>
  <c r="O18" i="1" s="1"/>
  <c r="N19" i="1"/>
  <c r="O19" i="1" s="1"/>
  <c r="P19" i="1" s="1"/>
  <c r="N20" i="1"/>
  <c r="O20" i="1" s="1"/>
  <c r="N21" i="1"/>
  <c r="O21" i="1" s="1"/>
  <c r="P21" i="1" s="1"/>
  <c r="N22" i="1"/>
  <c r="O22" i="1" s="1"/>
  <c r="N23" i="1"/>
  <c r="O23" i="1" s="1"/>
  <c r="P23" i="1" s="1"/>
  <c r="N24" i="1"/>
  <c r="O24" i="1" s="1"/>
  <c r="N25" i="1"/>
  <c r="O25" i="1" s="1"/>
  <c r="P25" i="1" s="1"/>
  <c r="N26" i="1"/>
  <c r="O26" i="1" s="1"/>
  <c r="N27" i="1"/>
  <c r="O27" i="1" s="1"/>
  <c r="P27" i="1" s="1"/>
  <c r="N28" i="1"/>
  <c r="O28" i="1" s="1"/>
  <c r="N29" i="1"/>
  <c r="O29" i="1" s="1"/>
  <c r="P29" i="1" s="1"/>
  <c r="N30" i="1"/>
  <c r="O30" i="1" s="1"/>
  <c r="N31" i="1"/>
  <c r="O31" i="1" s="1"/>
  <c r="P31" i="1" s="1"/>
  <c r="N32" i="1"/>
  <c r="O32" i="1" s="1"/>
  <c r="N33" i="1"/>
  <c r="O33" i="1" s="1"/>
  <c r="P33" i="1" s="1"/>
  <c r="N34" i="1"/>
  <c r="O34" i="1" s="1"/>
  <c r="P34" i="1" s="1"/>
  <c r="N35" i="1"/>
  <c r="O35" i="1" s="1"/>
  <c r="P35" i="1" s="1"/>
  <c r="N36" i="1"/>
  <c r="O36" i="1" s="1"/>
  <c r="N37" i="1"/>
  <c r="O37" i="1" s="1"/>
  <c r="P37" i="1" s="1"/>
  <c r="N38" i="1"/>
  <c r="O38" i="1" s="1"/>
  <c r="N39" i="1"/>
  <c r="O39" i="1" s="1"/>
  <c r="P39" i="1" s="1"/>
  <c r="N40" i="1"/>
  <c r="O40" i="1" s="1"/>
  <c r="N41" i="1"/>
  <c r="O41" i="1" s="1"/>
  <c r="P41" i="1" s="1"/>
  <c r="N42" i="1"/>
  <c r="O42" i="1" s="1"/>
  <c r="N43" i="1"/>
  <c r="O43" i="1" s="1"/>
  <c r="P43" i="1" s="1"/>
  <c r="N44" i="1"/>
  <c r="O44" i="1" s="1"/>
  <c r="N45" i="1"/>
  <c r="O45" i="1" s="1"/>
  <c r="P45" i="1" s="1"/>
  <c r="N46" i="1"/>
  <c r="O46" i="1" s="1"/>
  <c r="N47" i="1"/>
  <c r="O47" i="1" s="1"/>
  <c r="P47" i="1" s="1"/>
  <c r="N48" i="1"/>
  <c r="O48" i="1" s="1"/>
  <c r="N49" i="1"/>
  <c r="O49" i="1" s="1"/>
  <c r="P49" i="1" s="1"/>
  <c r="N50" i="1"/>
  <c r="O50" i="1" s="1"/>
  <c r="N51" i="1"/>
  <c r="O51" i="1" s="1"/>
  <c r="P51" i="1" s="1"/>
  <c r="N52" i="1"/>
  <c r="O52" i="1" s="1"/>
  <c r="N53" i="1"/>
  <c r="O53" i="1" s="1"/>
  <c r="P53" i="1" s="1"/>
  <c r="N54" i="1"/>
  <c r="O54" i="1" s="1"/>
  <c r="N55" i="1"/>
  <c r="O55" i="1" s="1"/>
  <c r="P55" i="1" s="1"/>
  <c r="N56" i="1"/>
  <c r="O56" i="1" s="1"/>
  <c r="N57" i="1"/>
  <c r="O57" i="1" s="1"/>
  <c r="P57" i="1" s="1"/>
  <c r="N58" i="1"/>
  <c r="O58" i="1" s="1"/>
  <c r="N59" i="1"/>
  <c r="O59" i="1" s="1"/>
  <c r="P59" i="1" s="1"/>
  <c r="N60" i="1"/>
  <c r="O60" i="1" s="1"/>
  <c r="N61" i="1"/>
  <c r="O61" i="1" s="1"/>
  <c r="P61" i="1" s="1"/>
  <c r="N62" i="1"/>
  <c r="O62" i="1" s="1"/>
  <c r="N63" i="1"/>
  <c r="O63" i="1" s="1"/>
  <c r="P63" i="1" s="1"/>
  <c r="N64" i="1"/>
  <c r="O64" i="1" s="1"/>
  <c r="N65" i="1"/>
  <c r="O65" i="1" s="1"/>
  <c r="N66" i="1"/>
  <c r="O66" i="1" s="1"/>
  <c r="P66" i="1" s="1"/>
  <c r="N67" i="1"/>
  <c r="O67" i="1" s="1"/>
  <c r="N68" i="1"/>
  <c r="O68" i="1" s="1"/>
  <c r="P68" i="1" s="1"/>
  <c r="N69" i="1"/>
  <c r="O69" i="1" s="1"/>
  <c r="N70" i="1"/>
  <c r="O70" i="1" s="1"/>
  <c r="P70" i="1" s="1"/>
  <c r="N71" i="1"/>
  <c r="O71" i="1" s="1"/>
  <c r="P71" i="1" s="1"/>
  <c r="N72" i="1"/>
  <c r="O72" i="1" s="1"/>
  <c r="N73" i="1"/>
  <c r="O73" i="1" s="1"/>
  <c r="P73" i="1" s="1"/>
  <c r="N74" i="1"/>
  <c r="O74" i="1" s="1"/>
  <c r="N75" i="1"/>
  <c r="O75" i="1" s="1"/>
  <c r="P75" i="1" s="1"/>
  <c r="N76" i="1"/>
  <c r="O76" i="1" s="1"/>
  <c r="N77" i="1"/>
  <c r="O77" i="1" s="1"/>
  <c r="P77" i="1" s="1"/>
  <c r="N78" i="1"/>
  <c r="O78" i="1" s="1"/>
  <c r="N79" i="1"/>
  <c r="O79" i="1" s="1"/>
  <c r="P79" i="1" s="1"/>
  <c r="N80" i="1"/>
  <c r="O80" i="1" s="1"/>
  <c r="N81" i="1"/>
  <c r="O81" i="1" s="1"/>
  <c r="P81" i="1" s="1"/>
  <c r="N82" i="1"/>
  <c r="O82" i="1" s="1"/>
  <c r="N83" i="1"/>
  <c r="O83" i="1" s="1"/>
  <c r="P83" i="1" s="1"/>
  <c r="N84" i="1"/>
  <c r="O84" i="1" s="1"/>
  <c r="N85" i="1"/>
  <c r="O85" i="1" s="1"/>
  <c r="P85" i="1" s="1"/>
  <c r="N86" i="1"/>
  <c r="O86" i="1" s="1"/>
  <c r="N87" i="1"/>
  <c r="O87" i="1" s="1"/>
  <c r="P87" i="1" s="1"/>
  <c r="N88" i="1"/>
  <c r="O88" i="1" s="1"/>
  <c r="N89" i="1"/>
  <c r="O89" i="1" s="1"/>
  <c r="P89" i="1" s="1"/>
  <c r="N90" i="1"/>
  <c r="O90" i="1" s="1"/>
  <c r="N91" i="1"/>
  <c r="O91" i="1" s="1"/>
  <c r="P91" i="1" s="1"/>
  <c r="N92" i="1"/>
  <c r="O92" i="1" s="1"/>
  <c r="N93" i="1"/>
  <c r="O93" i="1" s="1"/>
  <c r="P93" i="1" s="1"/>
  <c r="N94" i="1"/>
  <c r="O94" i="1" s="1"/>
  <c r="N95" i="1"/>
  <c r="O95" i="1" s="1"/>
  <c r="P95" i="1" s="1"/>
  <c r="N96" i="1"/>
  <c r="O96" i="1" s="1"/>
  <c r="P96" i="1" s="1"/>
  <c r="N97" i="1"/>
  <c r="O97" i="1" s="1"/>
  <c r="P97" i="1" s="1"/>
  <c r="N102" i="1"/>
  <c r="O102" i="1" s="1"/>
  <c r="P102" i="1" s="1"/>
  <c r="N103" i="1"/>
  <c r="O103" i="1" s="1"/>
  <c r="P103" i="1" s="1"/>
  <c r="N104" i="1"/>
  <c r="O104" i="1" s="1"/>
  <c r="P104" i="1" s="1"/>
  <c r="N105" i="1"/>
  <c r="O105" i="1" s="1"/>
  <c r="P105" i="1" s="1"/>
  <c r="N106" i="1"/>
  <c r="O106" i="1" s="1"/>
  <c r="P106" i="1" s="1"/>
  <c r="N107" i="1"/>
  <c r="O107" i="1" s="1"/>
  <c r="P107" i="1" s="1"/>
  <c r="N108" i="1"/>
  <c r="O108" i="1" s="1"/>
  <c r="P108" i="1" s="1"/>
  <c r="N109" i="1"/>
  <c r="O109" i="1" s="1"/>
  <c r="P109" i="1" s="1"/>
  <c r="N110" i="1"/>
  <c r="O110" i="1" s="1"/>
  <c r="P110" i="1" s="1"/>
  <c r="N111" i="1"/>
  <c r="O111" i="1" s="1"/>
  <c r="P111" i="1" s="1"/>
  <c r="N112" i="1"/>
  <c r="O112" i="1" s="1"/>
  <c r="P112" i="1" s="1"/>
  <c r="N113" i="1"/>
  <c r="O113" i="1" s="1"/>
  <c r="P113" i="1" s="1"/>
  <c r="N114" i="1"/>
  <c r="O114" i="1" s="1"/>
  <c r="P114" i="1" s="1"/>
  <c r="P99" i="1" l="1"/>
  <c r="P64" i="1"/>
  <c r="P38" i="1"/>
  <c r="P94" i="1"/>
  <c r="P92" i="1"/>
  <c r="P90" i="1"/>
  <c r="P88" i="1"/>
  <c r="P86" i="1"/>
  <c r="P84" i="1"/>
  <c r="P82" i="1"/>
  <c r="P80" i="1"/>
  <c r="P78" i="1"/>
  <c r="P76" i="1"/>
  <c r="P74" i="1"/>
  <c r="P72" i="1"/>
  <c r="P69" i="1"/>
  <c r="P67" i="1"/>
  <c r="P14" i="1"/>
  <c r="P65" i="1"/>
  <c r="P62" i="1"/>
  <c r="P58" i="1"/>
  <c r="P42" i="1"/>
  <c r="P36" i="1"/>
  <c r="P24" i="1"/>
  <c r="P20" i="1"/>
  <c r="P16" i="1"/>
  <c r="P60" i="1"/>
  <c r="P56" i="1"/>
  <c r="P54" i="1"/>
  <c r="P52" i="1"/>
  <c r="P50" i="1"/>
  <c r="P48" i="1"/>
  <c r="P46" i="1"/>
  <c r="P44" i="1"/>
  <c r="P40" i="1"/>
  <c r="P32" i="1"/>
  <c r="P30" i="1"/>
  <c r="P28" i="1"/>
  <c r="P26" i="1"/>
  <c r="P22" i="1"/>
  <c r="P18" i="1"/>
  <c r="G119" i="1"/>
  <c r="G118" i="1"/>
  <c r="G117" i="1"/>
  <c r="G116" i="1"/>
  <c r="N115" i="1"/>
  <c r="G114" i="1"/>
  <c r="G113" i="1"/>
  <c r="G112" i="1"/>
  <c r="G111" i="1"/>
  <c r="G110" i="1"/>
  <c r="G109" i="1"/>
  <c r="G104" i="1"/>
  <c r="G105" i="1"/>
  <c r="G106" i="1"/>
  <c r="G107" i="1"/>
  <c r="G108" i="1"/>
  <c r="G103" i="1"/>
  <c r="G102" i="1"/>
  <c r="G97" i="1"/>
  <c r="G96" i="1"/>
  <c r="G93" i="1"/>
  <c r="G92" i="1"/>
  <c r="G91" i="1"/>
  <c r="G90" i="1"/>
  <c r="G89" i="1"/>
  <c r="G88" i="1"/>
  <c r="G87" i="1"/>
  <c r="G86" i="1"/>
  <c r="G85" i="1"/>
  <c r="G84" i="1"/>
  <c r="G83" i="1"/>
  <c r="G35" i="1"/>
  <c r="G36" i="1"/>
  <c r="G37" i="1"/>
  <c r="G38" i="1"/>
  <c r="G39" i="1"/>
  <c r="G40" i="1"/>
  <c r="G41" i="1"/>
  <c r="G42" i="1"/>
  <c r="G43" i="1"/>
  <c r="G44" i="1"/>
  <c r="G45" i="1"/>
  <c r="G46" i="1"/>
  <c r="G47" i="1"/>
  <c r="G48" i="1"/>
  <c r="G49" i="1"/>
  <c r="G50" i="1"/>
  <c r="G51" i="1"/>
  <c r="G52" i="1"/>
  <c r="G53" i="1"/>
  <c r="G54" i="1"/>
  <c r="G55" i="1"/>
  <c r="G56" i="1"/>
  <c r="G57" i="1"/>
  <c r="G58" i="1"/>
  <c r="G59" i="1"/>
  <c r="G60" i="1"/>
  <c r="G61" i="1"/>
  <c r="G62" i="1"/>
  <c r="G63" i="1"/>
  <c r="G64" i="1"/>
  <c r="G65" i="1"/>
  <c r="G66" i="1"/>
  <c r="G67" i="1"/>
  <c r="G68" i="1"/>
  <c r="G69" i="1"/>
  <c r="G70" i="1"/>
  <c r="G71" i="1"/>
  <c r="G72" i="1"/>
  <c r="G73" i="1"/>
  <c r="G74" i="1"/>
  <c r="G75" i="1"/>
  <c r="G76" i="1"/>
  <c r="G77" i="1"/>
  <c r="G78" i="1"/>
  <c r="G79" i="1"/>
  <c r="G80" i="1"/>
  <c r="G81" i="1"/>
  <c r="G82" i="1"/>
  <c r="G34" i="1"/>
  <c r="G3" i="1"/>
  <c r="G4" i="1"/>
  <c r="G5" i="1"/>
  <c r="G6" i="1"/>
  <c r="G7" i="1"/>
  <c r="G8" i="1"/>
  <c r="G9" i="1"/>
  <c r="G10" i="1"/>
  <c r="G11" i="1"/>
  <c r="G12" i="1"/>
  <c r="G13" i="1"/>
  <c r="G14" i="1"/>
  <c r="G15" i="1"/>
  <c r="G16" i="1"/>
  <c r="G17" i="1"/>
  <c r="G18" i="1"/>
  <c r="G19" i="1"/>
  <c r="G20" i="1"/>
  <c r="G21" i="1"/>
  <c r="G22" i="1"/>
  <c r="G23" i="1"/>
  <c r="G24" i="1"/>
  <c r="G25" i="1"/>
  <c r="G26" i="1"/>
  <c r="G27" i="1"/>
  <c r="G28" i="1"/>
  <c r="G29" i="1"/>
  <c r="G30" i="1"/>
  <c r="G31" i="1"/>
  <c r="G32" i="1"/>
  <c r="G33" i="1"/>
  <c r="N12" i="1" l="1"/>
  <c r="O12" i="1" s="1"/>
  <c r="P12" i="1" s="1"/>
  <c r="N11" i="1"/>
  <c r="O11" i="1" s="1"/>
  <c r="P11" i="1" s="1"/>
  <c r="N10" i="1"/>
  <c r="O10" i="1" l="1"/>
  <c r="P10" i="1" s="1"/>
  <c r="N9" i="1"/>
  <c r="O9" i="1" s="1"/>
  <c r="P9" i="1" s="1"/>
  <c r="N8" i="1"/>
  <c r="O8" i="1" s="1"/>
  <c r="P8" i="1" s="1"/>
  <c r="N7" i="1"/>
  <c r="N6" i="1"/>
  <c r="O6" i="1" s="1"/>
  <c r="N5" i="1"/>
  <c r="N3" i="1"/>
  <c r="N2" i="1"/>
  <c r="O2" i="1" s="1"/>
  <c r="G2" i="1"/>
  <c r="O7" i="1" l="1"/>
  <c r="P7" i="1" s="1"/>
  <c r="P6" i="1"/>
  <c r="O5" i="1"/>
  <c r="P5" i="1" s="1"/>
  <c r="Q5" i="1" s="1"/>
  <c r="P2" i="1"/>
  <c r="O3" i="1"/>
  <c r="P3" i="1" s="1"/>
  <c r="Q2" i="1" l="1"/>
  <c r="Q120" i="1" s="1"/>
  <c r="Q133" i="1" s="1"/>
</calcChain>
</file>

<file path=xl/sharedStrings.xml><?xml version="1.0" encoding="utf-8"?>
<sst xmlns="http://schemas.openxmlformats.org/spreadsheetml/2006/main" count="614" uniqueCount="542">
  <si>
    <t>編號</t>
    <phoneticPr fontId="1" type="noConversion"/>
  </si>
  <si>
    <t>訂購公司</t>
    <phoneticPr fontId="1" type="noConversion"/>
  </si>
  <si>
    <t>訂購日期</t>
    <phoneticPr fontId="1" type="noConversion"/>
  </si>
  <si>
    <t>貨物品名</t>
    <phoneticPr fontId="1" type="noConversion"/>
  </si>
  <si>
    <t>出貨日期</t>
    <phoneticPr fontId="1" type="noConversion"/>
  </si>
  <si>
    <t>出貨方式</t>
    <phoneticPr fontId="1" type="noConversion"/>
  </si>
  <si>
    <t>數量</t>
    <phoneticPr fontId="1" type="noConversion"/>
  </si>
  <si>
    <t>單價</t>
    <phoneticPr fontId="1" type="noConversion"/>
  </si>
  <si>
    <t>金額</t>
    <phoneticPr fontId="1" type="noConversion"/>
  </si>
  <si>
    <t>銷貨單號</t>
    <phoneticPr fontId="1" type="noConversion"/>
  </si>
  <si>
    <t>稅金</t>
    <phoneticPr fontId="1" type="noConversion"/>
  </si>
  <si>
    <t>合計</t>
    <phoneticPr fontId="1" type="noConversion"/>
  </si>
  <si>
    <t>金額總計</t>
    <phoneticPr fontId="1" type="noConversion"/>
  </si>
  <si>
    <t>發票號碼</t>
    <phoneticPr fontId="1" type="noConversion"/>
  </si>
  <si>
    <t>運費</t>
    <phoneticPr fontId="1" type="noConversion"/>
  </si>
  <si>
    <t>訂購貨物品名</t>
    <phoneticPr fontId="1" type="noConversion"/>
  </si>
  <si>
    <t>訂購數量</t>
    <phoneticPr fontId="1" type="noConversion"/>
  </si>
  <si>
    <t>運費</t>
    <phoneticPr fontId="1" type="noConversion"/>
  </si>
  <si>
    <t>連接片</t>
    <phoneticPr fontId="1" type="noConversion"/>
  </si>
  <si>
    <t>連接片</t>
    <phoneticPr fontId="1" type="noConversion"/>
  </si>
  <si>
    <t>訂金30%</t>
    <phoneticPr fontId="1" type="noConversion"/>
  </si>
  <si>
    <t>連接片</t>
    <phoneticPr fontId="1" type="noConversion"/>
  </si>
  <si>
    <t>運費</t>
    <phoneticPr fontId="1" type="noConversion"/>
  </si>
  <si>
    <t>運費</t>
    <phoneticPr fontId="1" type="noConversion"/>
  </si>
  <si>
    <t>連接線</t>
    <phoneticPr fontId="1" type="noConversion"/>
  </si>
  <si>
    <t>106/03/10</t>
    <phoneticPr fontId="1" type="noConversion"/>
  </si>
  <si>
    <t>扣11/2+11/7運費</t>
    <phoneticPr fontId="1" type="noConversion"/>
  </si>
  <si>
    <t>扣11/29運費</t>
    <phoneticPr fontId="1" type="noConversion"/>
  </si>
  <si>
    <t>高雄資部資料中心-電池更換</t>
    <phoneticPr fontId="1" type="noConversion"/>
  </si>
  <si>
    <t>106/11/28</t>
    <phoneticPr fontId="1" type="noConversion"/>
  </si>
  <si>
    <t>106/11/30</t>
    <phoneticPr fontId="1" type="noConversion"/>
  </si>
  <si>
    <t>17-1</t>
    <phoneticPr fontId="1" type="noConversion"/>
  </si>
  <si>
    <t>42-1</t>
    <phoneticPr fontId="1" type="noConversion"/>
  </si>
  <si>
    <t>105/11/10</t>
    <phoneticPr fontId="1" type="noConversion"/>
  </si>
  <si>
    <t>106/3/10</t>
    <phoneticPr fontId="1" type="noConversion"/>
  </si>
  <si>
    <t>106/11/7</t>
    <phoneticPr fontId="1" type="noConversion"/>
  </si>
  <si>
    <t>106/11/28</t>
    <phoneticPr fontId="1" type="noConversion"/>
  </si>
  <si>
    <t>總計</t>
    <phoneticPr fontId="1" type="noConversion"/>
  </si>
  <si>
    <t>50-1</t>
    <phoneticPr fontId="1" type="noConversion"/>
  </si>
  <si>
    <t>105/5/23</t>
    <phoneticPr fontId="1" type="noConversion"/>
  </si>
  <si>
    <t>105/6/8</t>
    <phoneticPr fontId="1" type="noConversion"/>
  </si>
  <si>
    <t>105/9/21</t>
    <phoneticPr fontId="1" type="noConversion"/>
  </si>
  <si>
    <t>105/12/30</t>
    <phoneticPr fontId="1" type="noConversion"/>
  </si>
  <si>
    <t>合計</t>
    <phoneticPr fontId="1" type="noConversion"/>
  </si>
  <si>
    <t>PL12-12 (無)</t>
    <phoneticPr fontId="1" type="noConversion"/>
  </si>
  <si>
    <t>PL120-12HB(20HR) (無)</t>
    <phoneticPr fontId="1" type="noConversion"/>
  </si>
  <si>
    <t>PL7.5-12 (無)</t>
    <phoneticPr fontId="1" type="noConversion"/>
  </si>
  <si>
    <t>PL12-12  (無)</t>
    <phoneticPr fontId="1" type="noConversion"/>
  </si>
  <si>
    <t>PL5-12 (無)</t>
    <phoneticPr fontId="1" type="noConversion"/>
  </si>
  <si>
    <t>順碁貿易有限公司 (鈞院卷第455頁)</t>
    <phoneticPr fontId="1" type="noConversion"/>
  </si>
  <si>
    <t>105/6/3 (鈞院卷第455頁)</t>
    <phoneticPr fontId="1" type="noConversion"/>
  </si>
  <si>
    <t>PL200-12HLM (鈞院卷第455頁)</t>
    <phoneticPr fontId="1" type="noConversion"/>
  </si>
  <si>
    <t>PMU2600 (鈞院卷第455頁)</t>
    <phoneticPr fontId="1" type="noConversion"/>
  </si>
  <si>
    <t>12V20AH (鈞院卷第495頁)</t>
    <phoneticPr fontId="1" type="noConversion"/>
  </si>
  <si>
    <t>PL150-12HB (鈞院卷第509頁)</t>
    <phoneticPr fontId="1" type="noConversion"/>
  </si>
  <si>
    <t>PL26-12  (鈞院卷第517頁)</t>
    <phoneticPr fontId="1" type="noConversion"/>
  </si>
  <si>
    <t>PMU2500(10HR) (鈞院卷第539頁)</t>
    <phoneticPr fontId="1" type="noConversion"/>
  </si>
  <si>
    <t>PL120-12HB(20HR) (鈞院卷第547頁)</t>
    <phoneticPr fontId="1" type="noConversion"/>
  </si>
  <si>
    <t>PL150-12HB (鈞院卷第547頁)</t>
    <phoneticPr fontId="1" type="noConversion"/>
  </si>
  <si>
    <t>PL12-12 (鈞院卷第555頁)</t>
    <phoneticPr fontId="1" type="noConversion"/>
  </si>
  <si>
    <t>PL1110K (鈞院卷第563頁)</t>
    <phoneticPr fontId="1" type="noConversion"/>
  </si>
  <si>
    <t>PL7.5-12 (鈞院卷第573頁)</t>
    <phoneticPr fontId="1" type="noConversion"/>
  </si>
  <si>
    <t>PL100-12FLHLM(B)(10HR) (無)</t>
    <phoneticPr fontId="1" type="noConversion"/>
  </si>
  <si>
    <t>PL75-12I (鈞院卷第589頁)</t>
    <phoneticPr fontId="1" type="noConversion"/>
  </si>
  <si>
    <t>PL120-12HB(20HR) (鈞院卷第589頁)</t>
    <phoneticPr fontId="1" type="noConversion"/>
  </si>
  <si>
    <t>PL120-12HB(20HR) (鈞院卷第597頁)</t>
    <phoneticPr fontId="1" type="noConversion"/>
  </si>
  <si>
    <t>PL12-12 (鈞院卷第605頁)</t>
    <phoneticPr fontId="1" type="noConversion"/>
  </si>
  <si>
    <t>PL7.5-12 (鈞院卷第611頁)</t>
    <phoneticPr fontId="1" type="noConversion"/>
  </si>
  <si>
    <t>PL12-12 (鈞院卷第611頁)</t>
    <phoneticPr fontId="1" type="noConversion"/>
  </si>
  <si>
    <t>PL26-12 (鈞院卷第611頁)</t>
    <phoneticPr fontId="1" type="noConversion"/>
  </si>
  <si>
    <t>PL90-12(10HR) (鈞院卷第611頁)</t>
    <phoneticPr fontId="1" type="noConversion"/>
  </si>
  <si>
    <t>PL7.5-12 (鈞院卷第641頁)</t>
    <phoneticPr fontId="1" type="noConversion"/>
  </si>
  <si>
    <t>PL3-6 (無)</t>
    <phoneticPr fontId="1" type="noConversion"/>
  </si>
  <si>
    <t>PL150-12HB (無)</t>
    <phoneticPr fontId="1" type="noConversion"/>
  </si>
  <si>
    <t>PL1.2-12 (鈞院卷第681頁)</t>
    <phoneticPr fontId="1" type="noConversion"/>
  </si>
  <si>
    <t>PL12-12 (鈞院卷第689頁)</t>
    <phoneticPr fontId="1" type="noConversion"/>
  </si>
  <si>
    <t>PL2.5-12 (鈞院卷第711頁)</t>
    <phoneticPr fontId="1" type="noConversion"/>
  </si>
  <si>
    <t>PL4-12 (鈞院卷第711頁)</t>
    <phoneticPr fontId="1" type="noConversion"/>
  </si>
  <si>
    <t>PL58-12H (鈞院卷第711頁)</t>
    <phoneticPr fontId="1" type="noConversion"/>
  </si>
  <si>
    <t>PL12-12 (鈞院卷第683頁)</t>
    <phoneticPr fontId="1" type="noConversion"/>
  </si>
  <si>
    <t>PL7.5-12 (鈞院卷第683頁)</t>
    <phoneticPr fontId="1" type="noConversion"/>
  </si>
  <si>
    <t>PL7.5-12 (鈞院卷第701頁)</t>
    <phoneticPr fontId="1" type="noConversion"/>
  </si>
  <si>
    <t>PL12-12 (鈞院卷第761頁)</t>
    <phoneticPr fontId="1" type="noConversion"/>
  </si>
  <si>
    <t>PL58-12H (鈞院卷第761頁)</t>
    <phoneticPr fontId="1" type="noConversion"/>
  </si>
  <si>
    <t>PL150-12HB (鈞院卷第761頁)</t>
    <phoneticPr fontId="1" type="noConversion"/>
  </si>
  <si>
    <t>PL7.5-12 (鈞院卷第769頁)</t>
    <phoneticPr fontId="1" type="noConversion"/>
  </si>
  <si>
    <t>PL12-12 (鈞院卷第769頁)</t>
    <phoneticPr fontId="1" type="noConversion"/>
  </si>
  <si>
    <t>PL7.5-12 (鈞院卷第777頁)</t>
    <phoneticPr fontId="1" type="noConversion"/>
  </si>
  <si>
    <t>PL7.5-12 (鈞院卷第783頁)</t>
    <phoneticPr fontId="1" type="noConversion"/>
  </si>
  <si>
    <t>12V7.2AH (鈞院卷第791頁)</t>
    <phoneticPr fontId="1" type="noConversion"/>
  </si>
  <si>
    <t>12V17AH (PL18-12) (鈞院卷第791頁)</t>
    <phoneticPr fontId="1" type="noConversion"/>
  </si>
  <si>
    <t>12V120AH (鈞院卷第791頁)</t>
    <phoneticPr fontId="1" type="noConversion"/>
  </si>
  <si>
    <t>PL90-12(10HR) (鈞院卷第839頁)</t>
    <phoneticPr fontId="1" type="noConversion"/>
  </si>
  <si>
    <t>12V12AH (鈞院卷第469頁)</t>
    <phoneticPr fontId="1" type="noConversion"/>
  </si>
  <si>
    <t>12V26AH (鈞院卷第477頁)</t>
    <phoneticPr fontId="1" type="noConversion"/>
  </si>
  <si>
    <t>PL120-12HB(20HR) (鈞院卷第509頁)</t>
    <phoneticPr fontId="1" type="noConversion"/>
  </si>
  <si>
    <t>PL1110K (鈞院卷第527頁)</t>
    <phoneticPr fontId="1" type="noConversion"/>
  </si>
  <si>
    <t>PL5-12 (鈞院卷第573頁)</t>
    <phoneticPr fontId="1" type="noConversion"/>
  </si>
  <si>
    <t>PL1110K (鈞院卷第589頁)</t>
    <phoneticPr fontId="1" type="noConversion"/>
  </si>
  <si>
    <t>PL36-6 (鈞院卷第627頁)</t>
    <phoneticPr fontId="1" type="noConversion"/>
  </si>
  <si>
    <t>PL36-6 (鈞院卷第681頁)</t>
    <phoneticPr fontId="1" type="noConversion"/>
  </si>
  <si>
    <t>PL4.5-6 (鈞院卷第711頁)</t>
    <phoneticPr fontId="1" type="noConversion"/>
  </si>
  <si>
    <t>PL7.5-12 (無)</t>
    <phoneticPr fontId="1" type="noConversion"/>
  </si>
  <si>
    <t>PL1110K (鈞院卷第805頁)</t>
    <phoneticPr fontId="1" type="noConversion"/>
  </si>
  <si>
    <t>PL12-12 (鈞院卷第817頁)</t>
    <phoneticPr fontId="1" type="noConversion"/>
  </si>
  <si>
    <t>PL12-12 (鈞院卷第825頁)</t>
    <phoneticPr fontId="1" type="noConversion"/>
  </si>
  <si>
    <t>PL5-12 (無)</t>
    <phoneticPr fontId="1" type="noConversion"/>
  </si>
  <si>
    <t>PMU2500(10HR) (鈞院卷第841頁)</t>
    <phoneticPr fontId="1" type="noConversion"/>
  </si>
  <si>
    <t>PL7.5-12 (無)</t>
    <phoneticPr fontId="1" type="noConversion"/>
  </si>
  <si>
    <t>PUM2200 (鈞院卷第455頁)</t>
    <phoneticPr fontId="1" type="noConversion"/>
  </si>
  <si>
    <t>PL7.5-12I (鈞院卷第461頁)</t>
    <phoneticPr fontId="1" type="noConversion"/>
  </si>
  <si>
    <t>順碁貿易有限公司 (鈞院卷第461頁)</t>
    <phoneticPr fontId="1" type="noConversion"/>
  </si>
  <si>
    <t>銘陽貿易有限公司 (鈞院卷第469頁)</t>
    <phoneticPr fontId="1" type="noConversion"/>
  </si>
  <si>
    <t>銘陽貿易有限公司 (鈞院卷第477頁)</t>
    <phoneticPr fontId="1" type="noConversion"/>
  </si>
  <si>
    <t>銘陽貿易有限公司 (鈞院卷第487頁)</t>
    <phoneticPr fontId="1" type="noConversion"/>
  </si>
  <si>
    <t>銘陽貿易有限公司 (鈞院卷第495頁)</t>
    <phoneticPr fontId="1" type="noConversion"/>
  </si>
  <si>
    <t>PL150-12HB (鈞院卷第503頁)</t>
    <phoneticPr fontId="1" type="noConversion"/>
  </si>
  <si>
    <t>銘陽貿易有限公司 (鈞院卷第503頁)</t>
    <phoneticPr fontId="1" type="noConversion"/>
  </si>
  <si>
    <t>銘陽貿易有限公司 (鈞院卷第509頁)</t>
    <phoneticPr fontId="1" type="noConversion"/>
  </si>
  <si>
    <t>PMU2500(10HR) (鈞院卷第517頁)</t>
    <phoneticPr fontId="1" type="noConversion"/>
  </si>
  <si>
    <t>銘陽貿易有限公司 (鈞院卷第517頁)</t>
    <phoneticPr fontId="1" type="noConversion"/>
  </si>
  <si>
    <t>銘陽貿易有限公司 (鈞院卷第527頁)</t>
    <phoneticPr fontId="1" type="noConversion"/>
  </si>
  <si>
    <t>PL7.5-12 (鈞院卷第535頁)</t>
    <phoneticPr fontId="1" type="noConversion"/>
  </si>
  <si>
    <t>銘陽貿易有限公司 (鈞院卷第535頁)</t>
    <phoneticPr fontId="1" type="noConversion"/>
  </si>
  <si>
    <t>順碁貿易有限公司 (鈞院卷第539頁)</t>
    <phoneticPr fontId="1" type="noConversion"/>
  </si>
  <si>
    <t>銘陽貿易有限公司 (鈞院卷第547頁)</t>
    <phoneticPr fontId="1" type="noConversion"/>
  </si>
  <si>
    <t>銘陽貿易有限公司 (鈞院卷第555頁)</t>
    <phoneticPr fontId="1" type="noConversion"/>
  </si>
  <si>
    <t>銘陽貿易有限公司 (鈞院卷第563頁)</t>
    <phoneticPr fontId="1" type="noConversion"/>
  </si>
  <si>
    <t>銘陽貿易有限公司 (鈞院卷第573頁)</t>
    <phoneticPr fontId="1" type="noConversion"/>
  </si>
  <si>
    <t>PL100-12FLHLM(B)(10HR) (鈞院卷第583頁)</t>
    <phoneticPr fontId="1" type="noConversion"/>
  </si>
  <si>
    <t>順碁貿易有限公司 (鈞院卷第583頁)</t>
    <phoneticPr fontId="1" type="noConversion"/>
  </si>
  <si>
    <t>順碁貿易有限公司 (無)</t>
    <phoneticPr fontId="1" type="noConversion"/>
  </si>
  <si>
    <t>銘陽貿易有限公司 (鈞院卷第589頁)</t>
    <phoneticPr fontId="1" type="noConversion"/>
  </si>
  <si>
    <t>銘陽貿易有限公司 (鈞院卷第597頁)</t>
    <phoneticPr fontId="1" type="noConversion"/>
  </si>
  <si>
    <t>PL7.5-12 (鈞院卷第605頁)</t>
    <phoneticPr fontId="1" type="noConversion"/>
  </si>
  <si>
    <t>銘陽貿易有限公司 (鈞院卷第605頁)</t>
    <phoneticPr fontId="1" type="noConversion"/>
  </si>
  <si>
    <t>銘陽貿易有限公司 (鈞院卷第611頁)</t>
    <phoneticPr fontId="1" type="noConversion"/>
  </si>
  <si>
    <t>105/11/18 (鈞院卷第487頁)</t>
    <phoneticPr fontId="1" type="noConversion"/>
  </si>
  <si>
    <t>105/11/30 (鈞院卷第495頁)</t>
    <phoneticPr fontId="1" type="noConversion"/>
  </si>
  <si>
    <t>105/10/04 (鈞院卷第503頁)</t>
    <phoneticPr fontId="1" type="noConversion"/>
  </si>
  <si>
    <t>105/11/17 (鈞院卷第509頁)</t>
    <phoneticPr fontId="1" type="noConversion"/>
  </si>
  <si>
    <t>105/11/17 (鈞院卷第517頁)</t>
    <phoneticPr fontId="1" type="noConversion"/>
  </si>
  <si>
    <t>106/01/06 (鈞院卷第527頁)</t>
    <phoneticPr fontId="1" type="noConversion"/>
  </si>
  <si>
    <t>106/01/09 (鈞院卷第535頁)</t>
    <phoneticPr fontId="1" type="noConversion"/>
  </si>
  <si>
    <t>106/02/17 (鈞院卷第539頁)</t>
    <phoneticPr fontId="1" type="noConversion"/>
  </si>
  <si>
    <t>106/02/07 (鈞院卷第547頁)</t>
    <phoneticPr fontId="1" type="noConversion"/>
  </si>
  <si>
    <t>106/02/07 (鈞院卷第555頁)</t>
    <phoneticPr fontId="1" type="noConversion"/>
  </si>
  <si>
    <t>106/03/20 (鈞院卷第563頁)</t>
    <phoneticPr fontId="1" type="noConversion"/>
  </si>
  <si>
    <t>106/03/20 (鈞院卷第573頁)</t>
    <phoneticPr fontId="1" type="noConversion"/>
  </si>
  <si>
    <t>106/03/06 (鈞院卷第583頁)</t>
    <phoneticPr fontId="1" type="noConversion"/>
  </si>
  <si>
    <t>106/03/16 (鈞院卷第589頁)</t>
    <phoneticPr fontId="1" type="noConversion"/>
  </si>
  <si>
    <t>106/03/20 (鈞院卷第597頁)</t>
    <phoneticPr fontId="1" type="noConversion"/>
  </si>
  <si>
    <t>106/04/10 (鈞院卷第605頁)</t>
    <phoneticPr fontId="1" type="noConversion"/>
  </si>
  <si>
    <t>106/03/17 (鈞院卷第611頁)</t>
    <phoneticPr fontId="1" type="noConversion"/>
  </si>
  <si>
    <t>PLG100-12HLM(20HR) (無)</t>
    <phoneticPr fontId="1" type="noConversion"/>
  </si>
  <si>
    <t>106/07/13 (鈞院卷第627頁)</t>
    <phoneticPr fontId="1" type="noConversion"/>
  </si>
  <si>
    <t>銘陽貿易有限公司 (無)</t>
    <phoneticPr fontId="1" type="noConversion"/>
  </si>
  <si>
    <t>106/07/13 (鈞院卷第641頁)</t>
    <phoneticPr fontId="1" type="noConversion"/>
  </si>
  <si>
    <t>PL120-12HB(20HR) (鈞院卷第649頁)</t>
    <phoneticPr fontId="1" type="noConversion"/>
  </si>
  <si>
    <t>106/0913 (鈞院卷第649頁)</t>
    <phoneticPr fontId="1" type="noConversion"/>
  </si>
  <si>
    <t>銘陽貿易有限公司 (鈞院卷第649頁)</t>
    <phoneticPr fontId="1" type="noConversion"/>
  </si>
  <si>
    <t>PL75-12I (鈞院卷第657頁)</t>
    <phoneticPr fontId="1" type="noConversion"/>
  </si>
  <si>
    <t>106/09/08 (鈞院卷第657頁)</t>
    <phoneticPr fontId="1" type="noConversion"/>
  </si>
  <si>
    <t>銘陽貿易有限公司 (鈞院卷第657頁)</t>
    <phoneticPr fontId="1" type="noConversion"/>
  </si>
  <si>
    <t>106/09/29 (鈞院卷第681頁)</t>
    <phoneticPr fontId="1" type="noConversion"/>
  </si>
  <si>
    <t>銘陽貿易有限公司 (鈞院卷第681頁)</t>
    <phoneticPr fontId="1" type="noConversion"/>
  </si>
  <si>
    <t>106/09/08 (鈞院卷第689頁)</t>
    <phoneticPr fontId="1" type="noConversion"/>
  </si>
  <si>
    <t>銘陽貿易有限公司 (鈞院卷第689頁)</t>
    <phoneticPr fontId="1" type="noConversion"/>
  </si>
  <si>
    <t>24V5AH(3*4) (鈞院卷第701頁)</t>
    <phoneticPr fontId="1" type="noConversion"/>
  </si>
  <si>
    <t>106/09/15 (鈞院卷第701頁)</t>
    <phoneticPr fontId="1" type="noConversion"/>
  </si>
  <si>
    <t>銘陽貿易有限公司 (鈞院卷第701頁)</t>
    <phoneticPr fontId="1" type="noConversion"/>
  </si>
  <si>
    <t>106/09/13 (無)</t>
    <phoneticPr fontId="1" type="noConversion"/>
  </si>
  <si>
    <t>106/09/25 (無)</t>
    <phoneticPr fontId="1" type="noConversion"/>
  </si>
  <si>
    <t>106/10/13 (鈞院卷第711頁)</t>
    <phoneticPr fontId="1" type="noConversion"/>
  </si>
  <si>
    <t>銘陽貿易有限公司 (鈞院卷第711頁)</t>
    <phoneticPr fontId="1" type="noConversion"/>
  </si>
  <si>
    <t>106/09/15 (鈞院卷第683頁)</t>
    <phoneticPr fontId="1" type="noConversion"/>
  </si>
  <si>
    <t>銘陽貿易有限公司 (鈞院卷第683頁)</t>
    <phoneticPr fontId="1" type="noConversion"/>
  </si>
  <si>
    <t>106/09/04 (無)</t>
    <phoneticPr fontId="1" type="noConversion"/>
  </si>
  <si>
    <t>106/09/15 (鈞院卷第701頁)</t>
    <phoneticPr fontId="1" type="noConversion"/>
  </si>
  <si>
    <t>106/09/06 (無)</t>
    <phoneticPr fontId="1" type="noConversion"/>
  </si>
  <si>
    <t>106/10/05 (鈞院卷第761頁)</t>
    <phoneticPr fontId="1" type="noConversion"/>
  </si>
  <si>
    <t>銘陽貿易有限公司 (鈞院卷第761頁)</t>
    <phoneticPr fontId="1" type="noConversion"/>
  </si>
  <si>
    <t>106/10/12 (鈞院卷第769頁)</t>
    <phoneticPr fontId="1" type="noConversion"/>
  </si>
  <si>
    <t>銘陽貿易有限公司 (鈞院卷第769頁)</t>
    <phoneticPr fontId="1" type="noConversion"/>
  </si>
  <si>
    <t>106/10/12 (鈞院卷第777頁)</t>
    <phoneticPr fontId="1" type="noConversion"/>
  </si>
  <si>
    <t>銘陽貿易有限公司 (鈞院卷第777頁)</t>
    <phoneticPr fontId="1" type="noConversion"/>
  </si>
  <si>
    <t>106/10/06 (鈞院卷第783頁)</t>
    <phoneticPr fontId="1" type="noConversion"/>
  </si>
  <si>
    <t>銘陽貿易有限公司 (鈞院卷第783頁)</t>
    <phoneticPr fontId="1" type="noConversion"/>
  </si>
  <si>
    <t>106/10/13 (鈞院卷第791頁)</t>
    <phoneticPr fontId="1" type="noConversion"/>
  </si>
  <si>
    <t>銘陽貿易有限公司 (鈞院卷第791頁)</t>
    <phoneticPr fontId="1" type="noConversion"/>
  </si>
  <si>
    <t>106/11/21 (無)</t>
    <phoneticPr fontId="1" type="noConversion"/>
  </si>
  <si>
    <t>銘陽貿易有限公司 (無)</t>
    <phoneticPr fontId="1" type="noConversion"/>
  </si>
  <si>
    <t>106/11/14 (鈞院卷第805頁)</t>
    <phoneticPr fontId="1" type="noConversion"/>
  </si>
  <si>
    <t>銘陽貿易有限公司 (鈞院卷第805頁)</t>
    <phoneticPr fontId="1" type="noConversion"/>
  </si>
  <si>
    <t>PL5-12 (鈞院卷第811頁)</t>
    <phoneticPr fontId="1" type="noConversion"/>
  </si>
  <si>
    <t>106/10/13 (鈞院卷第811頁)</t>
    <phoneticPr fontId="1" type="noConversion"/>
  </si>
  <si>
    <t>銘陽貿易有限公司 (鈞院卷第811頁)</t>
    <phoneticPr fontId="1" type="noConversion"/>
  </si>
  <si>
    <t>PL7.5-12 (鈞院卷第817頁)</t>
    <phoneticPr fontId="1" type="noConversion"/>
  </si>
  <si>
    <t>銘陽貿易有限公司 (鈞院卷第817頁)</t>
    <phoneticPr fontId="1" type="noConversion"/>
  </si>
  <si>
    <t>106/10/13 (鈞院卷第817頁)</t>
    <phoneticPr fontId="1" type="noConversion"/>
  </si>
  <si>
    <t>106/10/13 (鈞院卷第825頁)</t>
    <phoneticPr fontId="1" type="noConversion"/>
  </si>
  <si>
    <t>銘陽貿易有限公司 (鈞院卷第825頁)</t>
    <phoneticPr fontId="1" type="noConversion"/>
  </si>
  <si>
    <t>PL26-12 (鈞院卷第833頁)</t>
    <phoneticPr fontId="1" type="noConversion"/>
  </si>
  <si>
    <t>106/10/13 (鈞院卷第833頁)</t>
    <phoneticPr fontId="1" type="noConversion"/>
  </si>
  <si>
    <t>銘陽貿易有限公司 (鈞院卷第833頁)</t>
    <phoneticPr fontId="1" type="noConversion"/>
  </si>
  <si>
    <t>105/6/3 (鈞院卷第461頁)</t>
    <phoneticPr fontId="1" type="noConversion"/>
  </si>
  <si>
    <t>105/6/3 (鈞院卷第477頁)</t>
    <phoneticPr fontId="1" type="noConversion"/>
  </si>
  <si>
    <t>銘陽貿易有限公司 (鈞院卷第839頁)</t>
    <phoneticPr fontId="1" type="noConversion"/>
  </si>
  <si>
    <t>106/11/14 (鈞院卷第839頁)</t>
    <phoneticPr fontId="1" type="noConversion"/>
  </si>
  <si>
    <t>106/10/13 (鈞院卷第841頁)</t>
    <phoneticPr fontId="1" type="noConversion"/>
  </si>
  <si>
    <t>106/11/14 (無)</t>
    <phoneticPr fontId="1" type="noConversion"/>
  </si>
  <si>
    <t>電話訂 (無)</t>
    <phoneticPr fontId="1" type="noConversion"/>
  </si>
  <si>
    <t>106/11/17 (無)</t>
    <phoneticPr fontId="1" type="noConversion"/>
  </si>
  <si>
    <t>2V100AH (鈞院卷第791頁)</t>
    <phoneticPr fontId="1" type="noConversion"/>
  </si>
  <si>
    <t>105/11/1 (鈞院卷第455頁)</t>
    <phoneticPr fontId="1" type="noConversion"/>
  </si>
  <si>
    <t>10511004 (鈞院卷第455頁)</t>
    <phoneticPr fontId="1" type="noConversion"/>
  </si>
  <si>
    <t>PL75-12I (鈞院卷第563頁)</t>
    <phoneticPr fontId="1" type="noConversion"/>
  </si>
  <si>
    <t>新竹，台電 (無)</t>
    <phoneticPr fontId="1" type="noConversion"/>
  </si>
  <si>
    <t>新竹，台電 (鈞院卷第783頁)</t>
    <phoneticPr fontId="1" type="noConversion"/>
  </si>
  <si>
    <t>零售 (無)</t>
    <phoneticPr fontId="1" type="noConversion"/>
  </si>
  <si>
    <t>新竹，台電 (無)</t>
    <phoneticPr fontId="1" type="noConversion"/>
  </si>
  <si>
    <t>新竹，台電 (鈞院卷第841頁)</t>
    <phoneticPr fontId="1" type="noConversion"/>
  </si>
  <si>
    <t>新竹，台電 (鈞院卷第833頁)</t>
    <phoneticPr fontId="1" type="noConversion"/>
  </si>
  <si>
    <t>PL26-12 (無)</t>
    <phoneticPr fontId="1" type="noConversion"/>
  </si>
  <si>
    <t>新竹，台電 (鈞院卷第811頁)</t>
    <phoneticPr fontId="1" type="noConversion"/>
  </si>
  <si>
    <t>新竹，台電 (鈞院卷第805頁)</t>
    <phoneticPr fontId="1" type="noConversion"/>
  </si>
  <si>
    <t>新竹，台電嘉義 (無)</t>
    <phoneticPr fontId="1" type="noConversion"/>
  </si>
  <si>
    <t>新竹，台電吳建輝 (鈞院卷第689頁)</t>
    <phoneticPr fontId="1" type="noConversion"/>
  </si>
  <si>
    <t>12v7.2AH (鈞院卷第469頁)</t>
    <phoneticPr fontId="1" type="noConversion"/>
  </si>
  <si>
    <t>PL1.2-12 (鈞院卷第711頁)</t>
    <phoneticPr fontId="1" type="noConversion"/>
  </si>
  <si>
    <t>銘陽貿易有限公司 (鈞院卷第627頁)</t>
    <phoneticPr fontId="1" type="noConversion"/>
  </si>
  <si>
    <t>銘陽貿易有限公司 (鈞院卷第641頁)</t>
    <phoneticPr fontId="1" type="noConversion"/>
  </si>
  <si>
    <t>10511004 (鈞院卷第457頁)</t>
    <phoneticPr fontId="1" type="noConversion"/>
  </si>
  <si>
    <t>ED39093552 (鈞院卷第453頁)</t>
    <phoneticPr fontId="1" type="noConversion"/>
  </si>
  <si>
    <t>10511024 (鈞院卷第463頁)</t>
    <phoneticPr fontId="1" type="noConversion"/>
  </si>
  <si>
    <t>105/11/7 (鈞院卷第463頁)</t>
    <phoneticPr fontId="1" type="noConversion"/>
  </si>
  <si>
    <t>徐順仁自取 (鈞院卷第463頁)</t>
    <phoneticPr fontId="1" type="noConversion"/>
  </si>
  <si>
    <t>PL7.5-12I (鈞院卷第463頁)</t>
    <phoneticPr fontId="1" type="noConversion"/>
  </si>
  <si>
    <t>ED39093570 (鈞院卷第459頁)</t>
    <phoneticPr fontId="1" type="noConversion"/>
  </si>
  <si>
    <t>105/11/5 (鈞院卷第469頁)</t>
    <phoneticPr fontId="1" type="noConversion"/>
  </si>
  <si>
    <t>10511030 (鈞院卷第471頁)</t>
    <phoneticPr fontId="1" type="noConversion"/>
  </si>
  <si>
    <t>新竹物流台電蔡先生 (鈞院卷第467頁)</t>
    <phoneticPr fontId="1" type="noConversion"/>
  </si>
  <si>
    <t>12V12AH (鈞院卷第471頁)</t>
    <phoneticPr fontId="1" type="noConversion"/>
  </si>
  <si>
    <t>12V7.2AH (鈞院卷第471頁)</t>
    <phoneticPr fontId="1" type="noConversion"/>
  </si>
  <si>
    <t>ED39093578 (鈞院卷第465頁)</t>
    <phoneticPr fontId="1" type="noConversion"/>
  </si>
  <si>
    <t>105/11/11 (鈞院卷第479頁)</t>
    <phoneticPr fontId="1" type="noConversion"/>
  </si>
  <si>
    <t>10511036 (鈞院卷第479頁)</t>
    <phoneticPr fontId="1" type="noConversion"/>
  </si>
  <si>
    <t>11/14寄新竹物流台電材料課部碧燕 (鈞院卷第475頁)</t>
    <phoneticPr fontId="1" type="noConversion"/>
  </si>
  <si>
    <t>12V26AH (鈞院卷第479頁)</t>
    <phoneticPr fontId="1" type="noConversion"/>
  </si>
  <si>
    <t>10511079 (鈞院卷第493頁)</t>
    <phoneticPr fontId="1" type="noConversion"/>
  </si>
  <si>
    <t>12V20AH (鈞院卷第493頁)</t>
    <phoneticPr fontId="1" type="noConversion"/>
  </si>
  <si>
    <t>105/11/30 (鈞院卷第493頁)</t>
    <phoneticPr fontId="1" type="noConversion"/>
  </si>
  <si>
    <t>11/30寄新竹物流台電台中供電處 (鈞院卷第491頁)</t>
    <phoneticPr fontId="1" type="noConversion"/>
  </si>
  <si>
    <t>ED39093615 (鈞院卷第489頁)</t>
    <phoneticPr fontId="1" type="noConversion"/>
  </si>
  <si>
    <t>PL200-12HLM (鈞院卷第487頁)</t>
    <phoneticPr fontId="1" type="noConversion"/>
  </si>
  <si>
    <t>10511060 (鈞院卷第485頁)</t>
    <phoneticPr fontId="1" type="noConversion"/>
  </si>
  <si>
    <t>105/11/23 (鈞院卷第485頁)</t>
    <phoneticPr fontId="1" type="noConversion"/>
  </si>
  <si>
    <t>11/23寄新竹物流台電興達發電廠 (鈞院卷第483頁)</t>
    <phoneticPr fontId="1" type="noConversion"/>
  </si>
  <si>
    <t>PL200-12HLM (鈞院卷第485頁)</t>
    <phoneticPr fontId="1" type="noConversion"/>
  </si>
  <si>
    <t>新竹，台電南部蔡茂宏 (鈞院卷第499頁)</t>
    <phoneticPr fontId="1" type="noConversion"/>
  </si>
  <si>
    <t>105/12/07 (鈞院卷第501頁)</t>
    <phoneticPr fontId="1" type="noConversion"/>
  </si>
  <si>
    <t>10512023 (鈞院卷第501頁)</t>
    <phoneticPr fontId="1" type="noConversion"/>
  </si>
  <si>
    <t>PL150-12HB (鈞院卷第501頁)</t>
    <phoneticPr fontId="1" type="noConversion"/>
  </si>
  <si>
    <t>ED39093635 (鈞院卷第497頁)</t>
    <phoneticPr fontId="1" type="noConversion"/>
  </si>
  <si>
    <t>ED39093646 (鈞院卷第505頁)</t>
    <phoneticPr fontId="1" type="noConversion"/>
  </si>
  <si>
    <t>新竹，12/19台電桃園劉益霖 (鈞院卷第507頁)</t>
    <phoneticPr fontId="1" type="noConversion"/>
  </si>
  <si>
    <t>105/12/15 (鈞院卷第511頁)</t>
    <phoneticPr fontId="1" type="noConversion"/>
  </si>
  <si>
    <t>10512040 (鈞院卷第511頁)</t>
    <phoneticPr fontId="1" type="noConversion"/>
  </si>
  <si>
    <t>ED39093649 (鈞院卷第513頁)</t>
    <phoneticPr fontId="1" type="noConversion"/>
  </si>
  <si>
    <t>新竹，台電大林蔡先生 (鈞院卷第515頁)</t>
    <phoneticPr fontId="1" type="noConversion"/>
  </si>
  <si>
    <t>105/12/16 (鈞院卷第519頁)</t>
    <phoneticPr fontId="1" type="noConversion"/>
  </si>
  <si>
    <t>10512043 (鈞院卷第519頁)</t>
    <phoneticPr fontId="1" type="noConversion"/>
  </si>
  <si>
    <t>MP38626113 (鈞院卷第521頁)</t>
    <phoneticPr fontId="1" type="noConversion"/>
  </si>
  <si>
    <t>新竹，1/11台電陳星宏 (鈞院卷第523頁)</t>
    <phoneticPr fontId="1" type="noConversion"/>
  </si>
  <si>
    <t>106/01/10 (鈞院卷第525頁)</t>
    <phoneticPr fontId="1" type="noConversion"/>
  </si>
  <si>
    <t>10601025 (鈞院卷第525頁)</t>
    <phoneticPr fontId="1" type="noConversion"/>
  </si>
  <si>
    <t>MP38626115 (鈞院卷第529頁)</t>
    <phoneticPr fontId="1" type="noConversion"/>
  </si>
  <si>
    <t>新竹，1/12台電 (鈞院卷第531頁)</t>
    <phoneticPr fontId="1" type="noConversion"/>
  </si>
  <si>
    <t>106/01/11 (鈞院卷第533頁)</t>
    <phoneticPr fontId="1" type="noConversion"/>
  </si>
  <si>
    <t>MP38626159  (鈞院卷第537頁)</t>
    <phoneticPr fontId="1" type="noConversion"/>
  </si>
  <si>
    <t>PL7.5-12 ( (鈞院卷第533頁)</t>
    <phoneticPr fontId="1" type="noConversion"/>
  </si>
  <si>
    <t>PL1110K (鈞院卷第525頁)</t>
    <phoneticPr fontId="1" type="noConversion"/>
  </si>
  <si>
    <t>PMU2500(10HR) (鈞院卷第541頁)</t>
    <phoneticPr fontId="1" type="noConversion"/>
  </si>
  <si>
    <t>106/02/17 (鈞院卷第541頁)</t>
    <phoneticPr fontId="1" type="noConversion"/>
  </si>
  <si>
    <t>10602033 (鈞院卷第541頁)</t>
    <phoneticPr fontId="1" type="noConversion"/>
  </si>
  <si>
    <t>NE38609502 (鈞院卷第543頁)</t>
    <phoneticPr fontId="1" type="noConversion"/>
  </si>
  <si>
    <t>新竹，3/1台電 (鈞院卷第545頁)</t>
    <phoneticPr fontId="1" type="noConversion"/>
  </si>
  <si>
    <t>PL120-12HB(20HR) (鈞院卷第549頁)</t>
    <phoneticPr fontId="1" type="noConversion"/>
  </si>
  <si>
    <t>PL150-12HB (鈞院卷第549頁)</t>
    <phoneticPr fontId="1" type="noConversion"/>
  </si>
  <si>
    <t>10603004 (鈞院卷第549頁)</t>
    <phoneticPr fontId="1" type="noConversion"/>
  </si>
  <si>
    <t>NE38609517 (鈞院卷第551頁)</t>
    <phoneticPr fontId="1" type="noConversion"/>
  </si>
  <si>
    <t>新竹，台電吳松峰 (鈞院卷第553頁)</t>
    <phoneticPr fontId="1" type="noConversion"/>
  </si>
  <si>
    <t>PL12-12 (鈞院卷第557頁)</t>
    <phoneticPr fontId="1" type="noConversion"/>
  </si>
  <si>
    <t>106/03/13 (鈞院卷第557頁)</t>
    <phoneticPr fontId="1" type="noConversion"/>
  </si>
  <si>
    <t>10603023 (鈞院卷第557頁)</t>
    <phoneticPr fontId="1" type="noConversion"/>
  </si>
  <si>
    <t>NE38609529 (鈞院卷第559頁)</t>
    <phoneticPr fontId="1" type="noConversion"/>
  </si>
  <si>
    <t>新竹，徐順仁 (鈞院卷第561頁)</t>
    <phoneticPr fontId="1" type="noConversion"/>
  </si>
  <si>
    <t>10603036 (鈞院卷第565頁)</t>
    <phoneticPr fontId="1" type="noConversion"/>
  </si>
  <si>
    <t>106/03/16 (鈞院卷第565頁)</t>
    <phoneticPr fontId="1" type="noConversion"/>
  </si>
  <si>
    <t>PL1110K (鈞院卷第565頁)</t>
    <phoneticPr fontId="1" type="noConversion"/>
  </si>
  <si>
    <t>PL75-12I (鈞院卷第565頁)</t>
    <phoneticPr fontId="1" type="noConversion"/>
  </si>
  <si>
    <t>NE38609549 (鈞院卷第567頁)</t>
    <phoneticPr fontId="1" type="noConversion"/>
  </si>
  <si>
    <t>106/03/28 (鈞院卷第571頁)</t>
    <phoneticPr fontId="1" type="noConversion"/>
  </si>
  <si>
    <t>10603058 (鈞院卷第571頁)</t>
    <phoneticPr fontId="1" type="noConversion"/>
  </si>
  <si>
    <t>PL5-12 (鈞院卷第571頁)</t>
    <phoneticPr fontId="1" type="noConversion"/>
  </si>
  <si>
    <t>PL7.5-12 (鈞院卷第571頁)</t>
    <phoneticPr fontId="1" type="noConversion"/>
  </si>
  <si>
    <t>新竹，台電 (鈞院卷第569頁)</t>
    <phoneticPr fontId="1" type="noConversion"/>
  </si>
  <si>
    <t>NE38609552(鈞院卷第575頁)</t>
    <phoneticPr fontId="1" type="noConversion"/>
  </si>
  <si>
    <t>10603065(鈞院卷第577頁)</t>
    <phoneticPr fontId="1" type="noConversion"/>
  </si>
  <si>
    <t>NE38609559 (鈞院卷第579頁)</t>
    <phoneticPr fontId="1" type="noConversion"/>
  </si>
  <si>
    <t>PL100-12FLHLM(B)(10HR) (鈞院卷第577頁)</t>
    <phoneticPr fontId="1" type="noConversion"/>
  </si>
  <si>
    <t>PL100-12FLHLM(B)(10HR) (鈞院卷第581頁)</t>
    <phoneticPr fontId="1" type="noConversion"/>
  </si>
  <si>
    <t>10604009 (鈞院卷第581頁)</t>
    <phoneticPr fontId="1" type="noConversion"/>
  </si>
  <si>
    <t>106/04/10 (鈞院卷第581頁)</t>
    <phoneticPr fontId="1" type="noConversion"/>
  </si>
  <si>
    <t>NE38609561 (鈞院卷第585頁)</t>
    <phoneticPr fontId="1" type="noConversion"/>
  </si>
  <si>
    <t>PL75-12I (鈞院卷第587頁)</t>
    <phoneticPr fontId="1" type="noConversion"/>
  </si>
  <si>
    <t>PL1110K (鈞院卷第587頁)</t>
    <phoneticPr fontId="1" type="noConversion"/>
  </si>
  <si>
    <t>PL120-12HB(20HR) (鈞院卷第587頁)</t>
    <phoneticPr fontId="1" type="noConversion"/>
  </si>
  <si>
    <t>10604013 (鈞院卷第587頁)</t>
    <phoneticPr fontId="1" type="noConversion"/>
  </si>
  <si>
    <t>106/04/12 (鈞院卷第587頁)</t>
    <phoneticPr fontId="1" type="noConversion"/>
  </si>
  <si>
    <t>NE38609575 (鈞院卷第591頁)</t>
    <phoneticPr fontId="1" type="noConversion"/>
  </si>
  <si>
    <t>NV38743613 (鈞院卷第599頁)</t>
    <phoneticPr fontId="1" type="noConversion"/>
  </si>
  <si>
    <t>新竹，台電 (鈞院卷第593頁)</t>
    <phoneticPr fontId="1" type="noConversion"/>
  </si>
  <si>
    <t>10604027 (鈞院卷第595頁)</t>
    <phoneticPr fontId="1" type="noConversion"/>
  </si>
  <si>
    <t>106/04/20 (鈞院卷第595頁)</t>
    <phoneticPr fontId="1" type="noConversion"/>
  </si>
  <si>
    <t>新竹，5/7台電陳新岳 (鈞院卷第601頁)</t>
    <phoneticPr fontId="1" type="noConversion"/>
  </si>
  <si>
    <t>PL120-12HB(20HR) (鈞院卷第595頁)</t>
    <phoneticPr fontId="1" type="noConversion"/>
  </si>
  <si>
    <t>PL7.5-12 (鈞院卷第603頁)</t>
    <phoneticPr fontId="1" type="noConversion"/>
  </si>
  <si>
    <t>PL12-12 (鈞院卷第603頁)</t>
    <phoneticPr fontId="1" type="noConversion"/>
  </si>
  <si>
    <t>10605014 (鈞院卷第603頁)</t>
    <phoneticPr fontId="1" type="noConversion"/>
  </si>
  <si>
    <t>106/05/08 (鈞院卷第603頁)</t>
    <phoneticPr fontId="1" type="noConversion"/>
  </si>
  <si>
    <t>NV38743624 (鈞院卷第607頁)</t>
    <phoneticPr fontId="1" type="noConversion"/>
  </si>
  <si>
    <t>新竹，5/12台電左祖鴻 (鈞院卷第609頁)</t>
    <phoneticPr fontId="1" type="noConversion"/>
  </si>
  <si>
    <t>PL7.5-12 (鈞院卷第613頁)</t>
    <phoneticPr fontId="1" type="noConversion"/>
  </si>
  <si>
    <t>PL12-12 (鈞院卷第613頁)</t>
    <phoneticPr fontId="1" type="noConversion"/>
  </si>
  <si>
    <t>PL26-12 (鈞院卷第613頁)</t>
    <phoneticPr fontId="1" type="noConversion"/>
  </si>
  <si>
    <t>PL90-12(10HR) (鈞院卷第613頁)</t>
    <phoneticPr fontId="1" type="noConversion"/>
  </si>
  <si>
    <t>106/05/11 (鈞院卷第613頁)</t>
    <phoneticPr fontId="1" type="noConversion"/>
  </si>
  <si>
    <t>10605027 (鈞院卷第613頁)</t>
    <phoneticPr fontId="1" type="noConversion"/>
  </si>
  <si>
    <t>NV38743695 (鈞院卷第615頁)</t>
    <phoneticPr fontId="1" type="noConversion"/>
  </si>
  <si>
    <t>PLG100-12HLM(20HR) (鈞院卷第617頁)</t>
    <phoneticPr fontId="1" type="noConversion"/>
  </si>
  <si>
    <t>106/06/26 (鈞院卷第617頁)</t>
    <phoneticPr fontId="1" type="noConversion"/>
  </si>
  <si>
    <t>10606057 (鈞院卷第617頁)</t>
    <phoneticPr fontId="1" type="noConversion"/>
  </si>
  <si>
    <t>PL38613872 (鈞院卷第621頁)</t>
    <phoneticPr fontId="1" type="noConversion"/>
  </si>
  <si>
    <t>新竹，7/20台電宋福達 (鈞院卷第623頁)</t>
    <phoneticPr fontId="1" type="noConversion"/>
  </si>
  <si>
    <t>PL36-6 (鈞院卷第625頁)</t>
    <phoneticPr fontId="1" type="noConversion"/>
  </si>
  <si>
    <t>106/07/18 (鈞院卷第625頁)</t>
    <phoneticPr fontId="1" type="noConversion"/>
  </si>
  <si>
    <t>10607042 (鈞院卷第625頁)</t>
    <phoneticPr fontId="1" type="noConversion"/>
  </si>
  <si>
    <t>PL38613899 (鈞院卷第629頁)</t>
    <phoneticPr fontId="1" type="noConversion"/>
  </si>
  <si>
    <t>新竹，徐順仁 (鈞院卷第631頁)</t>
    <phoneticPr fontId="1" type="noConversion"/>
  </si>
  <si>
    <t>PL7.5-12 (鈞院卷第633頁)</t>
    <phoneticPr fontId="1" type="noConversion"/>
  </si>
  <si>
    <t>106/08/02 (鈞院卷第633頁)</t>
    <phoneticPr fontId="1" type="noConversion"/>
  </si>
  <si>
    <t>QB38685978 (鈞院卷第635頁)</t>
    <phoneticPr fontId="1" type="noConversion"/>
  </si>
  <si>
    <t>新竹，9/13台電 (鈞院卷第637頁)</t>
    <phoneticPr fontId="1" type="noConversion"/>
  </si>
  <si>
    <t>106/09/12 (鈞院卷第639頁)</t>
    <phoneticPr fontId="1" type="noConversion"/>
  </si>
  <si>
    <t>PL7.5-12 (鈞院卷第639頁)</t>
    <phoneticPr fontId="1" type="noConversion"/>
  </si>
  <si>
    <t>QB38686025 (鈞院卷第643頁)</t>
    <phoneticPr fontId="1" type="noConversion"/>
  </si>
  <si>
    <t>新竹，10/17台電 (鈞院卷第645頁)</t>
    <phoneticPr fontId="1" type="noConversion"/>
  </si>
  <si>
    <t>10610024 (鈞院卷第647頁)</t>
    <phoneticPr fontId="1" type="noConversion"/>
  </si>
  <si>
    <t>106/10/16 (鈞院卷第647頁)</t>
    <phoneticPr fontId="1" type="noConversion"/>
  </si>
  <si>
    <t>PL120-12HB(20HR) (鈞院卷第647頁)</t>
    <phoneticPr fontId="1" type="noConversion"/>
  </si>
  <si>
    <t>QB38686027 (鈞院卷第651頁)</t>
    <phoneticPr fontId="1" type="noConversion"/>
  </si>
  <si>
    <t>新竹，台電謝芳泊 (鈞院卷第653頁)</t>
    <phoneticPr fontId="1" type="noConversion"/>
  </si>
  <si>
    <t>10610027 (鈞院卷第655頁)</t>
    <phoneticPr fontId="1" type="noConversion"/>
  </si>
  <si>
    <t>106/10/17 (鈞院卷第655頁)</t>
    <phoneticPr fontId="1" type="noConversion"/>
  </si>
  <si>
    <t>QB38686046 (鈞院卷第659頁)</t>
    <phoneticPr fontId="1" type="noConversion"/>
  </si>
  <si>
    <t>PL75-12I (鈞院卷第655頁)</t>
    <phoneticPr fontId="1" type="noConversion"/>
  </si>
  <si>
    <t>新竹，台電郭碧燕 (鈞院卷第661頁)</t>
    <phoneticPr fontId="1" type="noConversion"/>
  </si>
  <si>
    <t>PL7.5-12 (鈞院卷第663頁)</t>
    <phoneticPr fontId="1" type="noConversion"/>
  </si>
  <si>
    <t>106/09/08 (鈞院卷第663頁)</t>
    <phoneticPr fontId="1" type="noConversion"/>
  </si>
  <si>
    <t>銘陽貿易有限公司 (鈞院卷第663頁)</t>
    <phoneticPr fontId="1" type="noConversion"/>
  </si>
  <si>
    <t>10610042 (鈞院卷第665頁)</t>
    <phoneticPr fontId="1" type="noConversion"/>
  </si>
  <si>
    <t>106/10/24 (鈞院卷第665頁)</t>
    <phoneticPr fontId="1" type="noConversion"/>
  </si>
  <si>
    <t>PL7.5-12 (鈞院卷第665頁)</t>
    <phoneticPr fontId="1" type="noConversion"/>
  </si>
  <si>
    <t>PL3-6 (鈞院卷第665頁)</t>
    <phoneticPr fontId="1" type="noConversion"/>
  </si>
  <si>
    <t>QB38686058 (鈞院卷第667頁)</t>
    <phoneticPr fontId="1" type="noConversion"/>
  </si>
  <si>
    <t>10610055 (鈞院卷第669頁)</t>
    <phoneticPr fontId="1" type="noConversion"/>
  </si>
  <si>
    <t>106/10/30 (鈞院卷第669頁)</t>
    <phoneticPr fontId="1" type="noConversion"/>
  </si>
  <si>
    <t>PLG100-12HLM(20HR) (鈞院卷第669頁)</t>
    <phoneticPr fontId="1" type="noConversion"/>
  </si>
  <si>
    <t>QB38686060 (鈞院卷第673頁)</t>
    <phoneticPr fontId="1" type="noConversion"/>
  </si>
  <si>
    <t>新竹，台電闕仲宏 (鈞院卷第675頁)</t>
    <phoneticPr fontId="1" type="noConversion"/>
  </si>
  <si>
    <t>新竹，10/31台電宋福達 (鈞院卷第677頁)</t>
    <phoneticPr fontId="1" type="noConversion"/>
  </si>
  <si>
    <t>10610057 (鈞院卷第679頁)</t>
    <phoneticPr fontId="1" type="noConversion"/>
  </si>
  <si>
    <t>PL36-6 (鈞院卷第679頁)</t>
    <phoneticPr fontId="1" type="noConversion"/>
  </si>
  <si>
    <t>PL1.2-12 (鈞院卷第679頁)</t>
    <phoneticPr fontId="1" type="noConversion"/>
  </si>
  <si>
    <t>PL150-12HB (鈞院卷第679頁)</t>
    <phoneticPr fontId="1" type="noConversion"/>
  </si>
  <si>
    <t>QS38935303 (鈞院卷第685頁)</t>
    <phoneticPr fontId="1" type="noConversion"/>
  </si>
  <si>
    <t>106/11/02 (鈞院卷第687頁)</t>
    <phoneticPr fontId="1" type="noConversion"/>
  </si>
  <si>
    <t>10611006 (鈞院卷第687頁)</t>
    <phoneticPr fontId="1" type="noConversion"/>
  </si>
  <si>
    <t>QS38935304 (鈞院卷第691頁)</t>
    <phoneticPr fontId="1" type="noConversion"/>
  </si>
  <si>
    <t>10611007 (鈞院卷第693頁)</t>
    <phoneticPr fontId="1" type="noConversion"/>
  </si>
  <si>
    <t>QS38935305 (鈞院卷第697頁)</t>
    <phoneticPr fontId="1" type="noConversion"/>
  </si>
  <si>
    <t>QS38935316 (鈞院卷第703頁)</t>
    <phoneticPr fontId="1" type="noConversion"/>
  </si>
  <si>
    <t>QS38935327 (鈞院卷第707頁)</t>
    <phoneticPr fontId="1" type="noConversion"/>
  </si>
  <si>
    <t>10611032 (鈞院卷第709頁)</t>
    <phoneticPr fontId="1" type="noConversion"/>
  </si>
  <si>
    <t>PL4.5-6 (鈞院卷第709頁)</t>
    <phoneticPr fontId="1" type="noConversion"/>
  </si>
  <si>
    <t>PL1.2-12 (鈞院卷第709頁)</t>
    <phoneticPr fontId="1" type="noConversion"/>
  </si>
  <si>
    <t>PL2.5-12 (鈞院卷第709頁)</t>
    <phoneticPr fontId="1" type="noConversion"/>
  </si>
  <si>
    <t>PL4-12 (鈞院卷第709頁)</t>
    <phoneticPr fontId="1" type="noConversion"/>
  </si>
  <si>
    <t>PL58-12H (鈞院卷第709頁)</t>
    <phoneticPr fontId="1" type="noConversion"/>
  </si>
  <si>
    <t>新竹，台電王俊杰 (無)</t>
    <phoneticPr fontId="1" type="noConversion"/>
  </si>
  <si>
    <t>QS38935329 (鈞院卷第713頁)</t>
    <phoneticPr fontId="1" type="noConversion"/>
  </si>
  <si>
    <t>QS38935330 (鈞院卷第715頁)</t>
    <phoneticPr fontId="1" type="noConversion"/>
  </si>
  <si>
    <t>新竹，台電闕仲宏 (鈞院卷第717頁)</t>
    <phoneticPr fontId="1" type="noConversion"/>
  </si>
  <si>
    <t>新竹，台電劉益霖 (無)</t>
    <phoneticPr fontId="1" type="noConversion"/>
  </si>
  <si>
    <t>詳附件 (無)</t>
    <phoneticPr fontId="1" type="noConversion"/>
  </si>
  <si>
    <t>新竹，台電陳國樑，陳世偉，楊琳興11/16 (鈞院卷第721、723、725頁)</t>
    <phoneticPr fontId="1" type="noConversion"/>
  </si>
  <si>
    <t>10611041 (鈞院卷第727頁)</t>
    <phoneticPr fontId="1" type="noConversion"/>
  </si>
  <si>
    <t>106/11/15 (鈞院卷第727頁)</t>
    <phoneticPr fontId="1" type="noConversion"/>
  </si>
  <si>
    <t>PL12-12 (鈞院卷第727頁)</t>
    <phoneticPr fontId="1" type="noConversion"/>
  </si>
  <si>
    <t>PL7.5-12 (鈞院卷第727頁)</t>
    <phoneticPr fontId="1" type="noConversion"/>
  </si>
  <si>
    <t>QS38935336 (鈞院卷第731頁)</t>
    <phoneticPr fontId="1" type="noConversion"/>
  </si>
  <si>
    <t>新竹，11/20台電林銘村 (鈞院卷第733頁)</t>
    <phoneticPr fontId="1" type="noConversion"/>
  </si>
  <si>
    <t>10611050 (鈞院卷第735頁)</t>
    <phoneticPr fontId="1" type="noConversion"/>
  </si>
  <si>
    <t>PL7.5-12 (鈞院卷第735頁)</t>
    <phoneticPr fontId="1" type="noConversion"/>
  </si>
  <si>
    <t>10611042 (無)</t>
    <phoneticPr fontId="1" type="noConversion"/>
  </si>
  <si>
    <t>QS38935339 (鈞院卷第739頁)</t>
    <phoneticPr fontId="1" type="noConversion"/>
  </si>
  <si>
    <t>10611052 (鈞院卷第747頁)</t>
    <phoneticPr fontId="1" type="noConversion"/>
  </si>
  <si>
    <t>106/11/20 (鈞院卷第747頁)</t>
    <phoneticPr fontId="1" type="noConversion"/>
  </si>
  <si>
    <t>PL7.5-12 (鈞院卷第747頁)</t>
    <phoneticPr fontId="1" type="noConversion"/>
  </si>
  <si>
    <t>PL12-12 (鈞院卷第747頁)</t>
    <phoneticPr fontId="1" type="noConversion"/>
  </si>
  <si>
    <t>QS38935345 (鈞院卷第757頁)</t>
    <phoneticPr fontId="1" type="noConversion"/>
  </si>
  <si>
    <t>106/11/22 (鈞院卷第759頁)</t>
    <phoneticPr fontId="1" type="noConversion"/>
  </si>
  <si>
    <t>PL12-12 (鈞院卷第759頁)</t>
    <phoneticPr fontId="1" type="noConversion"/>
  </si>
  <si>
    <t>PL58-12H (鈞院卷第759頁)</t>
    <phoneticPr fontId="1" type="noConversion"/>
  </si>
  <si>
    <t>PL150-12HB (鈞院卷第759頁)</t>
    <phoneticPr fontId="1" type="noConversion"/>
  </si>
  <si>
    <t>新竹，台電 (無)</t>
    <phoneticPr fontId="1" type="noConversion"/>
  </si>
  <si>
    <t>QS38935357 (鈞院卷第763頁)</t>
    <phoneticPr fontId="1" type="noConversion"/>
  </si>
  <si>
    <t>新竹，台電詹曜榕 (鈞院卷第765頁)</t>
    <phoneticPr fontId="1" type="noConversion"/>
  </si>
  <si>
    <t>10611070 (鈞院卷第767頁)</t>
    <phoneticPr fontId="1" type="noConversion"/>
  </si>
  <si>
    <t>PL7.5-12 (鈞院卷第767頁)</t>
    <phoneticPr fontId="1" type="noConversion"/>
  </si>
  <si>
    <t>PL12-12 (鈞院卷第767頁)</t>
    <phoneticPr fontId="1" type="noConversion"/>
  </si>
  <si>
    <t>QS38935358 (鈞院卷第771頁)</t>
    <phoneticPr fontId="1" type="noConversion"/>
  </si>
  <si>
    <t>新竹，台電 (鈞院卷第773頁)</t>
    <phoneticPr fontId="1" type="noConversion"/>
  </si>
  <si>
    <t>PL7.5-12 (鈞院卷第775頁)</t>
    <phoneticPr fontId="1" type="noConversion"/>
  </si>
  <si>
    <t>24V5AH(3*4) (鈞院卷第775頁)</t>
    <phoneticPr fontId="1" type="noConversion"/>
  </si>
  <si>
    <t>24V4.5AH(2*6) (鈞院卷第775頁)</t>
    <phoneticPr fontId="1" type="noConversion"/>
  </si>
  <si>
    <t>24V8AH(2*6) (鈞院卷第775頁)</t>
    <phoneticPr fontId="1" type="noConversion"/>
  </si>
  <si>
    <t>10611078 (鈞院卷第781頁)</t>
    <phoneticPr fontId="1" type="noConversion"/>
  </si>
  <si>
    <t>PL7.5-12 (鈞院卷第781頁)</t>
    <phoneticPr fontId="1" type="noConversion"/>
  </si>
  <si>
    <t>QS38935400 (鈞院卷第785頁)</t>
    <phoneticPr fontId="1" type="noConversion"/>
  </si>
  <si>
    <t>新竹，台電 (鈞院卷第787頁)</t>
    <phoneticPr fontId="1" type="noConversion"/>
  </si>
  <si>
    <t>10612056 (鈞院卷第789頁)</t>
    <phoneticPr fontId="1" type="noConversion"/>
  </si>
  <si>
    <t>106/12/21 (鈞院卷第789頁)</t>
    <phoneticPr fontId="1" type="noConversion"/>
  </si>
  <si>
    <t>PL18-12(20HR)鎖入式 (鈞院卷第789頁)</t>
    <phoneticPr fontId="1" type="noConversion"/>
  </si>
  <si>
    <t>QS38935407 (鈞院卷第793頁)</t>
    <phoneticPr fontId="1" type="noConversion"/>
  </si>
  <si>
    <t>銘陽貿易有限公司 (鈞院卷第799頁)</t>
    <phoneticPr fontId="1" type="noConversion"/>
  </si>
  <si>
    <t>106/11/21 (鈞院卷第799頁)</t>
    <phoneticPr fontId="1" type="noConversion"/>
  </si>
  <si>
    <t>PL40-12日新圓柱 (鈞院卷第799頁)</t>
    <phoneticPr fontId="1" type="noConversion"/>
  </si>
  <si>
    <t>QS38935415(鈞院卷第801頁)</t>
    <phoneticPr fontId="1" type="noConversion"/>
  </si>
  <si>
    <t>106/12/26 (鈞院卷第803頁)</t>
    <phoneticPr fontId="1" type="noConversion"/>
  </si>
  <si>
    <t>PL1110K (鈞院卷第803頁)</t>
    <phoneticPr fontId="1" type="noConversion"/>
  </si>
  <si>
    <t>PL40-12日新圓柱 (鈞院卷第797頁)</t>
    <phoneticPr fontId="1" type="noConversion"/>
  </si>
  <si>
    <t>QS38935421(鈞院卷第807頁)</t>
    <phoneticPr fontId="1" type="noConversion"/>
  </si>
  <si>
    <t>QS38935422 (鈞院卷第813頁)</t>
    <phoneticPr fontId="1" type="noConversion"/>
  </si>
  <si>
    <t>PL7.5-12 (鈞院卷第815頁)</t>
    <phoneticPr fontId="1" type="noConversion"/>
  </si>
  <si>
    <t>PL12-12 (鈞院卷第815頁)</t>
    <phoneticPr fontId="1" type="noConversion"/>
  </si>
  <si>
    <t>YR38792808 (鈞院卷第819頁)</t>
    <phoneticPr fontId="1" type="noConversion"/>
  </si>
  <si>
    <t>107/01/03 (鈞院卷第823頁)</t>
    <phoneticPr fontId="1" type="noConversion"/>
  </si>
  <si>
    <t>PL12-12 (鈞院卷第823頁)</t>
    <phoneticPr fontId="1" type="noConversion"/>
  </si>
  <si>
    <t>PL26-12 (鈞院卷第823頁)</t>
    <phoneticPr fontId="1" type="noConversion"/>
  </si>
  <si>
    <t>新竹，台電 (鈞院卷第821頁)</t>
    <phoneticPr fontId="1" type="noConversion"/>
  </si>
  <si>
    <t>YR38792815(鈞院卷第829頁)</t>
    <phoneticPr fontId="1" type="noConversion"/>
  </si>
  <si>
    <t>10701020 (鈞院卷第831頁)</t>
    <phoneticPr fontId="1" type="noConversion"/>
  </si>
  <si>
    <t>YR38792817 (鈞院卷第835頁)</t>
    <phoneticPr fontId="1" type="noConversion"/>
  </si>
  <si>
    <t>YR38792851 (鈞院卷第845頁)</t>
    <phoneticPr fontId="1" type="noConversion"/>
  </si>
  <si>
    <t>YR38792852 (鈞院卷第849頁)</t>
    <phoneticPr fontId="1" type="noConversion"/>
  </si>
  <si>
    <t>107/01/29 (鈞院卷第851頁)</t>
    <phoneticPr fontId="1" type="noConversion"/>
  </si>
  <si>
    <t>YR38792853 (鈞院卷第853頁)</t>
    <phoneticPr fontId="1" type="noConversion"/>
  </si>
  <si>
    <t>PL7.5-12 (鈞院卷第847頁)</t>
    <phoneticPr fontId="1" type="noConversion"/>
  </si>
  <si>
    <t>PL7.5-12 (鈞院卷第851頁)</t>
    <phoneticPr fontId="1" type="noConversion"/>
  </si>
  <si>
    <t>PMU2500(10HR) (鈞院卷第855頁)</t>
    <phoneticPr fontId="1" type="noConversion"/>
  </si>
  <si>
    <t>銘陽貿易有限公司 (鈞院卷第841頁)</t>
    <phoneticPr fontId="1" type="noConversion"/>
  </si>
  <si>
    <t>10701073 (鈞院卷第869頁)</t>
    <phoneticPr fontId="1" type="noConversion"/>
  </si>
  <si>
    <t>107/01/31 (鈞院卷第869頁)</t>
    <phoneticPr fontId="1" type="noConversion"/>
  </si>
  <si>
    <t>PL7.5-12 (鈞院卷第869頁)</t>
    <phoneticPr fontId="1" type="noConversion"/>
  </si>
  <si>
    <t>10611008 (鈞院卷第699頁)</t>
    <phoneticPr fontId="1" type="noConversion"/>
  </si>
  <si>
    <t>PL120-12HB(20HR) (鈞院卷第699頁)</t>
    <phoneticPr fontId="1" type="noConversion"/>
  </si>
  <si>
    <t>PL12-12 (鈞院卷第699頁)</t>
    <phoneticPr fontId="1" type="noConversion"/>
  </si>
  <si>
    <t>新竹，台電 (鈞院卷第867頁)</t>
    <phoneticPr fontId="1" type="noConversion"/>
  </si>
  <si>
    <t>YR38792855 (鈞院卷第865頁)</t>
    <phoneticPr fontId="1" type="noConversion"/>
  </si>
  <si>
    <t>PL120-12HB(20HR) (鈞院卷第511頁)</t>
    <phoneticPr fontId="1" type="noConversion"/>
  </si>
  <si>
    <t>PL150-12HB (鈞院卷第511頁)</t>
    <phoneticPr fontId="1" type="noConversion"/>
  </si>
  <si>
    <t>PMU2500(10HR) (鈞院卷第519頁)</t>
    <phoneticPr fontId="1" type="noConversion"/>
  </si>
  <si>
    <t>PL26-12 (鈞院卷第519頁)</t>
    <phoneticPr fontId="1" type="noConversion"/>
  </si>
  <si>
    <t>105/11/9 (鈞院卷第471頁)</t>
    <phoneticPr fontId="1" type="noConversion"/>
  </si>
  <si>
    <t>106/11/07 (無)</t>
    <phoneticPr fontId="1" type="noConversion"/>
  </si>
  <si>
    <t>10611018 (無)</t>
    <phoneticPr fontId="1" type="noConversion"/>
  </si>
  <si>
    <t>10611058 (鈞院卷第759頁)</t>
    <phoneticPr fontId="1" type="noConversion"/>
  </si>
  <si>
    <t>10611073 (鈞院卷第775頁)</t>
    <phoneticPr fontId="1" type="noConversion"/>
  </si>
  <si>
    <t>10701023 (鈞院卷第837頁)</t>
    <phoneticPr fontId="1" type="noConversion"/>
  </si>
  <si>
    <t>PMU2500(10HR) (鈞院卷第837頁)</t>
    <phoneticPr fontId="1" type="noConversion"/>
  </si>
  <si>
    <t>PL90-12(10HR) (鈞院卷第837頁)</t>
    <phoneticPr fontId="1" type="noConversion"/>
  </si>
  <si>
    <t>PMU2100(10HR) (鈞院卷第837頁)</t>
    <phoneticPr fontId="1" type="noConversion"/>
  </si>
  <si>
    <t>10701067 (鈞院卷第851頁)</t>
    <phoneticPr fontId="1" type="noConversion"/>
  </si>
  <si>
    <t>10701066 (鈞院卷第847頁)</t>
    <phoneticPr fontId="1" type="noConversion"/>
  </si>
  <si>
    <t>107/01/17 (無)</t>
    <phoneticPr fontId="1" type="noConversion"/>
  </si>
  <si>
    <t>10701039 (無)</t>
    <phoneticPr fontId="1" type="noConversion"/>
  </si>
  <si>
    <t>PL5-12 (鈞院卷第809頁)</t>
    <phoneticPr fontId="1" type="noConversion"/>
  </si>
  <si>
    <t>10701068 (鈞院卷第855頁)</t>
    <phoneticPr fontId="1" type="noConversion"/>
  </si>
  <si>
    <t>PUM2200 (鈞院卷第457頁)</t>
    <phoneticPr fontId="1" type="noConversion"/>
  </si>
  <si>
    <t>10601028 (鈞院卷第533頁)</t>
    <phoneticPr fontId="1" type="noConversion"/>
  </si>
  <si>
    <t>106/03/01 (鈞院卷第549頁)</t>
    <phoneticPr fontId="1" type="noConversion"/>
  </si>
  <si>
    <t>106/03/29(鈞院卷第577頁)</t>
    <phoneticPr fontId="1" type="noConversion"/>
  </si>
  <si>
    <t>PL12-12 (鈞院卷第687頁)</t>
    <phoneticPr fontId="1" type="noConversion"/>
  </si>
  <si>
    <t>10612063 (鈞院卷第797頁)</t>
    <phoneticPr fontId="1" type="noConversion"/>
  </si>
  <si>
    <t>106/12/25 (鈞院卷第797頁)</t>
    <phoneticPr fontId="1" type="noConversion"/>
  </si>
  <si>
    <t>新竹，12/25台電 (鈞院卷第795頁)</t>
    <phoneticPr fontId="1" type="noConversion"/>
  </si>
  <si>
    <t>10612066 (鈞院卷第803頁)</t>
    <phoneticPr fontId="1" type="noConversion"/>
  </si>
  <si>
    <t>106/12/27 (鈞院卷第809頁)</t>
    <phoneticPr fontId="1" type="noConversion"/>
  </si>
  <si>
    <t>10612075 (鈞院卷第809頁)</t>
    <phoneticPr fontId="1" type="noConversion"/>
  </si>
  <si>
    <t>10612081 (鈞院卷第815頁)</t>
    <phoneticPr fontId="1" type="noConversion"/>
  </si>
  <si>
    <t>106/12/29 (鈞院卷第815頁)</t>
    <phoneticPr fontId="1" type="noConversion"/>
  </si>
  <si>
    <t>10701011 (鈞院卷第823頁)</t>
    <phoneticPr fontId="1" type="noConversion"/>
  </si>
  <si>
    <t>107/01/08 (鈞院卷第831頁)</t>
    <phoneticPr fontId="1" type="noConversion"/>
  </si>
  <si>
    <t>PL26-12 (鈞院卷第831頁)</t>
    <phoneticPr fontId="1" type="noConversion"/>
  </si>
  <si>
    <t>107/01/09 (鈞院卷第837頁)</t>
    <phoneticPr fontId="1" type="noConversion"/>
  </si>
  <si>
    <t>107/01/29 (鈞院卷第847頁)</t>
    <phoneticPr fontId="1" type="noConversion"/>
  </si>
  <si>
    <t>106/11/30 (鈞院卷第781頁)</t>
    <phoneticPr fontId="1" type="noConversion"/>
  </si>
  <si>
    <t>106/11/29 (鈞院卷第775頁)</t>
    <phoneticPr fontId="1" type="noConversion"/>
  </si>
  <si>
    <t>106/11/28 (鈞院卷第767頁)</t>
    <phoneticPr fontId="1" type="noConversion"/>
  </si>
  <si>
    <t>106/11/17 (鈞院卷第735頁)</t>
    <phoneticPr fontId="1" type="noConversion"/>
  </si>
  <si>
    <t>106/11/13 (鈞院卷第709頁)</t>
    <phoneticPr fontId="1" type="noConversion"/>
  </si>
  <si>
    <t>10609033 (鈞院卷第639頁)</t>
    <phoneticPr fontId="1" type="noConversion"/>
  </si>
  <si>
    <t>10608011 (鈞院卷第633頁)</t>
    <phoneticPr fontId="1" type="noConversion"/>
  </si>
  <si>
    <t>105/11/1 (鈞院卷第457頁)</t>
    <phoneticPr fontId="1" type="noConversion"/>
  </si>
  <si>
    <t>徐順仁自取 (鈞院卷第457頁)</t>
    <phoneticPr fontId="1" type="noConversion"/>
  </si>
  <si>
    <t>PL200-12HLM (鈞院卷第457頁)</t>
    <phoneticPr fontId="1" type="noConversion"/>
  </si>
  <si>
    <t>新竹，台電 (鈞院卷第619頁)</t>
    <phoneticPr fontId="1" type="noConversion"/>
  </si>
  <si>
    <t>PL12-12 (鈞院卷第695頁)</t>
    <phoneticPr fontId="1" type="noConversion"/>
  </si>
  <si>
    <t>新竹，11/21台電楊琳興，林佩明 (鈞院卷第741、745頁)</t>
    <phoneticPr fontId="1" type="noConversion"/>
  </si>
  <si>
    <t>106/11/17</t>
    <phoneticPr fontId="1" type="noConversion"/>
  </si>
  <si>
    <t>PMU2500(10HR) (鈞院卷第841頁)</t>
    <phoneticPr fontId="1" type="noConversion"/>
  </si>
  <si>
    <t>PMU2100(10HR) (鈞院卷第843頁)</t>
    <phoneticPr fontId="1" type="noConversion"/>
  </si>
  <si>
    <t>ED39093581 (鈞院卷第473頁)</t>
    <phoneticPr fontId="1" type="noConversion"/>
  </si>
  <si>
    <t>ED39093602 (鈞院卷第481頁)</t>
    <phoneticPr fontId="1" type="noConversion"/>
  </si>
  <si>
    <t>YR38792831 (原證12)</t>
    <phoneticPr fontId="1" type="noConversion"/>
  </si>
  <si>
    <t>QS38935362 (原證11)</t>
    <phoneticPr fontId="1" type="noConversion"/>
  </si>
  <si>
    <t>訂金（原證4第2頁）</t>
    <phoneticPr fontId="1" type="noConversion"/>
  </si>
  <si>
    <t>訂金（原證4第3頁）</t>
    <phoneticPr fontId="1" type="noConversion"/>
  </si>
  <si>
    <t>訂金（原證4第2頁、被告民事答辯狀4之附件3）</t>
    <phoneticPr fontId="1" type="noConversion"/>
  </si>
  <si>
    <t>無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</si>
</sst>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3" formatCode="_-* #,##0.00_-;\-* #,##0.00_-;_-* &quot;-&quot;??_-;_-@_-"/>
    <numFmt numFmtId="176" formatCode="_-* #,##0_-;\-* #,##0_-;_-* &quot;-&quot;??_-;_-@_-"/>
  </numFmts>
  <fonts count="9" x14ac:knownFonts="1">
    <font>
      <sz val="12"/>
      <color theme="1"/>
      <name val="新細明體"/>
      <family val="2"/>
      <charset val="136"/>
      <scheme val="minor"/>
    </font>
    <font>
      <sz val="9"/>
      <name val="新細明體"/>
      <family val="2"/>
      <charset val="136"/>
      <scheme val="minor"/>
    </font>
    <font>
      <sz val="12"/>
      <color theme="1"/>
      <name val="新細明體"/>
      <family val="2"/>
      <charset val="136"/>
      <scheme val="minor"/>
    </font>
    <font>
      <sz val="8"/>
      <color theme="1"/>
      <name val="新細明體"/>
      <family val="2"/>
      <charset val="136"/>
      <scheme val="minor"/>
    </font>
    <font>
      <sz val="12"/>
      <color rgb="FFFF0000"/>
      <name val="新細明體"/>
      <family val="2"/>
      <charset val="136"/>
      <scheme val="minor"/>
    </font>
    <font>
      <sz val="12"/>
      <color rgb="FFFF0000"/>
      <name val="新細明體"/>
      <family val="1"/>
      <charset val="136"/>
      <scheme val="minor"/>
    </font>
    <font>
      <sz val="12"/>
      <name val="新細明體"/>
      <family val="2"/>
      <charset val="136"/>
      <scheme val="minor"/>
    </font>
    <font>
      <sz val="12"/>
      <name val="新細明體"/>
      <family val="1"/>
      <charset val="136"/>
      <scheme val="minor"/>
    </font>
    <font>
      <sz val="12"/>
      <color theme="1"/>
      <name val="新細明體"/>
      <family val="1"/>
      <charset val="136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43" fontId="2" fillId="0" borderId="0" applyFont="0" applyFill="0" applyBorder="0" applyAlignment="0" applyProtection="0">
      <alignment vertical="center"/>
    </xf>
  </cellStyleXfs>
  <cellXfs count="24">
    <xf numFmtId="0" fontId="0" fillId="0" borderId="0" xfId="0">
      <alignment vertical="center"/>
    </xf>
    <xf numFmtId="0" fontId="0" fillId="0" borderId="1" xfId="0" applyBorder="1" applyAlignment="1">
      <alignment horizontal="center" vertical="center" shrinkToFit="1"/>
    </xf>
    <xf numFmtId="176" fontId="0" fillId="0" borderId="1" xfId="1" applyNumberFormat="1" applyFont="1" applyBorder="1" applyAlignment="1">
      <alignment horizontal="center" vertical="center" shrinkToFit="1"/>
    </xf>
    <xf numFmtId="0" fontId="0" fillId="0" borderId="1" xfId="0" applyBorder="1" applyAlignment="1">
      <alignment vertical="center" shrinkToFit="1"/>
    </xf>
    <xf numFmtId="14" fontId="0" fillId="0" borderId="1" xfId="0" applyNumberFormat="1" applyBorder="1" applyAlignment="1">
      <alignment vertical="center" shrinkToFit="1"/>
    </xf>
    <xf numFmtId="176" fontId="0" fillId="0" borderId="1" xfId="1" applyNumberFormat="1" applyFont="1" applyBorder="1" applyAlignment="1">
      <alignment vertical="center" shrinkToFit="1"/>
    </xf>
    <xf numFmtId="176" fontId="0" fillId="0" borderId="1" xfId="0" applyNumberFormat="1" applyBorder="1" applyAlignment="1">
      <alignment vertical="center" shrinkToFit="1"/>
    </xf>
    <xf numFmtId="176" fontId="4" fillId="0" borderId="1" xfId="1" applyNumberFormat="1" applyFont="1" applyBorder="1" applyAlignment="1">
      <alignment vertical="center" shrinkToFit="1"/>
    </xf>
    <xf numFmtId="0" fontId="3" fillId="0" borderId="1" xfId="0" applyFont="1" applyBorder="1" applyAlignment="1">
      <alignment vertical="center" shrinkToFit="1"/>
    </xf>
    <xf numFmtId="0" fontId="4" fillId="0" borderId="1" xfId="0" applyFont="1" applyBorder="1" applyAlignment="1">
      <alignment vertical="center" shrinkToFit="1"/>
    </xf>
    <xf numFmtId="49" fontId="0" fillId="0" borderId="1" xfId="0" applyNumberFormat="1" applyBorder="1" applyAlignment="1">
      <alignment horizontal="center" vertical="center" shrinkToFit="1"/>
    </xf>
    <xf numFmtId="0" fontId="6" fillId="0" borderId="1" xfId="0" applyFont="1" applyBorder="1" applyAlignment="1">
      <alignment vertical="center" shrinkToFit="1"/>
    </xf>
    <xf numFmtId="0" fontId="8" fillId="0" borderId="1" xfId="0" applyFont="1" applyBorder="1" applyAlignment="1">
      <alignment vertical="center" shrinkToFit="1"/>
    </xf>
    <xf numFmtId="176" fontId="8" fillId="0" borderId="1" xfId="1" applyNumberFormat="1" applyFont="1" applyBorder="1" applyAlignment="1">
      <alignment vertical="center" shrinkToFit="1"/>
    </xf>
    <xf numFmtId="176" fontId="8" fillId="0" borderId="1" xfId="0" applyNumberFormat="1" applyFont="1" applyBorder="1" applyAlignment="1">
      <alignment vertical="center" shrinkToFit="1"/>
    </xf>
    <xf numFmtId="0" fontId="5" fillId="0" borderId="1" xfId="0" applyFont="1" applyBorder="1" applyAlignment="1">
      <alignment vertical="center" shrinkToFit="1"/>
    </xf>
    <xf numFmtId="176" fontId="5" fillId="0" borderId="1" xfId="1" applyNumberFormat="1" applyFont="1" applyBorder="1" applyAlignment="1">
      <alignment vertical="center" shrinkToFit="1"/>
    </xf>
    <xf numFmtId="176" fontId="5" fillId="0" borderId="1" xfId="0" applyNumberFormat="1" applyFont="1" applyBorder="1" applyAlignment="1">
      <alignment vertical="center" shrinkToFit="1"/>
    </xf>
    <xf numFmtId="176" fontId="2" fillId="0" borderId="1" xfId="1" applyNumberFormat="1" applyBorder="1" applyAlignment="1">
      <alignment vertical="center" shrinkToFit="1"/>
    </xf>
    <xf numFmtId="0" fontId="7" fillId="0" borderId="1" xfId="0" applyFont="1" applyBorder="1" applyAlignment="1">
      <alignment vertical="center" shrinkToFit="1"/>
    </xf>
    <xf numFmtId="176" fontId="7" fillId="0" borderId="1" xfId="1" applyNumberFormat="1" applyFont="1" applyBorder="1" applyAlignment="1">
      <alignment vertical="center" shrinkToFit="1"/>
    </xf>
    <xf numFmtId="176" fontId="7" fillId="0" borderId="1" xfId="0" applyNumberFormat="1" applyFont="1" applyBorder="1" applyAlignment="1">
      <alignment vertical="center" shrinkToFit="1"/>
    </xf>
    <xf numFmtId="49" fontId="4" fillId="0" borderId="1" xfId="0" applyNumberFormat="1" applyFont="1" applyBorder="1" applyAlignment="1">
      <alignment horizontal="center" vertical="center" shrinkToFit="1"/>
    </xf>
    <xf numFmtId="0" fontId="4" fillId="0" borderId="1" xfId="0" applyFont="1" applyBorder="1" applyAlignment="1">
      <alignment horizontal="center" vertical="center" shrinkToFit="1"/>
    </xf>
  </cellXfs>
  <cellStyles count="2">
    <cellStyle name="一般" xfId="0" builtinId="0"/>
    <cellStyle name="千分位" xfId="1" builtin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133"/>
  <sheetViews>
    <sheetView tabSelected="1" view="pageBreakPreview" zoomScale="60" zoomScaleNormal="100" workbookViewId="0">
      <pane ySplit="1" topLeftCell="A2" activePane="bottomLeft" state="frozen"/>
      <selection pane="bottomLeft" activeCell="X33" sqref="X33"/>
    </sheetView>
  </sheetViews>
  <sheetFormatPr defaultColWidth="9" defaultRowHeight="16.5" x14ac:dyDescent="0.25"/>
  <cols>
    <col min="1" max="1" width="4.125" style="3" customWidth="1"/>
    <col min="2" max="2" width="13.875" style="3" customWidth="1"/>
    <col min="3" max="3" width="8.5" style="3" customWidth="1"/>
    <col min="4" max="4" width="22.75" style="3" customWidth="1"/>
    <col min="5" max="5" width="6.375" style="3" customWidth="1"/>
    <col min="6" max="7" width="8.375" style="5" customWidth="1"/>
    <col min="8" max="9" width="8.5" style="3" customWidth="1"/>
    <col min="10" max="10" width="17.625" style="3" customWidth="1"/>
    <col min="11" max="11" width="17.5" style="3" customWidth="1"/>
    <col min="12" max="12" width="5.5" style="3" customWidth="1"/>
    <col min="13" max="13" width="6.75" style="5" customWidth="1"/>
    <col min="14" max="16" width="8.875" style="3" customWidth="1"/>
    <col min="17" max="17" width="8.75" style="5" customWidth="1"/>
    <col min="18" max="18" width="24.625" style="3" customWidth="1"/>
    <col min="19" max="19" width="9" style="1"/>
    <col min="20" max="16384" width="9" style="3"/>
  </cols>
  <sheetData>
    <row r="1" spans="1:18" x14ac:dyDescent="0.25">
      <c r="A1" s="1" t="s">
        <v>0</v>
      </c>
      <c r="B1" s="1" t="s">
        <v>1</v>
      </c>
      <c r="C1" s="1" t="s">
        <v>2</v>
      </c>
      <c r="D1" s="1" t="s">
        <v>15</v>
      </c>
      <c r="E1" s="1" t="s">
        <v>16</v>
      </c>
      <c r="F1" s="2" t="s">
        <v>7</v>
      </c>
      <c r="G1" s="2" t="s">
        <v>8</v>
      </c>
      <c r="H1" s="1" t="s">
        <v>9</v>
      </c>
      <c r="I1" s="1" t="s">
        <v>4</v>
      </c>
      <c r="J1" s="1" t="s">
        <v>5</v>
      </c>
      <c r="K1" s="1" t="s">
        <v>3</v>
      </c>
      <c r="L1" s="1" t="s">
        <v>6</v>
      </c>
      <c r="M1" s="2" t="s">
        <v>7</v>
      </c>
      <c r="N1" s="1" t="s">
        <v>8</v>
      </c>
      <c r="O1" s="1" t="s">
        <v>10</v>
      </c>
      <c r="P1" s="1" t="s">
        <v>11</v>
      </c>
      <c r="Q1" s="2" t="s">
        <v>12</v>
      </c>
      <c r="R1" s="1" t="s">
        <v>13</v>
      </c>
    </row>
    <row r="2" spans="1:18" x14ac:dyDescent="0.25">
      <c r="A2" s="1">
        <v>1</v>
      </c>
      <c r="B2" s="3" t="s">
        <v>49</v>
      </c>
      <c r="C2" s="4" t="s">
        <v>50</v>
      </c>
      <c r="D2" s="3" t="s">
        <v>109</v>
      </c>
      <c r="E2" s="3">
        <v>264</v>
      </c>
      <c r="F2" s="5">
        <v>1760</v>
      </c>
      <c r="G2" s="5">
        <f>E2*F2</f>
        <v>464640</v>
      </c>
      <c r="H2" s="3" t="s">
        <v>232</v>
      </c>
      <c r="I2" s="3" t="s">
        <v>525</v>
      </c>
      <c r="J2" s="3" t="s">
        <v>526</v>
      </c>
      <c r="K2" s="3" t="s">
        <v>500</v>
      </c>
      <c r="L2" s="3">
        <v>48</v>
      </c>
      <c r="M2" s="5">
        <v>1760</v>
      </c>
      <c r="N2" s="5">
        <f>L2*M2</f>
        <v>84480</v>
      </c>
      <c r="O2" s="6">
        <f>N2*5%</f>
        <v>4224</v>
      </c>
      <c r="P2" s="6">
        <f>N2+O2</f>
        <v>88704</v>
      </c>
      <c r="Q2" s="5">
        <f>P2+P3</f>
        <v>116214</v>
      </c>
      <c r="R2" s="3" t="s">
        <v>233</v>
      </c>
    </row>
    <row r="3" spans="1:18" x14ac:dyDescent="0.25">
      <c r="A3" s="1">
        <v>1</v>
      </c>
      <c r="B3" s="3" t="s">
        <v>49</v>
      </c>
      <c r="C3" s="4" t="s">
        <v>50</v>
      </c>
      <c r="D3" s="3" t="s">
        <v>51</v>
      </c>
      <c r="E3" s="3">
        <v>168</v>
      </c>
      <c r="F3" s="5">
        <v>6550</v>
      </c>
      <c r="G3" s="5">
        <f t="shared" ref="G3:G66" si="0">E3*F3</f>
        <v>1100400</v>
      </c>
      <c r="H3" s="3" t="s">
        <v>215</v>
      </c>
      <c r="I3" s="3" t="s">
        <v>214</v>
      </c>
      <c r="J3" s="3" t="s">
        <v>526</v>
      </c>
      <c r="K3" s="3" t="s">
        <v>527</v>
      </c>
      <c r="L3" s="3">
        <v>4</v>
      </c>
      <c r="M3" s="5">
        <v>6550</v>
      </c>
      <c r="N3" s="5">
        <f>L3*M3</f>
        <v>26200</v>
      </c>
      <c r="O3" s="6">
        <f>N3*5%</f>
        <v>1310</v>
      </c>
      <c r="P3" s="6">
        <f>N3+O3</f>
        <v>27510</v>
      </c>
    </row>
    <row r="4" spans="1:18" x14ac:dyDescent="0.25">
      <c r="A4" s="1">
        <v>1</v>
      </c>
      <c r="B4" s="3" t="s">
        <v>49</v>
      </c>
      <c r="C4" s="4" t="s">
        <v>50</v>
      </c>
      <c r="D4" s="3" t="s">
        <v>52</v>
      </c>
      <c r="E4" s="3">
        <v>24</v>
      </c>
      <c r="F4" s="5">
        <v>4820</v>
      </c>
      <c r="G4" s="5">
        <f t="shared" si="0"/>
        <v>115680</v>
      </c>
      <c r="Q4" s="7">
        <v>-8979</v>
      </c>
    </row>
    <row r="5" spans="1:18" x14ac:dyDescent="0.25">
      <c r="A5" s="1">
        <v>2</v>
      </c>
      <c r="B5" s="3" t="s">
        <v>111</v>
      </c>
      <c r="C5" s="4" t="s">
        <v>205</v>
      </c>
      <c r="D5" s="3" t="s">
        <v>110</v>
      </c>
      <c r="E5" s="3">
        <v>80</v>
      </c>
      <c r="F5" s="5">
        <v>2650</v>
      </c>
      <c r="G5" s="5">
        <f t="shared" si="0"/>
        <v>212000</v>
      </c>
      <c r="H5" s="3" t="s">
        <v>234</v>
      </c>
      <c r="I5" s="3" t="s">
        <v>235</v>
      </c>
      <c r="J5" s="3" t="s">
        <v>236</v>
      </c>
      <c r="K5" s="3" t="s">
        <v>237</v>
      </c>
      <c r="L5" s="3">
        <v>80</v>
      </c>
      <c r="M5" s="5">
        <v>2650</v>
      </c>
      <c r="N5" s="5">
        <f>L5*M5</f>
        <v>212000</v>
      </c>
      <c r="O5" s="6">
        <f>N5*5%</f>
        <v>10600</v>
      </c>
      <c r="P5" s="6">
        <f t="shared" ref="P5:P12" si="1">N5+O5</f>
        <v>222600</v>
      </c>
      <c r="Q5" s="5">
        <f>P5</f>
        <v>222600</v>
      </c>
      <c r="R5" s="3" t="s">
        <v>238</v>
      </c>
    </row>
    <row r="6" spans="1:18" x14ac:dyDescent="0.25">
      <c r="A6" s="1">
        <v>3</v>
      </c>
      <c r="B6" s="3" t="s">
        <v>112</v>
      </c>
      <c r="C6" s="4" t="s">
        <v>239</v>
      </c>
      <c r="D6" s="3" t="s">
        <v>93</v>
      </c>
      <c r="E6" s="3">
        <v>50</v>
      </c>
      <c r="F6" s="5">
        <v>500</v>
      </c>
      <c r="G6" s="5">
        <f t="shared" si="0"/>
        <v>25000</v>
      </c>
      <c r="H6" s="3" t="s">
        <v>240</v>
      </c>
      <c r="I6" s="3" t="s">
        <v>485</v>
      </c>
      <c r="J6" s="3" t="s">
        <v>241</v>
      </c>
      <c r="K6" s="3" t="s">
        <v>242</v>
      </c>
      <c r="L6" s="3">
        <v>50</v>
      </c>
      <c r="M6" s="5">
        <v>500</v>
      </c>
      <c r="N6" s="5">
        <f t="shared" ref="N6:N12" si="2">L6*M6</f>
        <v>25000</v>
      </c>
      <c r="O6" s="6">
        <f t="shared" ref="O6:O12" si="3">N6*5%</f>
        <v>1250</v>
      </c>
      <c r="P6" s="6">
        <f t="shared" si="1"/>
        <v>26250</v>
      </c>
      <c r="Q6" s="5">
        <v>84630</v>
      </c>
      <c r="R6" s="3" t="s">
        <v>244</v>
      </c>
    </row>
    <row r="7" spans="1:18" x14ac:dyDescent="0.25">
      <c r="A7" s="1">
        <v>3</v>
      </c>
      <c r="B7" s="3" t="s">
        <v>112</v>
      </c>
      <c r="C7" s="4" t="s">
        <v>239</v>
      </c>
      <c r="D7" s="3" t="s">
        <v>228</v>
      </c>
      <c r="E7" s="3">
        <v>200</v>
      </c>
      <c r="F7" s="5">
        <v>278</v>
      </c>
      <c r="G7" s="5">
        <f t="shared" si="0"/>
        <v>55600</v>
      </c>
      <c r="H7" s="3" t="s">
        <v>240</v>
      </c>
      <c r="I7" s="3" t="s">
        <v>485</v>
      </c>
      <c r="J7" s="3" t="s">
        <v>241</v>
      </c>
      <c r="K7" s="3" t="s">
        <v>243</v>
      </c>
      <c r="L7" s="3">
        <v>200</v>
      </c>
      <c r="M7" s="5">
        <v>278</v>
      </c>
      <c r="N7" s="5">
        <f t="shared" si="2"/>
        <v>55600</v>
      </c>
      <c r="O7" s="6">
        <f t="shared" si="3"/>
        <v>2780</v>
      </c>
      <c r="P7" s="6">
        <f t="shared" si="1"/>
        <v>58380</v>
      </c>
    </row>
    <row r="8" spans="1:18" x14ac:dyDescent="0.25">
      <c r="A8" s="1">
        <v>4</v>
      </c>
      <c r="B8" s="3" t="s">
        <v>113</v>
      </c>
      <c r="C8" s="4" t="s">
        <v>206</v>
      </c>
      <c r="D8" s="3" t="s">
        <v>94</v>
      </c>
      <c r="E8" s="3">
        <v>4</v>
      </c>
      <c r="F8" s="5">
        <v>900</v>
      </c>
      <c r="G8" s="5">
        <f t="shared" si="0"/>
        <v>3600</v>
      </c>
      <c r="H8" s="3" t="s">
        <v>246</v>
      </c>
      <c r="I8" s="3" t="s">
        <v>245</v>
      </c>
      <c r="J8" s="8" t="s">
        <v>247</v>
      </c>
      <c r="K8" s="3" t="s">
        <v>248</v>
      </c>
      <c r="L8" s="3">
        <v>4</v>
      </c>
      <c r="M8" s="5">
        <v>900</v>
      </c>
      <c r="N8" s="5">
        <f t="shared" si="2"/>
        <v>3600</v>
      </c>
      <c r="O8" s="6">
        <f t="shared" si="3"/>
        <v>180</v>
      </c>
      <c r="P8" s="6">
        <f t="shared" si="1"/>
        <v>3780</v>
      </c>
      <c r="Q8" s="5">
        <v>3990</v>
      </c>
      <c r="R8" s="3" t="s">
        <v>534</v>
      </c>
    </row>
    <row r="9" spans="1:18" x14ac:dyDescent="0.25">
      <c r="A9" s="1"/>
      <c r="G9" s="5">
        <f t="shared" si="0"/>
        <v>0</v>
      </c>
      <c r="K9" s="3" t="s">
        <v>14</v>
      </c>
      <c r="L9" s="3">
        <v>2</v>
      </c>
      <c r="M9" s="5">
        <v>100</v>
      </c>
      <c r="N9" s="5">
        <f t="shared" si="2"/>
        <v>200</v>
      </c>
      <c r="O9" s="6">
        <f t="shared" si="3"/>
        <v>10</v>
      </c>
      <c r="P9" s="6">
        <f t="shared" si="1"/>
        <v>210</v>
      </c>
    </row>
    <row r="10" spans="1:18" x14ac:dyDescent="0.25">
      <c r="A10" s="1">
        <v>5</v>
      </c>
      <c r="B10" s="3" t="s">
        <v>114</v>
      </c>
      <c r="C10" s="3" t="s">
        <v>137</v>
      </c>
      <c r="D10" s="3" t="s">
        <v>254</v>
      </c>
      <c r="E10" s="3">
        <v>8</v>
      </c>
      <c r="F10" s="5">
        <v>6000</v>
      </c>
      <c r="G10" s="5">
        <f t="shared" si="0"/>
        <v>48000</v>
      </c>
      <c r="H10" s="3" t="s">
        <v>255</v>
      </c>
      <c r="I10" s="3" t="s">
        <v>256</v>
      </c>
      <c r="J10" s="8" t="s">
        <v>257</v>
      </c>
      <c r="K10" s="3" t="s">
        <v>258</v>
      </c>
      <c r="L10" s="3">
        <v>8</v>
      </c>
      <c r="M10" s="5">
        <v>6000</v>
      </c>
      <c r="N10" s="5">
        <f t="shared" si="2"/>
        <v>48000</v>
      </c>
      <c r="O10" s="6">
        <f t="shared" si="3"/>
        <v>2400</v>
      </c>
      <c r="P10" s="6">
        <f t="shared" si="1"/>
        <v>50400</v>
      </c>
      <c r="Q10" s="5">
        <v>50400</v>
      </c>
      <c r="R10" s="3" t="s">
        <v>535</v>
      </c>
    </row>
    <row r="11" spans="1:18" x14ac:dyDescent="0.25">
      <c r="A11" s="1">
        <v>6</v>
      </c>
      <c r="B11" s="3" t="s">
        <v>115</v>
      </c>
      <c r="C11" s="3" t="s">
        <v>138</v>
      </c>
      <c r="D11" s="3" t="s">
        <v>53</v>
      </c>
      <c r="E11" s="3">
        <v>4</v>
      </c>
      <c r="F11" s="5">
        <v>680</v>
      </c>
      <c r="G11" s="5">
        <f t="shared" si="0"/>
        <v>2720</v>
      </c>
      <c r="H11" s="3" t="s">
        <v>249</v>
      </c>
      <c r="I11" s="3" t="s">
        <v>251</v>
      </c>
      <c r="J11" s="8" t="s">
        <v>252</v>
      </c>
      <c r="K11" s="3" t="s">
        <v>250</v>
      </c>
      <c r="L11" s="3">
        <v>4</v>
      </c>
      <c r="M11" s="5">
        <v>680</v>
      </c>
      <c r="N11" s="5">
        <f t="shared" si="2"/>
        <v>2720</v>
      </c>
      <c r="O11" s="6">
        <f t="shared" si="3"/>
        <v>136</v>
      </c>
      <c r="P11" s="6">
        <f t="shared" si="1"/>
        <v>2856</v>
      </c>
      <c r="Q11" s="5">
        <v>2961</v>
      </c>
      <c r="R11" s="3" t="s">
        <v>253</v>
      </c>
    </row>
    <row r="12" spans="1:18" x14ac:dyDescent="0.25">
      <c r="A12" s="1"/>
      <c r="E12" s="3">
        <v>1</v>
      </c>
      <c r="F12" s="5">
        <v>100</v>
      </c>
      <c r="G12" s="5">
        <f t="shared" si="0"/>
        <v>100</v>
      </c>
      <c r="K12" s="3" t="s">
        <v>14</v>
      </c>
      <c r="L12" s="3">
        <v>1</v>
      </c>
      <c r="M12" s="5">
        <v>100</v>
      </c>
      <c r="N12" s="5">
        <f t="shared" si="2"/>
        <v>100</v>
      </c>
      <c r="O12" s="6">
        <f t="shared" si="3"/>
        <v>5</v>
      </c>
      <c r="P12" s="6">
        <f t="shared" si="1"/>
        <v>105</v>
      </c>
    </row>
    <row r="13" spans="1:18" x14ac:dyDescent="0.25">
      <c r="A13" s="1">
        <v>7</v>
      </c>
      <c r="B13" s="3" t="s">
        <v>117</v>
      </c>
      <c r="C13" s="3" t="s">
        <v>139</v>
      </c>
      <c r="D13" s="3" t="s">
        <v>116</v>
      </c>
      <c r="E13" s="3">
        <v>1</v>
      </c>
      <c r="F13" s="5">
        <v>4600</v>
      </c>
      <c r="G13" s="5">
        <f t="shared" si="0"/>
        <v>4600</v>
      </c>
      <c r="H13" s="3" t="s">
        <v>261</v>
      </c>
      <c r="I13" s="3" t="s">
        <v>260</v>
      </c>
      <c r="J13" s="3" t="s">
        <v>259</v>
      </c>
      <c r="K13" s="3" t="s">
        <v>262</v>
      </c>
      <c r="L13" s="3">
        <v>1</v>
      </c>
      <c r="M13" s="5">
        <v>4600</v>
      </c>
      <c r="N13" s="5">
        <f t="shared" ref="N13:N74" si="4">L13*M13</f>
        <v>4600</v>
      </c>
      <c r="O13" s="6">
        <f t="shared" ref="O13:O74" si="5">N13*5%</f>
        <v>230</v>
      </c>
      <c r="P13" s="6">
        <f t="shared" ref="P13:P74" si="6">N13+O13</f>
        <v>4830</v>
      </c>
    </row>
    <row r="14" spans="1:18" x14ac:dyDescent="0.25">
      <c r="A14" s="1"/>
      <c r="D14" s="3" t="s">
        <v>17</v>
      </c>
      <c r="E14" s="3">
        <v>1</v>
      </c>
      <c r="F14" s="5">
        <v>150</v>
      </c>
      <c r="G14" s="5">
        <f t="shared" si="0"/>
        <v>150</v>
      </c>
      <c r="K14" s="3" t="s">
        <v>17</v>
      </c>
      <c r="L14" s="3">
        <v>1</v>
      </c>
      <c r="M14" s="5">
        <v>150</v>
      </c>
      <c r="N14" s="5">
        <f t="shared" si="4"/>
        <v>150</v>
      </c>
      <c r="O14" s="6">
        <f t="shared" si="5"/>
        <v>7.5</v>
      </c>
      <c r="P14" s="6">
        <f t="shared" si="6"/>
        <v>157.5</v>
      </c>
      <c r="Q14" s="5">
        <v>4988</v>
      </c>
      <c r="R14" s="3" t="s">
        <v>263</v>
      </c>
    </row>
    <row r="15" spans="1:18" x14ac:dyDescent="0.25">
      <c r="A15" s="1">
        <v>8</v>
      </c>
      <c r="B15" s="3" t="s">
        <v>118</v>
      </c>
      <c r="C15" s="3" t="s">
        <v>140</v>
      </c>
      <c r="D15" s="3" t="s">
        <v>95</v>
      </c>
      <c r="E15" s="3">
        <v>2</v>
      </c>
      <c r="F15" s="5">
        <v>3950</v>
      </c>
      <c r="G15" s="5">
        <f t="shared" si="0"/>
        <v>7900</v>
      </c>
      <c r="H15" s="3" t="s">
        <v>267</v>
      </c>
      <c r="I15" s="3" t="s">
        <v>266</v>
      </c>
      <c r="J15" s="3" t="s">
        <v>265</v>
      </c>
      <c r="K15" s="3" t="s">
        <v>481</v>
      </c>
      <c r="L15" s="3">
        <v>2</v>
      </c>
      <c r="M15" s="5">
        <v>3950</v>
      </c>
      <c r="N15" s="5">
        <f t="shared" si="4"/>
        <v>7900</v>
      </c>
      <c r="O15" s="6">
        <f t="shared" si="5"/>
        <v>395</v>
      </c>
      <c r="P15" s="6">
        <f t="shared" si="6"/>
        <v>8295</v>
      </c>
    </row>
    <row r="16" spans="1:18" x14ac:dyDescent="0.25">
      <c r="A16" s="1"/>
      <c r="D16" s="3" t="s">
        <v>54</v>
      </c>
      <c r="E16" s="3">
        <v>3</v>
      </c>
      <c r="F16" s="5">
        <v>4600</v>
      </c>
      <c r="G16" s="5">
        <f t="shared" si="0"/>
        <v>13800</v>
      </c>
      <c r="K16" s="3" t="s">
        <v>482</v>
      </c>
      <c r="L16" s="3">
        <v>3</v>
      </c>
      <c r="M16" s="5">
        <v>4600</v>
      </c>
      <c r="N16" s="5">
        <f t="shared" si="4"/>
        <v>13800</v>
      </c>
      <c r="O16" s="6">
        <f t="shared" si="5"/>
        <v>690</v>
      </c>
      <c r="P16" s="6">
        <f t="shared" si="6"/>
        <v>14490</v>
      </c>
      <c r="Q16" s="5">
        <v>22785</v>
      </c>
      <c r="R16" s="3" t="s">
        <v>264</v>
      </c>
    </row>
    <row r="17" spans="1:18" x14ac:dyDescent="0.25">
      <c r="A17" s="1"/>
      <c r="D17" s="3" t="s">
        <v>18</v>
      </c>
      <c r="E17" s="3">
        <v>5</v>
      </c>
      <c r="G17" s="5">
        <f t="shared" si="0"/>
        <v>0</v>
      </c>
      <c r="N17" s="5">
        <f t="shared" si="4"/>
        <v>0</v>
      </c>
      <c r="O17" s="6">
        <f t="shared" si="5"/>
        <v>0</v>
      </c>
      <c r="P17" s="6">
        <f t="shared" si="6"/>
        <v>0</v>
      </c>
    </row>
    <row r="18" spans="1:18" x14ac:dyDescent="0.25">
      <c r="A18" s="1">
        <v>9</v>
      </c>
      <c r="B18" s="3" t="s">
        <v>120</v>
      </c>
      <c r="C18" s="3" t="s">
        <v>141</v>
      </c>
      <c r="D18" s="3" t="s">
        <v>119</v>
      </c>
      <c r="E18" s="3">
        <v>60</v>
      </c>
      <c r="F18" s="5">
        <v>4325</v>
      </c>
      <c r="G18" s="5">
        <f t="shared" si="0"/>
        <v>259500</v>
      </c>
      <c r="H18" s="3" t="s">
        <v>271</v>
      </c>
      <c r="I18" s="3" t="s">
        <v>270</v>
      </c>
      <c r="J18" s="3" t="s">
        <v>269</v>
      </c>
      <c r="K18" s="3" t="s">
        <v>483</v>
      </c>
      <c r="L18" s="3">
        <v>60</v>
      </c>
      <c r="M18" s="5">
        <v>4325</v>
      </c>
      <c r="N18" s="5">
        <f t="shared" si="4"/>
        <v>259500</v>
      </c>
      <c r="O18" s="6">
        <f t="shared" si="5"/>
        <v>12975</v>
      </c>
      <c r="P18" s="6">
        <f t="shared" si="6"/>
        <v>272475</v>
      </c>
    </row>
    <row r="19" spans="1:18" x14ac:dyDescent="0.25">
      <c r="A19" s="1"/>
      <c r="D19" s="3" t="s">
        <v>55</v>
      </c>
      <c r="E19" s="3">
        <v>1</v>
      </c>
      <c r="F19" s="5">
        <v>900</v>
      </c>
      <c r="G19" s="5">
        <f t="shared" si="0"/>
        <v>900</v>
      </c>
      <c r="K19" s="3" t="s">
        <v>484</v>
      </c>
      <c r="L19" s="3">
        <v>1</v>
      </c>
      <c r="M19" s="5">
        <v>900</v>
      </c>
      <c r="N19" s="5">
        <f t="shared" si="4"/>
        <v>900</v>
      </c>
      <c r="O19" s="6">
        <f t="shared" si="5"/>
        <v>45</v>
      </c>
      <c r="P19" s="6">
        <f t="shared" si="6"/>
        <v>945</v>
      </c>
      <c r="Q19" s="5">
        <v>273420</v>
      </c>
      <c r="R19" s="3" t="s">
        <v>268</v>
      </c>
    </row>
    <row r="20" spans="1:18" x14ac:dyDescent="0.25">
      <c r="A20" s="1"/>
      <c r="D20" s="3" t="s">
        <v>18</v>
      </c>
      <c r="E20" s="3">
        <v>118</v>
      </c>
      <c r="G20" s="5">
        <f t="shared" si="0"/>
        <v>0</v>
      </c>
      <c r="N20" s="5">
        <f t="shared" si="4"/>
        <v>0</v>
      </c>
      <c r="O20" s="6">
        <f t="shared" si="5"/>
        <v>0</v>
      </c>
      <c r="P20" s="6">
        <f t="shared" si="6"/>
        <v>0</v>
      </c>
    </row>
    <row r="21" spans="1:18" x14ac:dyDescent="0.25">
      <c r="A21" s="1">
        <v>10</v>
      </c>
      <c r="B21" s="3" t="s">
        <v>121</v>
      </c>
      <c r="C21" s="3" t="s">
        <v>142</v>
      </c>
      <c r="D21" s="3" t="s">
        <v>96</v>
      </c>
      <c r="E21" s="3">
        <v>14</v>
      </c>
      <c r="F21" s="5">
        <v>3000</v>
      </c>
      <c r="G21" s="5">
        <f t="shared" si="0"/>
        <v>42000</v>
      </c>
      <c r="H21" s="3" t="s">
        <v>275</v>
      </c>
      <c r="I21" s="3" t="s">
        <v>274</v>
      </c>
      <c r="J21" s="3" t="s">
        <v>273</v>
      </c>
      <c r="K21" s="3" t="s">
        <v>281</v>
      </c>
      <c r="L21" s="3">
        <v>14</v>
      </c>
      <c r="M21" s="5">
        <v>3000</v>
      </c>
      <c r="N21" s="5">
        <f t="shared" si="4"/>
        <v>42000</v>
      </c>
      <c r="O21" s="6">
        <f t="shared" si="5"/>
        <v>2100</v>
      </c>
      <c r="P21" s="6">
        <f t="shared" si="6"/>
        <v>44100</v>
      </c>
      <c r="Q21" s="5">
        <v>44100</v>
      </c>
      <c r="R21" s="3" t="s">
        <v>272</v>
      </c>
    </row>
    <row r="22" spans="1:18" x14ac:dyDescent="0.25">
      <c r="A22" s="1">
        <v>11</v>
      </c>
      <c r="B22" s="3" t="s">
        <v>123</v>
      </c>
      <c r="C22" s="3" t="s">
        <v>143</v>
      </c>
      <c r="D22" s="3" t="s">
        <v>122</v>
      </c>
      <c r="E22" s="3">
        <v>300</v>
      </c>
      <c r="F22" s="5">
        <v>278</v>
      </c>
      <c r="G22" s="5">
        <f t="shared" si="0"/>
        <v>83400</v>
      </c>
      <c r="H22" s="3" t="s">
        <v>501</v>
      </c>
      <c r="I22" s="3" t="s">
        <v>278</v>
      </c>
      <c r="J22" s="3" t="s">
        <v>277</v>
      </c>
      <c r="K22" s="3" t="s">
        <v>280</v>
      </c>
      <c r="L22" s="3">
        <v>300</v>
      </c>
      <c r="M22" s="5">
        <v>278</v>
      </c>
      <c r="N22" s="5">
        <f t="shared" si="4"/>
        <v>83400</v>
      </c>
      <c r="O22" s="6">
        <f t="shared" si="5"/>
        <v>4170</v>
      </c>
      <c r="P22" s="6">
        <f t="shared" si="6"/>
        <v>87570</v>
      </c>
      <c r="Q22" s="5">
        <v>87570</v>
      </c>
      <c r="R22" s="3" t="s">
        <v>276</v>
      </c>
    </row>
    <row r="23" spans="1:18" x14ac:dyDescent="0.25">
      <c r="A23" s="1">
        <v>12</v>
      </c>
      <c r="B23" s="3" t="s">
        <v>124</v>
      </c>
      <c r="C23" s="3" t="s">
        <v>144</v>
      </c>
      <c r="D23" s="3" t="s">
        <v>56</v>
      </c>
      <c r="E23" s="3">
        <v>72</v>
      </c>
      <c r="F23" s="5">
        <v>4300</v>
      </c>
      <c r="G23" s="5">
        <f t="shared" si="0"/>
        <v>309600</v>
      </c>
      <c r="H23" s="3" t="s">
        <v>284</v>
      </c>
      <c r="I23" s="3" t="s">
        <v>283</v>
      </c>
      <c r="K23" s="3" t="s">
        <v>282</v>
      </c>
      <c r="L23" s="3">
        <v>72</v>
      </c>
      <c r="M23" s="5">
        <v>4300</v>
      </c>
      <c r="N23" s="5">
        <f t="shared" si="4"/>
        <v>309600</v>
      </c>
      <c r="O23" s="6">
        <f t="shared" si="5"/>
        <v>15480</v>
      </c>
      <c r="P23" s="6">
        <f t="shared" si="6"/>
        <v>325080</v>
      </c>
      <c r="Q23" s="5">
        <v>325080</v>
      </c>
      <c r="R23" s="3" t="s">
        <v>279</v>
      </c>
    </row>
    <row r="24" spans="1:18" x14ac:dyDescent="0.25">
      <c r="A24" s="1"/>
      <c r="D24" s="3" t="s">
        <v>18</v>
      </c>
      <c r="E24" s="3">
        <v>132</v>
      </c>
      <c r="G24" s="5">
        <f t="shared" si="0"/>
        <v>0</v>
      </c>
      <c r="N24" s="5">
        <f t="shared" si="4"/>
        <v>0</v>
      </c>
      <c r="O24" s="6">
        <f t="shared" si="5"/>
        <v>0</v>
      </c>
      <c r="P24" s="6">
        <f t="shared" si="6"/>
        <v>0</v>
      </c>
    </row>
    <row r="25" spans="1:18" x14ac:dyDescent="0.25">
      <c r="A25" s="1">
        <v>13</v>
      </c>
      <c r="B25" s="3" t="s">
        <v>125</v>
      </c>
      <c r="C25" s="3" t="s">
        <v>145</v>
      </c>
      <c r="D25" s="3" t="s">
        <v>57</v>
      </c>
      <c r="E25" s="3">
        <v>3</v>
      </c>
      <c r="F25" s="5">
        <v>3950</v>
      </c>
      <c r="G25" s="5">
        <f t="shared" si="0"/>
        <v>11850</v>
      </c>
      <c r="H25" s="3" t="s">
        <v>289</v>
      </c>
      <c r="I25" s="3" t="s">
        <v>502</v>
      </c>
      <c r="J25" s="3" t="s">
        <v>286</v>
      </c>
      <c r="K25" s="3" t="s">
        <v>287</v>
      </c>
      <c r="L25" s="3">
        <v>3</v>
      </c>
      <c r="M25" s="5">
        <v>3950</v>
      </c>
      <c r="N25" s="5">
        <f t="shared" si="4"/>
        <v>11850</v>
      </c>
      <c r="O25" s="6">
        <f t="shared" si="5"/>
        <v>592.5</v>
      </c>
      <c r="P25" s="6">
        <f t="shared" si="6"/>
        <v>12442.5</v>
      </c>
    </row>
    <row r="26" spans="1:18" x14ac:dyDescent="0.25">
      <c r="A26" s="1"/>
      <c r="D26" s="3" t="s">
        <v>58</v>
      </c>
      <c r="E26" s="3">
        <v>1</v>
      </c>
      <c r="F26" s="5">
        <v>4600</v>
      </c>
      <c r="G26" s="5">
        <f t="shared" si="0"/>
        <v>4600</v>
      </c>
      <c r="K26" s="3" t="s">
        <v>288</v>
      </c>
      <c r="L26" s="3">
        <v>1</v>
      </c>
      <c r="M26" s="5">
        <v>4600</v>
      </c>
      <c r="N26" s="5">
        <f t="shared" si="4"/>
        <v>4600</v>
      </c>
      <c r="O26" s="6">
        <f t="shared" si="5"/>
        <v>230</v>
      </c>
      <c r="P26" s="6">
        <f t="shared" si="6"/>
        <v>4830</v>
      </c>
    </row>
    <row r="27" spans="1:18" x14ac:dyDescent="0.25">
      <c r="A27" s="1"/>
      <c r="D27" s="3" t="s">
        <v>17</v>
      </c>
      <c r="E27" s="3">
        <v>4</v>
      </c>
      <c r="F27" s="5">
        <v>150</v>
      </c>
      <c r="G27" s="5">
        <f t="shared" si="0"/>
        <v>600</v>
      </c>
      <c r="K27" s="3" t="s">
        <v>17</v>
      </c>
      <c r="L27" s="3">
        <v>4</v>
      </c>
      <c r="M27" s="5">
        <v>150</v>
      </c>
      <c r="N27" s="5">
        <f t="shared" si="4"/>
        <v>600</v>
      </c>
      <c r="O27" s="6">
        <f t="shared" si="5"/>
        <v>30</v>
      </c>
      <c r="P27" s="6">
        <f t="shared" si="6"/>
        <v>630</v>
      </c>
      <c r="Q27" s="5">
        <v>17903</v>
      </c>
      <c r="R27" s="3" t="s">
        <v>285</v>
      </c>
    </row>
    <row r="28" spans="1:18" x14ac:dyDescent="0.25">
      <c r="A28" s="1">
        <v>14</v>
      </c>
      <c r="B28" s="3" t="s">
        <v>126</v>
      </c>
      <c r="C28" s="3" t="s">
        <v>146</v>
      </c>
      <c r="D28" s="3" t="s">
        <v>59</v>
      </c>
      <c r="E28" s="3">
        <v>300</v>
      </c>
      <c r="F28" s="5">
        <v>500</v>
      </c>
      <c r="G28" s="5">
        <f t="shared" si="0"/>
        <v>150000</v>
      </c>
      <c r="H28" s="3" t="s">
        <v>294</v>
      </c>
      <c r="I28" s="3" t="s">
        <v>293</v>
      </c>
      <c r="J28" s="3" t="s">
        <v>291</v>
      </c>
      <c r="K28" s="3" t="s">
        <v>292</v>
      </c>
      <c r="L28" s="3">
        <v>300</v>
      </c>
      <c r="M28" s="5">
        <v>500</v>
      </c>
      <c r="N28" s="5">
        <f t="shared" si="4"/>
        <v>150000</v>
      </c>
      <c r="O28" s="6">
        <f t="shared" si="5"/>
        <v>7500</v>
      </c>
      <c r="P28" s="6">
        <f t="shared" si="6"/>
        <v>157500</v>
      </c>
      <c r="Q28" s="5">
        <v>157500</v>
      </c>
      <c r="R28" s="3" t="s">
        <v>290</v>
      </c>
    </row>
    <row r="29" spans="1:18" x14ac:dyDescent="0.25">
      <c r="A29" s="1">
        <v>15</v>
      </c>
      <c r="B29" s="3" t="s">
        <v>127</v>
      </c>
      <c r="C29" s="3" t="s">
        <v>147</v>
      </c>
      <c r="D29" s="3" t="s">
        <v>60</v>
      </c>
      <c r="E29" s="3">
        <v>1</v>
      </c>
      <c r="F29" s="5">
        <v>3000</v>
      </c>
      <c r="G29" s="5">
        <f t="shared" si="0"/>
        <v>3000</v>
      </c>
      <c r="H29" s="3" t="s">
        <v>297</v>
      </c>
      <c r="I29" s="3" t="s">
        <v>298</v>
      </c>
      <c r="J29" s="3" t="s">
        <v>296</v>
      </c>
      <c r="K29" s="3" t="s">
        <v>299</v>
      </c>
      <c r="L29" s="3">
        <v>1</v>
      </c>
      <c r="M29" s="5">
        <v>3000</v>
      </c>
      <c r="N29" s="5">
        <f t="shared" si="4"/>
        <v>3000</v>
      </c>
      <c r="O29" s="6">
        <f t="shared" si="5"/>
        <v>150</v>
      </c>
      <c r="P29" s="6">
        <f t="shared" si="6"/>
        <v>3150</v>
      </c>
    </row>
    <row r="30" spans="1:18" x14ac:dyDescent="0.25">
      <c r="A30" s="1"/>
      <c r="D30" s="3" t="s">
        <v>216</v>
      </c>
      <c r="E30" s="3">
        <v>2</v>
      </c>
      <c r="F30" s="5">
        <v>2550</v>
      </c>
      <c r="G30" s="5">
        <f t="shared" si="0"/>
        <v>5100</v>
      </c>
      <c r="K30" s="3" t="s">
        <v>300</v>
      </c>
      <c r="L30" s="3">
        <v>2</v>
      </c>
      <c r="M30" s="5">
        <v>2550</v>
      </c>
      <c r="N30" s="5">
        <f t="shared" si="4"/>
        <v>5100</v>
      </c>
      <c r="O30" s="6">
        <f t="shared" si="5"/>
        <v>255</v>
      </c>
      <c r="P30" s="6">
        <f t="shared" si="6"/>
        <v>5355</v>
      </c>
    </row>
    <row r="31" spans="1:18" x14ac:dyDescent="0.25">
      <c r="A31" s="1"/>
      <c r="D31" s="3" t="s">
        <v>17</v>
      </c>
      <c r="E31" s="3">
        <v>1</v>
      </c>
      <c r="F31" s="5">
        <v>350</v>
      </c>
      <c r="G31" s="5">
        <f t="shared" si="0"/>
        <v>350</v>
      </c>
      <c r="K31" s="3" t="s">
        <v>17</v>
      </c>
      <c r="L31" s="3">
        <v>1</v>
      </c>
      <c r="M31" s="5">
        <v>350</v>
      </c>
      <c r="N31" s="5">
        <f t="shared" si="4"/>
        <v>350</v>
      </c>
      <c r="O31" s="6">
        <f t="shared" si="5"/>
        <v>17.5</v>
      </c>
      <c r="P31" s="6">
        <f t="shared" si="6"/>
        <v>367.5</v>
      </c>
      <c r="Q31" s="5">
        <v>8873</v>
      </c>
      <c r="R31" s="3" t="s">
        <v>295</v>
      </c>
    </row>
    <row r="32" spans="1:18" x14ac:dyDescent="0.25">
      <c r="A32" s="1">
        <v>16</v>
      </c>
      <c r="B32" s="3" t="s">
        <v>128</v>
      </c>
      <c r="C32" s="3" t="s">
        <v>148</v>
      </c>
      <c r="D32" s="3" t="s">
        <v>97</v>
      </c>
      <c r="E32" s="3">
        <v>100</v>
      </c>
      <c r="F32" s="5">
        <v>250</v>
      </c>
      <c r="G32" s="5">
        <f t="shared" si="0"/>
        <v>25000</v>
      </c>
      <c r="H32" s="3" t="s">
        <v>303</v>
      </c>
      <c r="I32" s="3" t="s">
        <v>302</v>
      </c>
      <c r="J32" s="3" t="s">
        <v>306</v>
      </c>
      <c r="K32" s="3" t="s">
        <v>304</v>
      </c>
      <c r="L32" s="3">
        <v>100</v>
      </c>
      <c r="M32" s="5">
        <v>250</v>
      </c>
      <c r="N32" s="5">
        <f t="shared" si="4"/>
        <v>25000</v>
      </c>
      <c r="O32" s="6">
        <f t="shared" si="5"/>
        <v>1250</v>
      </c>
      <c r="P32" s="6">
        <f t="shared" si="6"/>
        <v>26250</v>
      </c>
    </row>
    <row r="33" spans="1:18" x14ac:dyDescent="0.25">
      <c r="A33" s="1"/>
      <c r="D33" s="3" t="s">
        <v>61</v>
      </c>
      <c r="E33" s="3">
        <v>200</v>
      </c>
      <c r="F33" s="5">
        <v>278</v>
      </c>
      <c r="G33" s="5">
        <f t="shared" si="0"/>
        <v>55600</v>
      </c>
      <c r="K33" s="3" t="s">
        <v>305</v>
      </c>
      <c r="L33" s="3">
        <v>200</v>
      </c>
      <c r="M33" s="5">
        <v>278</v>
      </c>
      <c r="N33" s="5">
        <f t="shared" si="4"/>
        <v>55600</v>
      </c>
      <c r="O33" s="6">
        <f t="shared" si="5"/>
        <v>2780</v>
      </c>
      <c r="P33" s="6">
        <f t="shared" si="6"/>
        <v>58380</v>
      </c>
      <c r="Q33" s="5">
        <v>84630</v>
      </c>
      <c r="R33" s="3" t="s">
        <v>301</v>
      </c>
    </row>
    <row r="34" spans="1:18" x14ac:dyDescent="0.25">
      <c r="A34" s="1">
        <v>17</v>
      </c>
      <c r="B34" s="3" t="s">
        <v>130</v>
      </c>
      <c r="C34" s="3" t="s">
        <v>149</v>
      </c>
      <c r="D34" s="3" t="s">
        <v>129</v>
      </c>
      <c r="E34" s="3">
        <v>120</v>
      </c>
      <c r="F34" s="5">
        <v>3350</v>
      </c>
      <c r="G34" s="5">
        <f t="shared" si="0"/>
        <v>402000</v>
      </c>
      <c r="H34" s="3" t="s">
        <v>308</v>
      </c>
      <c r="I34" s="3" t="s">
        <v>503</v>
      </c>
      <c r="J34" s="3" t="s">
        <v>220</v>
      </c>
      <c r="K34" s="3" t="s">
        <v>310</v>
      </c>
      <c r="L34" s="3">
        <v>120</v>
      </c>
      <c r="M34" s="5">
        <v>3350</v>
      </c>
      <c r="N34" s="5">
        <f t="shared" si="4"/>
        <v>402000</v>
      </c>
      <c r="O34" s="6">
        <f t="shared" si="5"/>
        <v>20100</v>
      </c>
      <c r="P34" s="6">
        <f t="shared" si="6"/>
        <v>422100</v>
      </c>
    </row>
    <row r="35" spans="1:18" x14ac:dyDescent="0.25">
      <c r="A35" s="1"/>
      <c r="D35" s="3" t="s">
        <v>19</v>
      </c>
      <c r="E35" s="3">
        <v>120</v>
      </c>
      <c r="G35" s="5">
        <f t="shared" si="0"/>
        <v>0</v>
      </c>
      <c r="K35" s="3" t="s">
        <v>19</v>
      </c>
      <c r="L35" s="3">
        <v>120</v>
      </c>
      <c r="N35" s="5">
        <f t="shared" si="4"/>
        <v>0</v>
      </c>
      <c r="O35" s="6">
        <f t="shared" si="5"/>
        <v>0</v>
      </c>
      <c r="P35" s="6">
        <f t="shared" si="6"/>
        <v>0</v>
      </c>
      <c r="Q35" s="5">
        <v>422100</v>
      </c>
      <c r="R35" s="3" t="s">
        <v>307</v>
      </c>
    </row>
    <row r="36" spans="1:18" x14ac:dyDescent="0.25">
      <c r="A36" s="1"/>
      <c r="D36" s="9" t="s">
        <v>20</v>
      </c>
      <c r="E36" s="3">
        <v>1</v>
      </c>
      <c r="F36" s="5">
        <v>253260</v>
      </c>
      <c r="G36" s="5">
        <f t="shared" si="0"/>
        <v>253260</v>
      </c>
      <c r="I36" s="3" t="s">
        <v>25</v>
      </c>
      <c r="N36" s="5">
        <f t="shared" si="4"/>
        <v>0</v>
      </c>
      <c r="O36" s="6">
        <f t="shared" si="5"/>
        <v>0</v>
      </c>
      <c r="P36" s="6">
        <f t="shared" si="6"/>
        <v>0</v>
      </c>
    </row>
    <row r="37" spans="1:18" x14ac:dyDescent="0.25">
      <c r="A37" s="10" t="s">
        <v>31</v>
      </c>
      <c r="B37" s="3" t="s">
        <v>131</v>
      </c>
      <c r="D37" s="3" t="s">
        <v>62</v>
      </c>
      <c r="E37" s="3">
        <v>120</v>
      </c>
      <c r="F37" s="5">
        <v>3350</v>
      </c>
      <c r="G37" s="5">
        <f t="shared" si="0"/>
        <v>402000</v>
      </c>
      <c r="H37" s="3" t="s">
        <v>312</v>
      </c>
      <c r="I37" s="3" t="s">
        <v>313</v>
      </c>
      <c r="J37" s="3" t="s">
        <v>217</v>
      </c>
      <c r="K37" s="3" t="s">
        <v>311</v>
      </c>
      <c r="L37" s="3">
        <v>120</v>
      </c>
      <c r="M37" s="5">
        <v>3350</v>
      </c>
      <c r="N37" s="5">
        <f t="shared" si="4"/>
        <v>402000</v>
      </c>
      <c r="O37" s="6">
        <f t="shared" si="5"/>
        <v>20100</v>
      </c>
      <c r="P37" s="6">
        <f t="shared" si="6"/>
        <v>422100</v>
      </c>
      <c r="Q37" s="5">
        <v>422100</v>
      </c>
      <c r="R37" s="3" t="s">
        <v>309</v>
      </c>
    </row>
    <row r="38" spans="1:18" x14ac:dyDescent="0.25">
      <c r="A38" s="1"/>
      <c r="D38" s="3" t="s">
        <v>21</v>
      </c>
      <c r="E38" s="3">
        <v>120</v>
      </c>
      <c r="G38" s="5">
        <f t="shared" si="0"/>
        <v>0</v>
      </c>
      <c r="N38" s="5">
        <f t="shared" si="4"/>
        <v>0</v>
      </c>
      <c r="O38" s="6">
        <f t="shared" si="5"/>
        <v>0</v>
      </c>
      <c r="P38" s="6">
        <f t="shared" si="6"/>
        <v>0</v>
      </c>
    </row>
    <row r="39" spans="1:18" x14ac:dyDescent="0.25">
      <c r="A39" s="1">
        <v>18</v>
      </c>
      <c r="B39" s="3" t="s">
        <v>132</v>
      </c>
      <c r="C39" s="3" t="s">
        <v>150</v>
      </c>
      <c r="D39" s="3" t="s">
        <v>63</v>
      </c>
      <c r="E39" s="3">
        <v>22</v>
      </c>
      <c r="F39" s="5">
        <v>2500</v>
      </c>
      <c r="G39" s="5">
        <f t="shared" si="0"/>
        <v>55000</v>
      </c>
      <c r="H39" s="3" t="s">
        <v>318</v>
      </c>
      <c r="I39" s="3" t="s">
        <v>319</v>
      </c>
      <c r="J39" s="3" t="s">
        <v>220</v>
      </c>
      <c r="K39" s="3" t="s">
        <v>315</v>
      </c>
      <c r="L39" s="3">
        <v>22</v>
      </c>
      <c r="M39" s="5">
        <v>2500</v>
      </c>
      <c r="N39" s="5">
        <f t="shared" si="4"/>
        <v>55000</v>
      </c>
      <c r="O39" s="6">
        <f t="shared" si="5"/>
        <v>2750</v>
      </c>
      <c r="P39" s="6">
        <f t="shared" si="6"/>
        <v>57750</v>
      </c>
    </row>
    <row r="40" spans="1:18" x14ac:dyDescent="0.25">
      <c r="A40" s="1"/>
      <c r="D40" s="3" t="s">
        <v>98</v>
      </c>
      <c r="E40" s="3">
        <v>20</v>
      </c>
      <c r="F40" s="5">
        <v>3000</v>
      </c>
      <c r="G40" s="5">
        <f t="shared" si="0"/>
        <v>60000</v>
      </c>
      <c r="K40" s="3" t="s">
        <v>316</v>
      </c>
      <c r="L40" s="3">
        <v>20</v>
      </c>
      <c r="M40" s="5">
        <v>3000</v>
      </c>
      <c r="N40" s="5">
        <f t="shared" si="4"/>
        <v>60000</v>
      </c>
      <c r="O40" s="6">
        <f t="shared" si="5"/>
        <v>3000</v>
      </c>
      <c r="P40" s="6">
        <f t="shared" si="6"/>
        <v>63000</v>
      </c>
    </row>
    <row r="41" spans="1:18" x14ac:dyDescent="0.25">
      <c r="A41" s="1"/>
      <c r="D41" s="3" t="s">
        <v>64</v>
      </c>
      <c r="E41" s="3">
        <v>34</v>
      </c>
      <c r="F41" s="5">
        <v>3950</v>
      </c>
      <c r="G41" s="5">
        <f t="shared" si="0"/>
        <v>134300</v>
      </c>
      <c r="K41" s="3" t="s">
        <v>317</v>
      </c>
      <c r="L41" s="3">
        <v>34</v>
      </c>
      <c r="M41" s="5">
        <v>3950</v>
      </c>
      <c r="N41" s="5">
        <f t="shared" si="4"/>
        <v>134300</v>
      </c>
      <c r="O41" s="6">
        <f t="shared" si="5"/>
        <v>6715</v>
      </c>
      <c r="P41" s="6">
        <f t="shared" si="6"/>
        <v>141015</v>
      </c>
      <c r="Q41" s="5">
        <v>261765</v>
      </c>
      <c r="R41" s="3" t="s">
        <v>314</v>
      </c>
    </row>
    <row r="42" spans="1:18" x14ac:dyDescent="0.25">
      <c r="A42" s="1">
        <v>19</v>
      </c>
      <c r="B42" s="3" t="s">
        <v>133</v>
      </c>
      <c r="C42" s="3" t="s">
        <v>151</v>
      </c>
      <c r="D42" s="3" t="s">
        <v>65</v>
      </c>
      <c r="E42" s="3">
        <v>2</v>
      </c>
      <c r="F42" s="5">
        <v>3950</v>
      </c>
      <c r="G42" s="5">
        <f t="shared" si="0"/>
        <v>7900</v>
      </c>
      <c r="H42" s="3" t="s">
        <v>323</v>
      </c>
      <c r="I42" s="3" t="s">
        <v>324</v>
      </c>
      <c r="J42" s="3" t="s">
        <v>322</v>
      </c>
      <c r="K42" s="3" t="s">
        <v>326</v>
      </c>
      <c r="L42" s="3">
        <v>2</v>
      </c>
      <c r="M42" s="5">
        <v>3950</v>
      </c>
      <c r="N42" s="5">
        <f t="shared" si="4"/>
        <v>7900</v>
      </c>
      <c r="O42" s="6">
        <f t="shared" si="5"/>
        <v>395</v>
      </c>
      <c r="P42" s="6">
        <f t="shared" si="6"/>
        <v>8295</v>
      </c>
    </row>
    <row r="43" spans="1:18" x14ac:dyDescent="0.25">
      <c r="A43" s="1"/>
      <c r="D43" s="3" t="s">
        <v>22</v>
      </c>
      <c r="E43" s="3">
        <v>2</v>
      </c>
      <c r="F43" s="5">
        <v>150</v>
      </c>
      <c r="G43" s="5">
        <f t="shared" si="0"/>
        <v>300</v>
      </c>
      <c r="J43" s="3" t="s">
        <v>322</v>
      </c>
      <c r="K43" s="3" t="s">
        <v>22</v>
      </c>
      <c r="L43" s="3">
        <v>2</v>
      </c>
      <c r="M43" s="5">
        <v>150</v>
      </c>
      <c r="N43" s="5">
        <f t="shared" si="4"/>
        <v>300</v>
      </c>
      <c r="O43" s="6">
        <f t="shared" si="5"/>
        <v>15</v>
      </c>
      <c r="P43" s="6">
        <f t="shared" si="6"/>
        <v>315</v>
      </c>
      <c r="Q43" s="5">
        <v>8610</v>
      </c>
      <c r="R43" s="3" t="s">
        <v>320</v>
      </c>
    </row>
    <row r="44" spans="1:18" x14ac:dyDescent="0.25">
      <c r="A44" s="1">
        <v>20</v>
      </c>
      <c r="B44" s="3" t="s">
        <v>135</v>
      </c>
      <c r="C44" s="3" t="s">
        <v>152</v>
      </c>
      <c r="D44" s="3" t="s">
        <v>134</v>
      </c>
      <c r="E44" s="3">
        <v>200</v>
      </c>
      <c r="F44" s="5">
        <v>278</v>
      </c>
      <c r="G44" s="5">
        <f t="shared" si="0"/>
        <v>55600</v>
      </c>
      <c r="H44" s="3" t="s">
        <v>329</v>
      </c>
      <c r="I44" s="3" t="s">
        <v>330</v>
      </c>
      <c r="J44" s="3" t="s">
        <v>325</v>
      </c>
      <c r="K44" s="3" t="s">
        <v>327</v>
      </c>
      <c r="L44" s="3">
        <v>200</v>
      </c>
      <c r="M44" s="5">
        <v>278</v>
      </c>
      <c r="N44" s="5">
        <f t="shared" si="4"/>
        <v>55600</v>
      </c>
      <c r="O44" s="6">
        <f t="shared" si="5"/>
        <v>2780</v>
      </c>
      <c r="P44" s="6">
        <f t="shared" si="6"/>
        <v>58380</v>
      </c>
    </row>
    <row r="45" spans="1:18" x14ac:dyDescent="0.25">
      <c r="A45" s="1"/>
      <c r="D45" s="3" t="s">
        <v>66</v>
      </c>
      <c r="E45" s="3">
        <v>300</v>
      </c>
      <c r="F45" s="5">
        <v>500</v>
      </c>
      <c r="G45" s="5">
        <f t="shared" si="0"/>
        <v>150000</v>
      </c>
      <c r="K45" s="3" t="s">
        <v>328</v>
      </c>
      <c r="L45" s="3">
        <v>300</v>
      </c>
      <c r="M45" s="5">
        <v>500</v>
      </c>
      <c r="N45" s="5">
        <f t="shared" si="4"/>
        <v>150000</v>
      </c>
      <c r="O45" s="6">
        <f t="shared" si="5"/>
        <v>7500</v>
      </c>
      <c r="P45" s="6">
        <f t="shared" si="6"/>
        <v>157500</v>
      </c>
      <c r="Q45" s="5">
        <v>215880</v>
      </c>
      <c r="R45" s="3" t="s">
        <v>321</v>
      </c>
    </row>
    <row r="46" spans="1:18" x14ac:dyDescent="0.25">
      <c r="A46" s="1">
        <v>21</v>
      </c>
      <c r="B46" s="3" t="s">
        <v>136</v>
      </c>
      <c r="C46" s="3" t="s">
        <v>153</v>
      </c>
      <c r="D46" s="3" t="s">
        <v>67</v>
      </c>
      <c r="E46" s="3">
        <v>147</v>
      </c>
      <c r="F46" s="5">
        <v>278</v>
      </c>
      <c r="G46" s="5">
        <f t="shared" si="0"/>
        <v>40866</v>
      </c>
      <c r="H46" s="3" t="s">
        <v>338</v>
      </c>
      <c r="I46" s="3" t="s">
        <v>337</v>
      </c>
      <c r="J46" s="3" t="s">
        <v>332</v>
      </c>
      <c r="K46" s="3" t="s">
        <v>333</v>
      </c>
      <c r="L46" s="3">
        <v>147</v>
      </c>
      <c r="M46" s="5">
        <v>278</v>
      </c>
      <c r="N46" s="5">
        <f t="shared" si="4"/>
        <v>40866</v>
      </c>
      <c r="O46" s="6">
        <f t="shared" si="5"/>
        <v>2043.3000000000002</v>
      </c>
      <c r="P46" s="6">
        <f t="shared" si="6"/>
        <v>42909.3</v>
      </c>
    </row>
    <row r="47" spans="1:18" x14ac:dyDescent="0.25">
      <c r="A47" s="1"/>
      <c r="D47" s="3" t="s">
        <v>68</v>
      </c>
      <c r="E47" s="3">
        <v>1200</v>
      </c>
      <c r="F47" s="5">
        <v>500</v>
      </c>
      <c r="G47" s="5">
        <f t="shared" si="0"/>
        <v>600000</v>
      </c>
      <c r="K47" s="3" t="s">
        <v>334</v>
      </c>
      <c r="L47" s="3">
        <v>1200</v>
      </c>
      <c r="M47" s="5">
        <v>500</v>
      </c>
      <c r="N47" s="5">
        <f t="shared" si="4"/>
        <v>600000</v>
      </c>
      <c r="O47" s="6">
        <f t="shared" si="5"/>
        <v>30000</v>
      </c>
      <c r="P47" s="6">
        <f t="shared" si="6"/>
        <v>630000</v>
      </c>
    </row>
    <row r="48" spans="1:18" x14ac:dyDescent="0.25">
      <c r="A48" s="1"/>
      <c r="D48" s="3" t="s">
        <v>69</v>
      </c>
      <c r="E48" s="3">
        <v>66</v>
      </c>
      <c r="F48" s="5">
        <v>900</v>
      </c>
      <c r="G48" s="5">
        <f t="shared" si="0"/>
        <v>59400</v>
      </c>
      <c r="K48" s="3" t="s">
        <v>335</v>
      </c>
      <c r="L48" s="3">
        <v>66</v>
      </c>
      <c r="M48" s="5">
        <v>900</v>
      </c>
      <c r="N48" s="5">
        <f t="shared" si="4"/>
        <v>59400</v>
      </c>
      <c r="O48" s="6">
        <f t="shared" si="5"/>
        <v>2970</v>
      </c>
      <c r="P48" s="6">
        <f t="shared" si="6"/>
        <v>62370</v>
      </c>
    </row>
    <row r="49" spans="1:18" x14ac:dyDescent="0.25">
      <c r="A49" s="1"/>
      <c r="D49" s="3" t="s">
        <v>70</v>
      </c>
      <c r="E49" s="3">
        <v>88</v>
      </c>
      <c r="F49" s="5">
        <v>2670</v>
      </c>
      <c r="G49" s="5">
        <f t="shared" si="0"/>
        <v>234960</v>
      </c>
      <c r="K49" s="3" t="s">
        <v>336</v>
      </c>
      <c r="L49" s="3">
        <v>88</v>
      </c>
      <c r="M49" s="5">
        <v>2670</v>
      </c>
      <c r="N49" s="5">
        <f t="shared" si="4"/>
        <v>234960</v>
      </c>
      <c r="O49" s="6">
        <f t="shared" si="5"/>
        <v>11748</v>
      </c>
      <c r="P49" s="6">
        <f t="shared" si="6"/>
        <v>246708</v>
      </c>
      <c r="Q49" s="5">
        <v>981987</v>
      </c>
      <c r="R49" s="3" t="s">
        <v>331</v>
      </c>
    </row>
    <row r="50" spans="1:18" x14ac:dyDescent="0.25">
      <c r="A50" s="1">
        <v>22</v>
      </c>
      <c r="B50" s="3" t="s">
        <v>131</v>
      </c>
      <c r="D50" s="3" t="s">
        <v>154</v>
      </c>
      <c r="E50" s="3">
        <v>10</v>
      </c>
      <c r="F50" s="5">
        <v>3480</v>
      </c>
      <c r="G50" s="5">
        <f t="shared" si="0"/>
        <v>34800</v>
      </c>
      <c r="H50" s="3" t="s">
        <v>342</v>
      </c>
      <c r="I50" s="3" t="s">
        <v>341</v>
      </c>
      <c r="J50" s="3" t="s">
        <v>528</v>
      </c>
      <c r="K50" s="3" t="s">
        <v>340</v>
      </c>
      <c r="L50" s="3">
        <v>10</v>
      </c>
      <c r="M50" s="5">
        <v>3480</v>
      </c>
      <c r="N50" s="5">
        <f t="shared" si="4"/>
        <v>34800</v>
      </c>
      <c r="O50" s="6">
        <f t="shared" si="5"/>
        <v>1740</v>
      </c>
      <c r="P50" s="6">
        <f t="shared" si="6"/>
        <v>36540</v>
      </c>
      <c r="Q50" s="5">
        <v>36540</v>
      </c>
      <c r="R50" s="3" t="s">
        <v>339</v>
      </c>
    </row>
    <row r="51" spans="1:18" x14ac:dyDescent="0.25">
      <c r="A51" s="1">
        <v>23</v>
      </c>
      <c r="B51" s="3" t="s">
        <v>230</v>
      </c>
      <c r="C51" s="3" t="s">
        <v>155</v>
      </c>
      <c r="D51" s="3" t="s">
        <v>99</v>
      </c>
      <c r="E51" s="3">
        <v>100</v>
      </c>
      <c r="F51" s="5">
        <v>750</v>
      </c>
      <c r="G51" s="5">
        <f t="shared" si="0"/>
        <v>75000</v>
      </c>
      <c r="H51" s="3" t="s">
        <v>347</v>
      </c>
      <c r="I51" s="3" t="s">
        <v>346</v>
      </c>
      <c r="J51" s="3" t="s">
        <v>344</v>
      </c>
      <c r="K51" s="3" t="s">
        <v>345</v>
      </c>
      <c r="L51" s="3">
        <v>100</v>
      </c>
      <c r="M51" s="5">
        <v>750</v>
      </c>
      <c r="N51" s="5">
        <f t="shared" si="4"/>
        <v>75000</v>
      </c>
      <c r="O51" s="6">
        <f t="shared" si="5"/>
        <v>3750</v>
      </c>
      <c r="P51" s="6">
        <f t="shared" si="6"/>
        <v>78750</v>
      </c>
      <c r="Q51" s="5">
        <v>78750</v>
      </c>
      <c r="R51" s="3" t="s">
        <v>343</v>
      </c>
    </row>
    <row r="52" spans="1:18" x14ac:dyDescent="0.25">
      <c r="A52" s="1">
        <v>24</v>
      </c>
      <c r="B52" s="3" t="s">
        <v>156</v>
      </c>
      <c r="D52" s="3" t="s">
        <v>46</v>
      </c>
      <c r="E52" s="3">
        <v>40</v>
      </c>
      <c r="F52" s="5">
        <v>278</v>
      </c>
      <c r="G52" s="5">
        <f t="shared" si="0"/>
        <v>11120</v>
      </c>
      <c r="H52" s="3" t="s">
        <v>524</v>
      </c>
      <c r="I52" s="3" t="s">
        <v>351</v>
      </c>
      <c r="J52" s="3" t="s">
        <v>349</v>
      </c>
      <c r="K52" s="3" t="s">
        <v>350</v>
      </c>
      <c r="L52" s="3">
        <v>40</v>
      </c>
      <c r="M52" s="5">
        <v>278</v>
      </c>
      <c r="N52" s="5">
        <f t="shared" si="4"/>
        <v>11120</v>
      </c>
      <c r="O52" s="6">
        <f t="shared" si="5"/>
        <v>556</v>
      </c>
      <c r="P52" s="6">
        <f t="shared" si="6"/>
        <v>11676</v>
      </c>
    </row>
    <row r="53" spans="1:18" x14ac:dyDescent="0.25">
      <c r="A53" s="1"/>
      <c r="D53" s="3" t="s">
        <v>23</v>
      </c>
      <c r="E53" s="3">
        <v>4</v>
      </c>
      <c r="F53" s="5">
        <v>100</v>
      </c>
      <c r="G53" s="5">
        <f t="shared" si="0"/>
        <v>400</v>
      </c>
      <c r="K53" s="3" t="s">
        <v>23</v>
      </c>
      <c r="L53" s="3">
        <v>4</v>
      </c>
      <c r="M53" s="5">
        <v>100</v>
      </c>
      <c r="N53" s="5">
        <f t="shared" si="4"/>
        <v>400</v>
      </c>
      <c r="O53" s="6">
        <f t="shared" si="5"/>
        <v>20</v>
      </c>
      <c r="P53" s="6">
        <f t="shared" si="6"/>
        <v>420</v>
      </c>
      <c r="Q53" s="5">
        <v>12096</v>
      </c>
      <c r="R53" s="3" t="s">
        <v>348</v>
      </c>
    </row>
    <row r="54" spans="1:18" x14ac:dyDescent="0.25">
      <c r="A54" s="1">
        <v>25</v>
      </c>
      <c r="B54" s="3" t="s">
        <v>231</v>
      </c>
      <c r="C54" s="3" t="s">
        <v>157</v>
      </c>
      <c r="D54" s="3" t="s">
        <v>71</v>
      </c>
      <c r="E54" s="3">
        <v>220</v>
      </c>
      <c r="F54" s="5">
        <v>278</v>
      </c>
      <c r="G54" s="5">
        <f t="shared" si="0"/>
        <v>61160</v>
      </c>
      <c r="H54" s="3" t="s">
        <v>523</v>
      </c>
      <c r="I54" s="3" t="s">
        <v>354</v>
      </c>
      <c r="J54" s="3" t="s">
        <v>353</v>
      </c>
      <c r="K54" s="3" t="s">
        <v>355</v>
      </c>
      <c r="L54" s="3">
        <v>220</v>
      </c>
      <c r="M54" s="5">
        <v>278</v>
      </c>
      <c r="N54" s="5">
        <f t="shared" si="4"/>
        <v>61160</v>
      </c>
      <c r="O54" s="6">
        <f t="shared" si="5"/>
        <v>3058</v>
      </c>
      <c r="P54" s="6">
        <f t="shared" si="6"/>
        <v>64218</v>
      </c>
      <c r="Q54" s="5">
        <v>64218</v>
      </c>
      <c r="R54" s="3" t="s">
        <v>352</v>
      </c>
    </row>
    <row r="55" spans="1:18" x14ac:dyDescent="0.25">
      <c r="A55" s="1">
        <v>26</v>
      </c>
      <c r="B55" s="3" t="s">
        <v>160</v>
      </c>
      <c r="C55" s="3" t="s">
        <v>159</v>
      </c>
      <c r="D55" s="3" t="s">
        <v>158</v>
      </c>
      <c r="E55" s="3">
        <v>2</v>
      </c>
      <c r="F55" s="5">
        <v>3950</v>
      </c>
      <c r="G55" s="5">
        <f t="shared" si="0"/>
        <v>7900</v>
      </c>
      <c r="H55" s="3" t="s">
        <v>358</v>
      </c>
      <c r="I55" s="3" t="s">
        <v>359</v>
      </c>
      <c r="J55" s="3" t="s">
        <v>357</v>
      </c>
      <c r="K55" s="3" t="s">
        <v>360</v>
      </c>
      <c r="L55" s="3">
        <v>2</v>
      </c>
      <c r="M55" s="5">
        <v>3950</v>
      </c>
      <c r="N55" s="5">
        <f t="shared" si="4"/>
        <v>7900</v>
      </c>
      <c r="O55" s="6">
        <f t="shared" si="5"/>
        <v>395</v>
      </c>
      <c r="P55" s="6">
        <f t="shared" si="6"/>
        <v>8295</v>
      </c>
    </row>
    <row r="56" spans="1:18" x14ac:dyDescent="0.25">
      <c r="A56" s="1"/>
      <c r="D56" s="3" t="s">
        <v>21</v>
      </c>
      <c r="E56" s="3">
        <v>1</v>
      </c>
      <c r="G56" s="5">
        <f t="shared" si="0"/>
        <v>0</v>
      </c>
      <c r="K56" s="3" t="s">
        <v>23</v>
      </c>
      <c r="L56" s="3">
        <v>2</v>
      </c>
      <c r="M56" s="5">
        <v>150</v>
      </c>
      <c r="N56" s="5">
        <f t="shared" si="4"/>
        <v>300</v>
      </c>
      <c r="O56" s="6">
        <f t="shared" si="5"/>
        <v>15</v>
      </c>
      <c r="P56" s="6">
        <f t="shared" si="6"/>
        <v>315</v>
      </c>
      <c r="Q56" s="5">
        <v>8610</v>
      </c>
      <c r="R56" s="3" t="s">
        <v>356</v>
      </c>
    </row>
    <row r="57" spans="1:18" x14ac:dyDescent="0.25">
      <c r="A57" s="1"/>
      <c r="D57" s="3" t="s">
        <v>23</v>
      </c>
      <c r="E57" s="3">
        <v>2</v>
      </c>
      <c r="F57" s="5">
        <v>150</v>
      </c>
      <c r="G57" s="5">
        <f t="shared" si="0"/>
        <v>300</v>
      </c>
      <c r="N57" s="5">
        <f t="shared" si="4"/>
        <v>0</v>
      </c>
      <c r="O57" s="6">
        <f t="shared" si="5"/>
        <v>0</v>
      </c>
      <c r="P57" s="6">
        <f t="shared" si="6"/>
        <v>0</v>
      </c>
    </row>
    <row r="58" spans="1:18" x14ac:dyDescent="0.25">
      <c r="A58" s="1">
        <v>27</v>
      </c>
      <c r="B58" s="3" t="s">
        <v>163</v>
      </c>
      <c r="C58" s="3" t="s">
        <v>162</v>
      </c>
      <c r="D58" s="3" t="s">
        <v>161</v>
      </c>
      <c r="E58" s="3">
        <v>15</v>
      </c>
      <c r="F58" s="5">
        <v>2500</v>
      </c>
      <c r="G58" s="5">
        <f t="shared" si="0"/>
        <v>37500</v>
      </c>
      <c r="H58" s="3" t="s">
        <v>363</v>
      </c>
      <c r="I58" s="3" t="s">
        <v>364</v>
      </c>
      <c r="J58" s="3" t="s">
        <v>362</v>
      </c>
      <c r="K58" s="3" t="s">
        <v>366</v>
      </c>
      <c r="L58" s="3">
        <v>15</v>
      </c>
      <c r="M58" s="5">
        <v>2500</v>
      </c>
      <c r="N58" s="5">
        <f t="shared" si="4"/>
        <v>37500</v>
      </c>
      <c r="O58" s="6">
        <f t="shared" si="5"/>
        <v>1875</v>
      </c>
      <c r="P58" s="6">
        <f t="shared" si="6"/>
        <v>39375</v>
      </c>
      <c r="Q58" s="5">
        <v>39375</v>
      </c>
      <c r="R58" s="3" t="s">
        <v>361</v>
      </c>
    </row>
    <row r="59" spans="1:18" x14ac:dyDescent="0.25">
      <c r="A59" s="1">
        <v>28</v>
      </c>
      <c r="B59" s="3" t="s">
        <v>370</v>
      </c>
      <c r="C59" s="3" t="s">
        <v>369</v>
      </c>
      <c r="D59" s="3" t="s">
        <v>368</v>
      </c>
      <c r="E59" s="3">
        <v>10</v>
      </c>
      <c r="F59" s="5">
        <v>278</v>
      </c>
      <c r="G59" s="5">
        <f t="shared" si="0"/>
        <v>2780</v>
      </c>
      <c r="H59" s="3" t="s">
        <v>371</v>
      </c>
      <c r="I59" s="3" t="s">
        <v>372</v>
      </c>
      <c r="J59" s="3" t="s">
        <v>367</v>
      </c>
      <c r="K59" s="3" t="s">
        <v>373</v>
      </c>
      <c r="L59" s="3">
        <v>10</v>
      </c>
      <c r="M59" s="5">
        <v>278</v>
      </c>
      <c r="N59" s="5">
        <f t="shared" si="4"/>
        <v>2780</v>
      </c>
      <c r="O59" s="6">
        <f t="shared" si="5"/>
        <v>139</v>
      </c>
      <c r="P59" s="6">
        <f t="shared" si="6"/>
        <v>2919</v>
      </c>
    </row>
    <row r="60" spans="1:18" x14ac:dyDescent="0.25">
      <c r="A60" s="1"/>
      <c r="D60" s="3" t="s">
        <v>72</v>
      </c>
      <c r="E60" s="3">
        <v>10</v>
      </c>
      <c r="F60" s="5">
        <v>130</v>
      </c>
      <c r="G60" s="5">
        <f t="shared" si="0"/>
        <v>1300</v>
      </c>
      <c r="K60" s="3" t="s">
        <v>374</v>
      </c>
      <c r="L60" s="3">
        <v>10</v>
      </c>
      <c r="M60" s="5">
        <v>130</v>
      </c>
      <c r="N60" s="5">
        <f t="shared" si="4"/>
        <v>1300</v>
      </c>
      <c r="O60" s="6">
        <f t="shared" si="5"/>
        <v>65</v>
      </c>
      <c r="P60" s="6">
        <f t="shared" si="6"/>
        <v>1365</v>
      </c>
    </row>
    <row r="61" spans="1:18" x14ac:dyDescent="0.25">
      <c r="A61" s="1"/>
      <c r="D61" s="3" t="s">
        <v>23</v>
      </c>
      <c r="E61" s="3">
        <v>2</v>
      </c>
      <c r="F61" s="5">
        <v>100</v>
      </c>
      <c r="G61" s="5">
        <f t="shared" si="0"/>
        <v>200</v>
      </c>
      <c r="K61" s="3" t="s">
        <v>23</v>
      </c>
      <c r="L61" s="3">
        <v>2</v>
      </c>
      <c r="M61" s="5">
        <v>100</v>
      </c>
      <c r="N61" s="5">
        <f t="shared" si="4"/>
        <v>200</v>
      </c>
      <c r="O61" s="6">
        <f t="shared" si="5"/>
        <v>10</v>
      </c>
      <c r="P61" s="6">
        <f t="shared" si="6"/>
        <v>210</v>
      </c>
      <c r="Q61" s="5">
        <v>4494</v>
      </c>
      <c r="R61" s="3" t="s">
        <v>365</v>
      </c>
    </row>
    <row r="62" spans="1:18" x14ac:dyDescent="0.25">
      <c r="A62" s="1">
        <v>29</v>
      </c>
      <c r="B62" s="3" t="s">
        <v>131</v>
      </c>
      <c r="D62" s="3" t="s">
        <v>154</v>
      </c>
      <c r="E62" s="3">
        <v>10</v>
      </c>
      <c r="F62" s="5">
        <v>3480</v>
      </c>
      <c r="G62" s="5">
        <f t="shared" si="0"/>
        <v>34800</v>
      </c>
      <c r="H62" s="3" t="s">
        <v>376</v>
      </c>
      <c r="I62" s="3" t="s">
        <v>377</v>
      </c>
      <c r="K62" s="3" t="s">
        <v>378</v>
      </c>
      <c r="L62" s="3">
        <v>10</v>
      </c>
      <c r="M62" s="5">
        <v>3480</v>
      </c>
      <c r="N62" s="5">
        <f t="shared" si="4"/>
        <v>34800</v>
      </c>
      <c r="O62" s="6">
        <f t="shared" si="5"/>
        <v>1740</v>
      </c>
      <c r="P62" s="6">
        <f t="shared" si="6"/>
        <v>36540</v>
      </c>
      <c r="Q62" s="5">
        <v>36540</v>
      </c>
      <c r="R62" s="3" t="s">
        <v>375</v>
      </c>
    </row>
    <row r="63" spans="1:18" x14ac:dyDescent="0.25">
      <c r="A63" s="1">
        <v>30</v>
      </c>
      <c r="B63" s="3" t="s">
        <v>165</v>
      </c>
      <c r="C63" s="3" t="s">
        <v>164</v>
      </c>
      <c r="D63" s="3" t="s">
        <v>100</v>
      </c>
      <c r="E63" s="3">
        <v>200</v>
      </c>
      <c r="F63" s="5">
        <v>750</v>
      </c>
      <c r="G63" s="5">
        <f t="shared" si="0"/>
        <v>150000</v>
      </c>
      <c r="H63" s="3" t="s">
        <v>382</v>
      </c>
      <c r="J63" s="3" t="s">
        <v>380</v>
      </c>
      <c r="K63" s="3" t="s">
        <v>383</v>
      </c>
      <c r="L63" s="3">
        <v>200</v>
      </c>
      <c r="M63" s="5">
        <v>750</v>
      </c>
      <c r="N63" s="5">
        <f t="shared" si="4"/>
        <v>150000</v>
      </c>
      <c r="O63" s="6">
        <f t="shared" si="5"/>
        <v>7500</v>
      </c>
      <c r="P63" s="6">
        <f t="shared" si="6"/>
        <v>157500</v>
      </c>
    </row>
    <row r="64" spans="1:18" x14ac:dyDescent="0.25">
      <c r="A64" s="1"/>
      <c r="D64" s="3" t="s">
        <v>74</v>
      </c>
      <c r="E64" s="3">
        <v>50</v>
      </c>
      <c r="F64" s="5">
        <v>210</v>
      </c>
      <c r="G64" s="5">
        <f t="shared" si="0"/>
        <v>10500</v>
      </c>
      <c r="J64" s="3" t="s">
        <v>381</v>
      </c>
      <c r="K64" s="3" t="s">
        <v>384</v>
      </c>
      <c r="L64" s="3">
        <v>50</v>
      </c>
      <c r="M64" s="5">
        <v>210</v>
      </c>
      <c r="N64" s="5">
        <f t="shared" si="4"/>
        <v>10500</v>
      </c>
      <c r="O64" s="6">
        <f t="shared" si="5"/>
        <v>525</v>
      </c>
      <c r="P64" s="6">
        <f t="shared" si="6"/>
        <v>11025</v>
      </c>
    </row>
    <row r="65" spans="1:18" x14ac:dyDescent="0.25">
      <c r="A65" s="1"/>
      <c r="D65" s="3" t="s">
        <v>24</v>
      </c>
      <c r="E65" s="3">
        <v>400</v>
      </c>
      <c r="G65" s="5">
        <f t="shared" si="0"/>
        <v>0</v>
      </c>
      <c r="K65" s="3" t="s">
        <v>385</v>
      </c>
      <c r="L65" s="3">
        <v>10</v>
      </c>
      <c r="M65" s="5">
        <v>4600</v>
      </c>
      <c r="N65" s="5">
        <f t="shared" si="4"/>
        <v>46000</v>
      </c>
      <c r="O65" s="6">
        <f t="shared" si="5"/>
        <v>2300</v>
      </c>
      <c r="P65" s="6">
        <f t="shared" si="6"/>
        <v>48300</v>
      </c>
      <c r="Q65" s="5">
        <v>216825</v>
      </c>
      <c r="R65" s="3" t="s">
        <v>379</v>
      </c>
    </row>
    <row r="66" spans="1:18" x14ac:dyDescent="0.25">
      <c r="A66" s="1"/>
      <c r="D66" s="3" t="s">
        <v>73</v>
      </c>
      <c r="E66" s="3">
        <v>10</v>
      </c>
      <c r="F66" s="5">
        <v>4600</v>
      </c>
      <c r="G66" s="5">
        <f t="shared" si="0"/>
        <v>46000</v>
      </c>
      <c r="N66" s="5">
        <f t="shared" si="4"/>
        <v>0</v>
      </c>
      <c r="O66" s="6">
        <f t="shared" si="5"/>
        <v>0</v>
      </c>
      <c r="P66" s="6">
        <f t="shared" si="6"/>
        <v>0</v>
      </c>
    </row>
    <row r="67" spans="1:18" x14ac:dyDescent="0.25">
      <c r="A67" s="1">
        <v>31</v>
      </c>
      <c r="B67" s="3" t="s">
        <v>167</v>
      </c>
      <c r="C67" s="3" t="s">
        <v>166</v>
      </c>
      <c r="D67" s="3" t="s">
        <v>75</v>
      </c>
      <c r="E67" s="3">
        <v>300</v>
      </c>
      <c r="F67" s="5">
        <v>500</v>
      </c>
      <c r="G67" s="5">
        <f t="shared" ref="G67:G119" si="7">E67*F67</f>
        <v>150000</v>
      </c>
      <c r="H67" s="3" t="s">
        <v>388</v>
      </c>
      <c r="I67" s="3" t="s">
        <v>387</v>
      </c>
      <c r="J67" s="3" t="s">
        <v>227</v>
      </c>
      <c r="K67" s="3" t="s">
        <v>504</v>
      </c>
      <c r="L67" s="3">
        <v>300</v>
      </c>
      <c r="M67" s="5">
        <v>500</v>
      </c>
      <c r="N67" s="5">
        <f t="shared" si="4"/>
        <v>150000</v>
      </c>
      <c r="O67" s="6">
        <f t="shared" si="5"/>
        <v>7500</v>
      </c>
      <c r="P67" s="6">
        <f t="shared" si="6"/>
        <v>157500</v>
      </c>
      <c r="Q67" s="5">
        <v>157500</v>
      </c>
      <c r="R67" s="3" t="s">
        <v>386</v>
      </c>
    </row>
    <row r="68" spans="1:18" x14ac:dyDescent="0.25">
      <c r="A68" s="1">
        <v>32</v>
      </c>
      <c r="B68" s="3" t="s">
        <v>170</v>
      </c>
      <c r="C68" s="3" t="s">
        <v>169</v>
      </c>
      <c r="D68" s="3" t="s">
        <v>168</v>
      </c>
      <c r="E68" s="3">
        <v>60</v>
      </c>
      <c r="F68" s="5">
        <v>3900</v>
      </c>
      <c r="G68" s="5">
        <f t="shared" si="7"/>
        <v>234000</v>
      </c>
      <c r="H68" s="3" t="s">
        <v>390</v>
      </c>
      <c r="J68" s="11" t="s">
        <v>220</v>
      </c>
      <c r="K68" s="12" t="s">
        <v>405</v>
      </c>
      <c r="L68" s="12"/>
      <c r="M68" s="13"/>
      <c r="N68" s="13">
        <f t="shared" si="4"/>
        <v>0</v>
      </c>
      <c r="O68" s="14">
        <f t="shared" si="5"/>
        <v>0</v>
      </c>
      <c r="P68" s="14">
        <f t="shared" si="6"/>
        <v>0</v>
      </c>
      <c r="Q68" s="13">
        <v>597408</v>
      </c>
      <c r="R68" s="3" t="s">
        <v>389</v>
      </c>
    </row>
    <row r="69" spans="1:18" x14ac:dyDescent="0.25">
      <c r="A69" s="1"/>
      <c r="D69" s="3" t="s">
        <v>529</v>
      </c>
      <c r="E69" s="3">
        <v>20</v>
      </c>
      <c r="F69" s="5">
        <v>500</v>
      </c>
      <c r="G69" s="5">
        <f t="shared" si="7"/>
        <v>10000</v>
      </c>
      <c r="J69" s="15"/>
      <c r="K69" s="15"/>
      <c r="L69" s="15"/>
      <c r="M69" s="16"/>
      <c r="N69" s="16">
        <f t="shared" si="4"/>
        <v>0</v>
      </c>
      <c r="O69" s="17">
        <f t="shared" si="5"/>
        <v>0</v>
      </c>
      <c r="P69" s="17">
        <f t="shared" si="6"/>
        <v>0</v>
      </c>
      <c r="Q69" s="7">
        <v>-586908</v>
      </c>
      <c r="R69" s="3" t="s">
        <v>30</v>
      </c>
    </row>
    <row r="70" spans="1:18" x14ac:dyDescent="0.25">
      <c r="A70" s="1">
        <v>33</v>
      </c>
      <c r="B70" s="3" t="s">
        <v>156</v>
      </c>
      <c r="C70" s="3" t="s">
        <v>171</v>
      </c>
      <c r="D70" s="3" t="s">
        <v>45</v>
      </c>
      <c r="E70" s="3">
        <v>33</v>
      </c>
      <c r="F70" s="5">
        <v>3950</v>
      </c>
      <c r="G70" s="5">
        <f t="shared" si="7"/>
        <v>130350</v>
      </c>
      <c r="H70" s="3" t="s">
        <v>476</v>
      </c>
      <c r="J70" s="3" t="s">
        <v>404</v>
      </c>
      <c r="K70" s="3" t="s">
        <v>477</v>
      </c>
      <c r="L70" s="3">
        <v>33</v>
      </c>
      <c r="M70" s="5">
        <v>3950</v>
      </c>
      <c r="N70" s="5">
        <f t="shared" si="4"/>
        <v>130350</v>
      </c>
      <c r="O70" s="6">
        <f t="shared" si="5"/>
        <v>6517.5</v>
      </c>
      <c r="P70" s="6">
        <f t="shared" si="6"/>
        <v>136867.5</v>
      </c>
    </row>
    <row r="71" spans="1:18" x14ac:dyDescent="0.25">
      <c r="A71" s="1"/>
      <c r="D71" s="3" t="s">
        <v>19</v>
      </c>
      <c r="E71" s="3">
        <v>33</v>
      </c>
      <c r="G71" s="5">
        <f t="shared" si="7"/>
        <v>0</v>
      </c>
      <c r="K71" s="3" t="s">
        <v>478</v>
      </c>
      <c r="L71" s="3">
        <v>40</v>
      </c>
      <c r="M71" s="5">
        <v>500</v>
      </c>
      <c r="N71" s="5">
        <f t="shared" si="4"/>
        <v>20000</v>
      </c>
      <c r="O71" s="6">
        <f t="shared" si="5"/>
        <v>1000</v>
      </c>
      <c r="P71" s="6">
        <f t="shared" si="6"/>
        <v>21000</v>
      </c>
      <c r="Q71" s="5">
        <v>157868</v>
      </c>
      <c r="R71" s="3" t="s">
        <v>391</v>
      </c>
    </row>
    <row r="72" spans="1:18" x14ac:dyDescent="0.25">
      <c r="A72" s="1"/>
      <c r="D72" s="3" t="s">
        <v>44</v>
      </c>
      <c r="E72" s="3">
        <v>40</v>
      </c>
      <c r="F72" s="5">
        <v>500</v>
      </c>
      <c r="G72" s="5">
        <f t="shared" si="7"/>
        <v>20000</v>
      </c>
      <c r="N72" s="5">
        <f t="shared" si="4"/>
        <v>0</v>
      </c>
      <c r="O72" s="6">
        <f t="shared" si="5"/>
        <v>0</v>
      </c>
      <c r="P72" s="6">
        <f t="shared" si="6"/>
        <v>0</v>
      </c>
    </row>
    <row r="73" spans="1:18" x14ac:dyDescent="0.25">
      <c r="A73" s="1">
        <v>34</v>
      </c>
      <c r="B73" s="3" t="s">
        <v>156</v>
      </c>
      <c r="C73" s="3" t="s">
        <v>172</v>
      </c>
      <c r="D73" s="3" t="s">
        <v>45</v>
      </c>
      <c r="E73" s="3">
        <v>65</v>
      </c>
      <c r="F73" s="5">
        <v>3950</v>
      </c>
      <c r="G73" s="5">
        <f t="shared" si="7"/>
        <v>256750</v>
      </c>
      <c r="H73" s="3" t="s">
        <v>487</v>
      </c>
      <c r="I73" s="3" t="s">
        <v>486</v>
      </c>
      <c r="J73" s="3" t="s">
        <v>226</v>
      </c>
      <c r="K73" s="3" t="s">
        <v>45</v>
      </c>
      <c r="L73" s="3">
        <v>65</v>
      </c>
      <c r="M73" s="5">
        <v>3950</v>
      </c>
      <c r="N73" s="5">
        <f t="shared" si="4"/>
        <v>256750</v>
      </c>
      <c r="O73" s="6">
        <f t="shared" si="5"/>
        <v>12837.5</v>
      </c>
      <c r="P73" s="6">
        <f t="shared" si="6"/>
        <v>269587.5</v>
      </c>
      <c r="Q73" s="5">
        <v>269588</v>
      </c>
      <c r="R73" s="3" t="s">
        <v>392</v>
      </c>
    </row>
    <row r="74" spans="1:18" x14ac:dyDescent="0.25">
      <c r="A74" s="1"/>
      <c r="D74" s="3" t="s">
        <v>21</v>
      </c>
      <c r="E74" s="3">
        <v>65</v>
      </c>
      <c r="G74" s="5">
        <f t="shared" si="7"/>
        <v>0</v>
      </c>
      <c r="N74" s="5">
        <f t="shared" si="4"/>
        <v>0</v>
      </c>
      <c r="O74" s="6">
        <f t="shared" si="5"/>
        <v>0</v>
      </c>
      <c r="P74" s="6">
        <f t="shared" si="6"/>
        <v>0</v>
      </c>
    </row>
    <row r="75" spans="1:18" x14ac:dyDescent="0.25">
      <c r="A75" s="1">
        <v>35</v>
      </c>
      <c r="B75" s="3" t="s">
        <v>174</v>
      </c>
      <c r="C75" s="3" t="s">
        <v>173</v>
      </c>
      <c r="D75" s="3" t="s">
        <v>101</v>
      </c>
      <c r="E75" s="3">
        <v>10</v>
      </c>
      <c r="F75" s="5">
        <v>110</v>
      </c>
      <c r="G75" s="5">
        <f t="shared" si="7"/>
        <v>1100</v>
      </c>
      <c r="H75" s="3" t="s">
        <v>394</v>
      </c>
      <c r="I75" s="3" t="s">
        <v>522</v>
      </c>
      <c r="J75" s="3" t="s">
        <v>400</v>
      </c>
      <c r="K75" s="3" t="s">
        <v>395</v>
      </c>
      <c r="L75" s="3">
        <v>10</v>
      </c>
      <c r="M75" s="5">
        <v>110</v>
      </c>
      <c r="N75" s="5">
        <f t="shared" ref="N75:N114" si="8">L75*M75</f>
        <v>1100</v>
      </c>
      <c r="O75" s="6">
        <f t="shared" ref="O75:O114" si="9">N75*5%</f>
        <v>55</v>
      </c>
      <c r="P75" s="6">
        <f t="shared" ref="P75:P114" si="10">N75+O75</f>
        <v>1155</v>
      </c>
    </row>
    <row r="76" spans="1:18" x14ac:dyDescent="0.25">
      <c r="A76" s="1"/>
      <c r="D76" s="3" t="s">
        <v>229</v>
      </c>
      <c r="E76" s="3">
        <v>2</v>
      </c>
      <c r="F76" s="5">
        <v>210</v>
      </c>
      <c r="G76" s="5">
        <f t="shared" si="7"/>
        <v>420</v>
      </c>
      <c r="K76" s="3" t="s">
        <v>396</v>
      </c>
      <c r="L76" s="3">
        <v>2</v>
      </c>
      <c r="M76" s="5">
        <v>210</v>
      </c>
      <c r="N76" s="5">
        <f t="shared" si="8"/>
        <v>420</v>
      </c>
      <c r="O76" s="6">
        <f t="shared" si="9"/>
        <v>21</v>
      </c>
      <c r="P76" s="6">
        <f t="shared" si="10"/>
        <v>441</v>
      </c>
    </row>
    <row r="77" spans="1:18" x14ac:dyDescent="0.25">
      <c r="A77" s="1"/>
      <c r="D77" s="3" t="s">
        <v>76</v>
      </c>
      <c r="E77" s="3">
        <v>7</v>
      </c>
      <c r="F77" s="5">
        <v>235</v>
      </c>
      <c r="G77" s="5">
        <f t="shared" si="7"/>
        <v>1645</v>
      </c>
      <c r="K77" s="3" t="s">
        <v>397</v>
      </c>
      <c r="L77" s="3">
        <v>7</v>
      </c>
      <c r="M77" s="5">
        <v>235</v>
      </c>
      <c r="N77" s="5">
        <f t="shared" si="8"/>
        <v>1645</v>
      </c>
      <c r="O77" s="6">
        <f t="shared" si="9"/>
        <v>82.25</v>
      </c>
      <c r="P77" s="6">
        <f t="shared" si="10"/>
        <v>1727.25</v>
      </c>
    </row>
    <row r="78" spans="1:18" x14ac:dyDescent="0.25">
      <c r="A78" s="1"/>
      <c r="D78" s="3" t="s">
        <v>77</v>
      </c>
      <c r="E78" s="3">
        <v>2</v>
      </c>
      <c r="F78" s="5">
        <v>235</v>
      </c>
      <c r="G78" s="5">
        <f t="shared" si="7"/>
        <v>470</v>
      </c>
      <c r="K78" s="3" t="s">
        <v>398</v>
      </c>
      <c r="L78" s="3">
        <v>2</v>
      </c>
      <c r="M78" s="5">
        <v>235</v>
      </c>
      <c r="N78" s="5">
        <f t="shared" si="8"/>
        <v>470</v>
      </c>
      <c r="O78" s="6">
        <f t="shared" si="9"/>
        <v>23.5</v>
      </c>
      <c r="P78" s="6">
        <f t="shared" si="10"/>
        <v>493.5</v>
      </c>
    </row>
    <row r="79" spans="1:18" x14ac:dyDescent="0.25">
      <c r="A79" s="1"/>
      <c r="D79" s="3" t="s">
        <v>78</v>
      </c>
      <c r="E79" s="3">
        <v>4</v>
      </c>
      <c r="F79" s="5">
        <v>1870</v>
      </c>
      <c r="G79" s="5">
        <f t="shared" si="7"/>
        <v>7480</v>
      </c>
      <c r="K79" s="3" t="s">
        <v>399</v>
      </c>
      <c r="L79" s="3">
        <v>4</v>
      </c>
      <c r="M79" s="5">
        <v>1870</v>
      </c>
      <c r="N79" s="5">
        <f t="shared" si="8"/>
        <v>7480</v>
      </c>
      <c r="O79" s="6">
        <f t="shared" si="9"/>
        <v>374</v>
      </c>
      <c r="P79" s="6">
        <f t="shared" si="10"/>
        <v>7854</v>
      </c>
      <c r="Q79" s="5">
        <v>11671</v>
      </c>
      <c r="R79" s="3" t="s">
        <v>393</v>
      </c>
    </row>
    <row r="80" spans="1:18" x14ac:dyDescent="0.25">
      <c r="A80" s="1">
        <v>36</v>
      </c>
      <c r="B80" s="3" t="s">
        <v>176</v>
      </c>
      <c r="C80" s="3" t="s">
        <v>175</v>
      </c>
      <c r="D80" s="3" t="s">
        <v>79</v>
      </c>
      <c r="E80" s="3">
        <v>540</v>
      </c>
      <c r="F80" s="5">
        <v>500</v>
      </c>
      <c r="G80" s="5">
        <f t="shared" si="7"/>
        <v>270000</v>
      </c>
      <c r="H80" s="3" t="s">
        <v>407</v>
      </c>
      <c r="I80" s="3" t="s">
        <v>408</v>
      </c>
      <c r="J80" s="3" t="s">
        <v>403</v>
      </c>
      <c r="K80" s="3" t="s">
        <v>409</v>
      </c>
      <c r="L80" s="3">
        <v>540</v>
      </c>
      <c r="M80" s="5">
        <v>500</v>
      </c>
      <c r="N80" s="5">
        <f t="shared" si="8"/>
        <v>270000</v>
      </c>
      <c r="O80" s="6">
        <f t="shared" si="9"/>
        <v>13500</v>
      </c>
      <c r="P80" s="6">
        <f t="shared" si="10"/>
        <v>283500</v>
      </c>
    </row>
    <row r="81" spans="1:18" x14ac:dyDescent="0.25">
      <c r="A81" s="1"/>
      <c r="D81" s="3" t="s">
        <v>80</v>
      </c>
      <c r="E81" s="3">
        <v>180</v>
      </c>
      <c r="F81" s="5">
        <v>278</v>
      </c>
      <c r="G81" s="5">
        <f t="shared" si="7"/>
        <v>50040</v>
      </c>
      <c r="K81" s="3" t="s">
        <v>410</v>
      </c>
      <c r="L81" s="3">
        <v>180</v>
      </c>
      <c r="M81" s="5">
        <v>278</v>
      </c>
      <c r="N81" s="5">
        <f t="shared" si="8"/>
        <v>50040</v>
      </c>
      <c r="O81" s="6">
        <f t="shared" si="9"/>
        <v>2502</v>
      </c>
      <c r="P81" s="6">
        <f t="shared" si="10"/>
        <v>52542</v>
      </c>
      <c r="Q81" s="5">
        <v>336042</v>
      </c>
      <c r="R81" s="3" t="s">
        <v>401</v>
      </c>
    </row>
    <row r="82" spans="1:18" x14ac:dyDescent="0.25">
      <c r="A82" s="1">
        <v>37</v>
      </c>
      <c r="B82" s="3" t="s">
        <v>156</v>
      </c>
      <c r="C82" s="3" t="s">
        <v>177</v>
      </c>
      <c r="D82" s="3" t="s">
        <v>46</v>
      </c>
      <c r="E82" s="3">
        <v>720</v>
      </c>
      <c r="F82" s="5">
        <v>278</v>
      </c>
      <c r="G82" s="5">
        <f t="shared" si="7"/>
        <v>200160</v>
      </c>
      <c r="H82" s="3" t="s">
        <v>415</v>
      </c>
      <c r="J82" s="3" t="s">
        <v>406</v>
      </c>
      <c r="K82" s="3" t="s">
        <v>102</v>
      </c>
      <c r="L82" s="3">
        <v>720</v>
      </c>
      <c r="M82" s="5">
        <v>278</v>
      </c>
      <c r="N82" s="5">
        <f t="shared" si="8"/>
        <v>200160</v>
      </c>
      <c r="O82" s="6">
        <f t="shared" si="9"/>
        <v>10008</v>
      </c>
      <c r="P82" s="6">
        <f t="shared" si="10"/>
        <v>210168</v>
      </c>
      <c r="Q82" s="5">
        <v>210168</v>
      </c>
      <c r="R82" s="3" t="s">
        <v>402</v>
      </c>
    </row>
    <row r="83" spans="1:18" x14ac:dyDescent="0.25">
      <c r="A83" s="1">
        <v>38</v>
      </c>
      <c r="B83" s="3" t="s">
        <v>170</v>
      </c>
      <c r="C83" s="3" t="s">
        <v>178</v>
      </c>
      <c r="D83" s="3" t="s">
        <v>81</v>
      </c>
      <c r="E83" s="3">
        <v>60</v>
      </c>
      <c r="F83" s="5">
        <v>278</v>
      </c>
      <c r="G83" s="5">
        <f t="shared" si="7"/>
        <v>16680</v>
      </c>
      <c r="H83" s="3" t="s">
        <v>413</v>
      </c>
      <c r="I83" s="3" t="s">
        <v>521</v>
      </c>
      <c r="J83" s="3" t="s">
        <v>412</v>
      </c>
      <c r="K83" s="3" t="s">
        <v>414</v>
      </c>
      <c r="L83" s="3">
        <v>60</v>
      </c>
      <c r="M83" s="5">
        <v>278</v>
      </c>
      <c r="N83" s="5">
        <f t="shared" si="8"/>
        <v>16680</v>
      </c>
      <c r="O83" s="6">
        <f t="shared" si="9"/>
        <v>834</v>
      </c>
      <c r="P83" s="6">
        <f t="shared" si="10"/>
        <v>17514</v>
      </c>
      <c r="Q83" s="5">
        <v>17514</v>
      </c>
      <c r="R83" s="3" t="s">
        <v>411</v>
      </c>
    </row>
    <row r="84" spans="1:18" x14ac:dyDescent="0.25">
      <c r="A84" s="1">
        <v>39</v>
      </c>
      <c r="B84" s="3" t="s">
        <v>156</v>
      </c>
      <c r="C84" s="3" t="s">
        <v>179</v>
      </c>
      <c r="D84" s="3" t="s">
        <v>46</v>
      </c>
      <c r="E84" s="3">
        <v>910</v>
      </c>
      <c r="F84" s="5">
        <v>278</v>
      </c>
      <c r="G84" s="5">
        <f t="shared" si="7"/>
        <v>252980</v>
      </c>
      <c r="H84" s="3" t="s">
        <v>417</v>
      </c>
      <c r="I84" s="3" t="s">
        <v>418</v>
      </c>
      <c r="J84" s="3" t="s">
        <v>530</v>
      </c>
      <c r="K84" s="3" t="s">
        <v>419</v>
      </c>
      <c r="L84" s="3">
        <v>910</v>
      </c>
      <c r="M84" s="5">
        <v>278</v>
      </c>
      <c r="N84" s="5">
        <f t="shared" si="8"/>
        <v>252980</v>
      </c>
      <c r="O84" s="6">
        <f t="shared" si="9"/>
        <v>12649</v>
      </c>
      <c r="P84" s="6">
        <f t="shared" si="10"/>
        <v>265629</v>
      </c>
    </row>
    <row r="85" spans="1:18" x14ac:dyDescent="0.25">
      <c r="A85" s="1"/>
      <c r="D85" s="3" t="s">
        <v>47</v>
      </c>
      <c r="E85" s="3">
        <v>60</v>
      </c>
      <c r="F85" s="5">
        <v>500</v>
      </c>
      <c r="G85" s="5">
        <f t="shared" si="7"/>
        <v>30000</v>
      </c>
      <c r="K85" s="3" t="s">
        <v>420</v>
      </c>
      <c r="L85" s="3">
        <v>60</v>
      </c>
      <c r="M85" s="5">
        <v>500</v>
      </c>
      <c r="N85" s="5">
        <f t="shared" si="8"/>
        <v>30000</v>
      </c>
      <c r="O85" s="6">
        <f t="shared" si="9"/>
        <v>1500</v>
      </c>
      <c r="P85" s="6">
        <f t="shared" si="10"/>
        <v>31500</v>
      </c>
      <c r="Q85" s="5">
        <v>297129</v>
      </c>
      <c r="R85" s="3" t="s">
        <v>416</v>
      </c>
    </row>
    <row r="86" spans="1:18" x14ac:dyDescent="0.25">
      <c r="A86" s="1">
        <v>40</v>
      </c>
      <c r="B86" s="3" t="s">
        <v>181</v>
      </c>
      <c r="C86" s="3" t="s">
        <v>180</v>
      </c>
      <c r="D86" s="3" t="s">
        <v>82</v>
      </c>
      <c r="E86" s="3">
        <v>48</v>
      </c>
      <c r="F86" s="5">
        <v>500</v>
      </c>
      <c r="G86" s="5">
        <f t="shared" si="7"/>
        <v>24000</v>
      </c>
      <c r="H86" s="3" t="s">
        <v>488</v>
      </c>
      <c r="I86" s="3" t="s">
        <v>422</v>
      </c>
      <c r="J86" s="3" t="s">
        <v>426</v>
      </c>
      <c r="K86" s="3" t="s">
        <v>423</v>
      </c>
      <c r="L86" s="3">
        <v>48</v>
      </c>
      <c r="M86" s="5">
        <v>500</v>
      </c>
      <c r="N86" s="5">
        <f t="shared" si="8"/>
        <v>24000</v>
      </c>
      <c r="O86" s="6">
        <f t="shared" si="9"/>
        <v>1200</v>
      </c>
      <c r="P86" s="6">
        <f t="shared" si="10"/>
        <v>25200</v>
      </c>
    </row>
    <row r="87" spans="1:18" x14ac:dyDescent="0.25">
      <c r="A87" s="1"/>
      <c r="D87" s="3" t="s">
        <v>83</v>
      </c>
      <c r="E87" s="3">
        <v>6</v>
      </c>
      <c r="F87" s="5">
        <v>1870</v>
      </c>
      <c r="G87" s="5">
        <f t="shared" si="7"/>
        <v>11220</v>
      </c>
      <c r="K87" s="3" t="s">
        <v>424</v>
      </c>
      <c r="L87" s="3">
        <v>6</v>
      </c>
      <c r="M87" s="5">
        <v>1870</v>
      </c>
      <c r="N87" s="5">
        <f t="shared" si="8"/>
        <v>11220</v>
      </c>
      <c r="O87" s="6">
        <f t="shared" si="9"/>
        <v>561</v>
      </c>
      <c r="P87" s="6">
        <f t="shared" si="10"/>
        <v>11781</v>
      </c>
    </row>
    <row r="88" spans="1:18" x14ac:dyDescent="0.25">
      <c r="A88" s="1"/>
      <c r="D88" s="3" t="s">
        <v>84</v>
      </c>
      <c r="E88" s="3">
        <v>2</v>
      </c>
      <c r="F88" s="5">
        <v>4600</v>
      </c>
      <c r="G88" s="5">
        <f t="shared" si="7"/>
        <v>9200</v>
      </c>
      <c r="K88" s="3" t="s">
        <v>425</v>
      </c>
      <c r="L88" s="3">
        <v>2</v>
      </c>
      <c r="M88" s="5">
        <v>4600</v>
      </c>
      <c r="N88" s="5">
        <f t="shared" si="8"/>
        <v>9200</v>
      </c>
      <c r="O88" s="6">
        <f t="shared" si="9"/>
        <v>460</v>
      </c>
      <c r="P88" s="6">
        <f t="shared" si="10"/>
        <v>9660</v>
      </c>
      <c r="Q88" s="5">
        <v>46641</v>
      </c>
      <c r="R88" s="3" t="s">
        <v>421</v>
      </c>
    </row>
    <row r="89" spans="1:18" x14ac:dyDescent="0.25">
      <c r="A89" s="1"/>
      <c r="D89" s="9" t="s">
        <v>26</v>
      </c>
      <c r="E89" s="3">
        <v>1</v>
      </c>
      <c r="F89" s="5">
        <v>14700</v>
      </c>
      <c r="G89" s="5">
        <f t="shared" si="7"/>
        <v>14700</v>
      </c>
      <c r="I89" s="3" t="s">
        <v>531</v>
      </c>
      <c r="N89" s="5">
        <f t="shared" si="8"/>
        <v>0</v>
      </c>
      <c r="O89" s="6">
        <f t="shared" si="9"/>
        <v>0</v>
      </c>
      <c r="P89" s="6">
        <f t="shared" si="10"/>
        <v>0</v>
      </c>
    </row>
    <row r="90" spans="1:18" x14ac:dyDescent="0.25">
      <c r="A90" s="1">
        <v>41</v>
      </c>
      <c r="B90" s="3" t="s">
        <v>183</v>
      </c>
      <c r="C90" s="3" t="s">
        <v>182</v>
      </c>
      <c r="D90" s="3" t="s">
        <v>85</v>
      </c>
      <c r="E90" s="3">
        <v>300</v>
      </c>
      <c r="F90" s="5">
        <v>278</v>
      </c>
      <c r="G90" s="5">
        <f t="shared" si="7"/>
        <v>83400</v>
      </c>
      <c r="H90" s="3" t="s">
        <v>429</v>
      </c>
      <c r="I90" s="3" t="s">
        <v>520</v>
      </c>
      <c r="J90" s="3" t="s">
        <v>428</v>
      </c>
      <c r="K90" s="3" t="s">
        <v>430</v>
      </c>
      <c r="L90" s="3">
        <v>300</v>
      </c>
      <c r="M90" s="5">
        <v>278</v>
      </c>
      <c r="N90" s="5">
        <f t="shared" si="8"/>
        <v>83400</v>
      </c>
      <c r="O90" s="6">
        <f t="shared" si="9"/>
        <v>4170</v>
      </c>
      <c r="P90" s="6">
        <f t="shared" si="10"/>
        <v>87570</v>
      </c>
    </row>
    <row r="91" spans="1:18" x14ac:dyDescent="0.25">
      <c r="A91" s="1"/>
      <c r="D91" s="3" t="s">
        <v>86</v>
      </c>
      <c r="E91" s="3">
        <v>50</v>
      </c>
      <c r="F91" s="5">
        <v>500</v>
      </c>
      <c r="G91" s="5">
        <f t="shared" si="7"/>
        <v>25000</v>
      </c>
      <c r="K91" s="3" t="s">
        <v>431</v>
      </c>
      <c r="L91" s="3">
        <v>50</v>
      </c>
      <c r="M91" s="5">
        <v>500</v>
      </c>
      <c r="N91" s="5">
        <f t="shared" si="8"/>
        <v>25000</v>
      </c>
      <c r="O91" s="6">
        <f t="shared" si="9"/>
        <v>1250</v>
      </c>
      <c r="P91" s="6">
        <f t="shared" si="10"/>
        <v>26250</v>
      </c>
      <c r="Q91" s="5">
        <v>113820</v>
      </c>
      <c r="R91" s="3" t="s">
        <v>427</v>
      </c>
    </row>
    <row r="92" spans="1:18" x14ac:dyDescent="0.25">
      <c r="A92" s="1">
        <v>42</v>
      </c>
      <c r="B92" s="3" t="s">
        <v>185</v>
      </c>
      <c r="C92" s="3" t="s">
        <v>184</v>
      </c>
      <c r="D92" s="3" t="s">
        <v>87</v>
      </c>
      <c r="E92" s="3">
        <v>200</v>
      </c>
      <c r="F92" s="5">
        <v>278</v>
      </c>
      <c r="G92" s="5">
        <f t="shared" si="7"/>
        <v>55600</v>
      </c>
      <c r="H92" s="3" t="s">
        <v>489</v>
      </c>
      <c r="I92" s="3" t="s">
        <v>519</v>
      </c>
      <c r="J92" s="3" t="s">
        <v>433</v>
      </c>
      <c r="K92" s="3" t="s">
        <v>434</v>
      </c>
      <c r="L92" s="3">
        <v>200</v>
      </c>
      <c r="M92" s="5">
        <v>278</v>
      </c>
      <c r="N92" s="5">
        <f t="shared" si="8"/>
        <v>55600</v>
      </c>
      <c r="O92" s="6">
        <f t="shared" si="9"/>
        <v>2780</v>
      </c>
      <c r="P92" s="6">
        <f t="shared" si="10"/>
        <v>58380</v>
      </c>
      <c r="Q92" s="18">
        <v>952728</v>
      </c>
      <c r="R92" s="3" t="s">
        <v>432</v>
      </c>
    </row>
    <row r="93" spans="1:18" x14ac:dyDescent="0.25">
      <c r="A93" s="1"/>
      <c r="D93" s="9" t="s">
        <v>27</v>
      </c>
      <c r="E93" s="3">
        <v>1</v>
      </c>
      <c r="F93" s="5">
        <v>8700</v>
      </c>
      <c r="G93" s="5">
        <f t="shared" si="7"/>
        <v>8700</v>
      </c>
      <c r="I93" s="3" t="s">
        <v>29</v>
      </c>
      <c r="K93" s="9" t="s">
        <v>435</v>
      </c>
      <c r="L93" s="19">
        <v>60</v>
      </c>
      <c r="M93" s="20">
        <v>3900</v>
      </c>
      <c r="N93" s="20">
        <f t="shared" si="8"/>
        <v>234000</v>
      </c>
      <c r="O93" s="21">
        <f t="shared" si="9"/>
        <v>11700</v>
      </c>
      <c r="P93" s="21">
        <f t="shared" si="10"/>
        <v>245700</v>
      </c>
    </row>
    <row r="94" spans="1:18" x14ac:dyDescent="0.25">
      <c r="A94" s="1"/>
      <c r="K94" s="15" t="s">
        <v>436</v>
      </c>
      <c r="L94" s="19">
        <v>60</v>
      </c>
      <c r="M94" s="20">
        <v>3576</v>
      </c>
      <c r="N94" s="20">
        <f t="shared" si="8"/>
        <v>214560</v>
      </c>
      <c r="O94" s="21">
        <f t="shared" si="9"/>
        <v>10728</v>
      </c>
      <c r="P94" s="21">
        <f t="shared" si="10"/>
        <v>225288</v>
      </c>
    </row>
    <row r="95" spans="1:18" x14ac:dyDescent="0.25">
      <c r="A95" s="1"/>
      <c r="K95" s="15" t="s">
        <v>437</v>
      </c>
      <c r="L95" s="19">
        <v>80</v>
      </c>
      <c r="M95" s="20">
        <v>5040</v>
      </c>
      <c r="N95" s="20">
        <f t="shared" si="8"/>
        <v>403200</v>
      </c>
      <c r="O95" s="21">
        <f t="shared" si="9"/>
        <v>20160</v>
      </c>
      <c r="P95" s="21">
        <f t="shared" si="10"/>
        <v>423360</v>
      </c>
      <c r="Q95" s="7">
        <v>-894348</v>
      </c>
      <c r="R95" s="3" t="s">
        <v>30</v>
      </c>
    </row>
    <row r="96" spans="1:18" x14ac:dyDescent="0.25">
      <c r="A96" s="22" t="s">
        <v>32</v>
      </c>
      <c r="B96" s="3" t="s">
        <v>187</v>
      </c>
      <c r="C96" s="3" t="s">
        <v>186</v>
      </c>
      <c r="D96" s="3" t="s">
        <v>88</v>
      </c>
      <c r="E96" s="3">
        <v>280</v>
      </c>
      <c r="F96" s="5">
        <v>278</v>
      </c>
      <c r="G96" s="5">
        <f t="shared" si="7"/>
        <v>77840</v>
      </c>
      <c r="H96" s="3" t="s">
        <v>438</v>
      </c>
      <c r="I96" s="3" t="s">
        <v>518</v>
      </c>
      <c r="J96" s="3" t="s">
        <v>218</v>
      </c>
      <c r="K96" s="3" t="s">
        <v>439</v>
      </c>
      <c r="L96" s="3">
        <v>280</v>
      </c>
      <c r="M96" s="5">
        <v>278</v>
      </c>
      <c r="N96" s="5">
        <f t="shared" si="8"/>
        <v>77840</v>
      </c>
      <c r="O96" s="6">
        <f t="shared" si="9"/>
        <v>3892</v>
      </c>
      <c r="P96" s="6">
        <f t="shared" si="10"/>
        <v>81732</v>
      </c>
      <c r="Q96" s="5">
        <v>81732</v>
      </c>
      <c r="R96" s="3" t="s">
        <v>537</v>
      </c>
    </row>
    <row r="97" spans="1:18" x14ac:dyDescent="0.25">
      <c r="A97" s="1"/>
      <c r="D97" s="9" t="s">
        <v>28</v>
      </c>
      <c r="E97" s="3">
        <v>1</v>
      </c>
      <c r="F97" s="5">
        <v>6000</v>
      </c>
      <c r="G97" s="5">
        <f t="shared" si="7"/>
        <v>6000</v>
      </c>
      <c r="I97" s="3" t="s">
        <v>29</v>
      </c>
      <c r="N97" s="5">
        <f t="shared" si="8"/>
        <v>0</v>
      </c>
      <c r="O97" s="6">
        <f t="shared" si="9"/>
        <v>0</v>
      </c>
      <c r="P97" s="6">
        <f t="shared" si="10"/>
        <v>0</v>
      </c>
    </row>
    <row r="98" spans="1:18" x14ac:dyDescent="0.25">
      <c r="A98" s="23">
        <v>43</v>
      </c>
      <c r="B98" s="3" t="s">
        <v>189</v>
      </c>
      <c r="C98" s="3" t="s">
        <v>188</v>
      </c>
      <c r="D98" s="9" t="s">
        <v>89</v>
      </c>
      <c r="E98" s="3">
        <v>166</v>
      </c>
      <c r="H98" s="3" t="s">
        <v>442</v>
      </c>
      <c r="I98" s="3" t="s">
        <v>443</v>
      </c>
      <c r="J98" s="3" t="s">
        <v>441</v>
      </c>
      <c r="K98" s="9" t="s">
        <v>444</v>
      </c>
      <c r="L98" s="3">
        <v>10</v>
      </c>
      <c r="M98" s="5">
        <v>650</v>
      </c>
      <c r="N98" s="5">
        <f t="shared" si="8"/>
        <v>6500</v>
      </c>
      <c r="O98" s="6">
        <f t="shared" si="9"/>
        <v>325</v>
      </c>
      <c r="P98" s="6">
        <f t="shared" si="10"/>
        <v>6825</v>
      </c>
    </row>
    <row r="99" spans="1:18" x14ac:dyDescent="0.25">
      <c r="A99" s="23"/>
      <c r="D99" s="9" t="s">
        <v>90</v>
      </c>
      <c r="E99" s="3">
        <v>10</v>
      </c>
      <c r="K99" s="9" t="s">
        <v>14</v>
      </c>
      <c r="L99" s="3">
        <v>3</v>
      </c>
      <c r="M99" s="5">
        <v>100</v>
      </c>
      <c r="N99" s="5">
        <f>L99*M99</f>
        <v>300</v>
      </c>
      <c r="O99" s="6">
        <f>N99*5%</f>
        <v>15</v>
      </c>
      <c r="P99" s="6">
        <f>N99+O99</f>
        <v>315</v>
      </c>
      <c r="Q99" s="5">
        <v>7140</v>
      </c>
      <c r="R99" s="3" t="s">
        <v>440</v>
      </c>
    </row>
    <row r="100" spans="1:18" x14ac:dyDescent="0.25">
      <c r="A100" s="23"/>
      <c r="D100" s="9" t="s">
        <v>91</v>
      </c>
      <c r="E100" s="3">
        <v>2</v>
      </c>
      <c r="K100" s="9"/>
      <c r="N100" s="5"/>
      <c r="O100" s="6"/>
      <c r="P100" s="6"/>
    </row>
    <row r="101" spans="1:18" x14ac:dyDescent="0.25">
      <c r="A101" s="23"/>
      <c r="D101" s="9" t="s">
        <v>213</v>
      </c>
      <c r="E101" s="3">
        <v>24</v>
      </c>
      <c r="K101" s="9"/>
      <c r="N101" s="5"/>
      <c r="O101" s="6"/>
      <c r="P101" s="6"/>
    </row>
    <row r="102" spans="1:18" x14ac:dyDescent="0.25">
      <c r="A102" s="1">
        <v>44</v>
      </c>
      <c r="B102" s="3" t="s">
        <v>446</v>
      </c>
      <c r="C102" s="3" t="s">
        <v>447</v>
      </c>
      <c r="D102" s="3" t="s">
        <v>448</v>
      </c>
      <c r="E102" s="3">
        <v>20</v>
      </c>
      <c r="F102" s="5">
        <v>1415</v>
      </c>
      <c r="G102" s="5">
        <f t="shared" si="7"/>
        <v>28300</v>
      </c>
      <c r="H102" s="3" t="s">
        <v>505</v>
      </c>
      <c r="I102" s="3" t="s">
        <v>506</v>
      </c>
      <c r="J102" s="3" t="s">
        <v>507</v>
      </c>
      <c r="K102" s="3" t="s">
        <v>452</v>
      </c>
      <c r="L102" s="3">
        <v>20</v>
      </c>
      <c r="M102" s="5">
        <v>1415</v>
      </c>
      <c r="N102" s="5">
        <f t="shared" si="8"/>
        <v>28300</v>
      </c>
      <c r="O102" s="6">
        <f t="shared" si="9"/>
        <v>1415</v>
      </c>
      <c r="P102" s="6">
        <f t="shared" si="10"/>
        <v>29715</v>
      </c>
      <c r="Q102" s="5">
        <v>29715</v>
      </c>
      <c r="R102" s="3" t="s">
        <v>445</v>
      </c>
    </row>
    <row r="103" spans="1:18" x14ac:dyDescent="0.25">
      <c r="A103" s="1">
        <v>45</v>
      </c>
      <c r="B103" s="3" t="s">
        <v>193</v>
      </c>
      <c r="C103" s="3" t="s">
        <v>192</v>
      </c>
      <c r="D103" s="3" t="s">
        <v>103</v>
      </c>
      <c r="E103" s="3">
        <v>30</v>
      </c>
      <c r="F103" s="5">
        <v>3000</v>
      </c>
      <c r="G103" s="5">
        <f t="shared" si="7"/>
        <v>90000</v>
      </c>
      <c r="H103" s="3" t="s">
        <v>508</v>
      </c>
      <c r="I103" s="3" t="s">
        <v>450</v>
      </c>
      <c r="J103" s="3" t="s">
        <v>225</v>
      </c>
      <c r="K103" s="3" t="s">
        <v>451</v>
      </c>
      <c r="L103" s="3">
        <v>30</v>
      </c>
      <c r="M103" s="5">
        <v>3000</v>
      </c>
      <c r="N103" s="5">
        <f t="shared" si="8"/>
        <v>90000</v>
      </c>
      <c r="O103" s="6">
        <f t="shared" si="9"/>
        <v>4500</v>
      </c>
      <c r="P103" s="6">
        <f t="shared" si="10"/>
        <v>94500</v>
      </c>
      <c r="Q103" s="5">
        <v>94500</v>
      </c>
      <c r="R103" s="3" t="s">
        <v>449</v>
      </c>
    </row>
    <row r="104" spans="1:18" x14ac:dyDescent="0.25">
      <c r="A104" s="1"/>
      <c r="D104" s="3" t="s">
        <v>21</v>
      </c>
      <c r="E104" s="3">
        <v>30</v>
      </c>
      <c r="G104" s="5">
        <f t="shared" si="7"/>
        <v>0</v>
      </c>
      <c r="N104" s="5">
        <f t="shared" si="8"/>
        <v>0</v>
      </c>
      <c r="O104" s="6">
        <f t="shared" si="9"/>
        <v>0</v>
      </c>
      <c r="P104" s="6">
        <f t="shared" si="10"/>
        <v>0</v>
      </c>
    </row>
    <row r="105" spans="1:18" x14ac:dyDescent="0.25">
      <c r="A105" s="1">
        <v>46</v>
      </c>
      <c r="B105" s="3" t="s">
        <v>196</v>
      </c>
      <c r="C105" s="3" t="s">
        <v>195</v>
      </c>
      <c r="D105" s="3" t="s">
        <v>194</v>
      </c>
      <c r="E105" s="3">
        <v>1297</v>
      </c>
      <c r="F105" s="5">
        <v>250</v>
      </c>
      <c r="G105" s="5">
        <f t="shared" si="7"/>
        <v>324250</v>
      </c>
      <c r="H105" s="3" t="s">
        <v>510</v>
      </c>
      <c r="I105" s="3" t="s">
        <v>509</v>
      </c>
      <c r="J105" s="3" t="s">
        <v>224</v>
      </c>
      <c r="K105" s="3" t="s">
        <v>498</v>
      </c>
      <c r="L105" s="3">
        <v>1297</v>
      </c>
      <c r="M105" s="5">
        <v>250</v>
      </c>
      <c r="N105" s="5">
        <f t="shared" si="8"/>
        <v>324250</v>
      </c>
      <c r="O105" s="6">
        <f t="shared" si="9"/>
        <v>16212.5</v>
      </c>
      <c r="P105" s="6">
        <f t="shared" si="10"/>
        <v>340462.5</v>
      </c>
      <c r="Q105" s="5">
        <v>340463</v>
      </c>
      <c r="R105" s="3" t="s">
        <v>453</v>
      </c>
    </row>
    <row r="106" spans="1:18" x14ac:dyDescent="0.25">
      <c r="A106" s="1">
        <v>47</v>
      </c>
      <c r="B106" s="3" t="s">
        <v>198</v>
      </c>
      <c r="C106" s="3" t="s">
        <v>199</v>
      </c>
      <c r="D106" s="3" t="s">
        <v>197</v>
      </c>
      <c r="E106" s="3">
        <v>16</v>
      </c>
      <c r="F106" s="5">
        <v>278</v>
      </c>
      <c r="G106" s="5">
        <f t="shared" si="7"/>
        <v>4448</v>
      </c>
      <c r="H106" s="3" t="s">
        <v>511</v>
      </c>
      <c r="I106" s="3" t="s">
        <v>512</v>
      </c>
      <c r="J106" s="3" t="s">
        <v>220</v>
      </c>
      <c r="K106" s="3" t="s">
        <v>455</v>
      </c>
      <c r="L106" s="3">
        <v>16</v>
      </c>
      <c r="M106" s="5">
        <v>278</v>
      </c>
      <c r="N106" s="5">
        <f t="shared" si="8"/>
        <v>4448</v>
      </c>
      <c r="O106" s="6">
        <f t="shared" si="9"/>
        <v>222.4</v>
      </c>
      <c r="P106" s="6">
        <f t="shared" si="10"/>
        <v>4670.3999999999996</v>
      </c>
    </row>
    <row r="107" spans="1:18" x14ac:dyDescent="0.25">
      <c r="A107" s="1"/>
      <c r="D107" s="3" t="s">
        <v>104</v>
      </c>
      <c r="E107" s="3">
        <v>6</v>
      </c>
      <c r="F107" s="5">
        <v>500</v>
      </c>
      <c r="G107" s="5">
        <f t="shared" si="7"/>
        <v>3000</v>
      </c>
      <c r="K107" s="3" t="s">
        <v>456</v>
      </c>
      <c r="L107" s="3">
        <v>6</v>
      </c>
      <c r="M107" s="5">
        <v>500</v>
      </c>
      <c r="N107" s="5">
        <f t="shared" si="8"/>
        <v>3000</v>
      </c>
      <c r="O107" s="6">
        <f t="shared" si="9"/>
        <v>150</v>
      </c>
      <c r="P107" s="6">
        <f t="shared" si="10"/>
        <v>3150</v>
      </c>
    </row>
    <row r="108" spans="1:18" x14ac:dyDescent="0.25">
      <c r="A108" s="1"/>
      <c r="D108" s="3" t="s">
        <v>23</v>
      </c>
      <c r="E108" s="3">
        <v>3</v>
      </c>
      <c r="F108" s="5">
        <v>100</v>
      </c>
      <c r="G108" s="5">
        <f t="shared" si="7"/>
        <v>300</v>
      </c>
      <c r="K108" s="3" t="s">
        <v>23</v>
      </c>
      <c r="L108" s="3">
        <v>3</v>
      </c>
      <c r="M108" s="5">
        <v>100</v>
      </c>
      <c r="N108" s="5">
        <f t="shared" si="8"/>
        <v>300</v>
      </c>
      <c r="O108" s="6">
        <f t="shared" si="9"/>
        <v>15</v>
      </c>
      <c r="P108" s="6">
        <f t="shared" si="10"/>
        <v>315</v>
      </c>
      <c r="Q108" s="5">
        <v>8135</v>
      </c>
      <c r="R108" s="3" t="s">
        <v>454</v>
      </c>
    </row>
    <row r="109" spans="1:18" x14ac:dyDescent="0.25">
      <c r="A109" s="23">
        <v>48</v>
      </c>
      <c r="B109" s="3" t="s">
        <v>201</v>
      </c>
      <c r="C109" s="3" t="s">
        <v>200</v>
      </c>
      <c r="D109" s="3" t="s">
        <v>105</v>
      </c>
      <c r="E109" s="3">
        <v>40</v>
      </c>
      <c r="F109" s="5">
        <v>500</v>
      </c>
      <c r="G109" s="5">
        <f t="shared" si="7"/>
        <v>20000</v>
      </c>
      <c r="H109" s="3" t="s">
        <v>513</v>
      </c>
      <c r="I109" s="3" t="s">
        <v>458</v>
      </c>
      <c r="J109" s="3" t="s">
        <v>461</v>
      </c>
      <c r="K109" s="3" t="s">
        <v>459</v>
      </c>
      <c r="L109" s="3">
        <v>40</v>
      </c>
      <c r="M109" s="5">
        <v>500</v>
      </c>
      <c r="N109" s="5">
        <f t="shared" si="8"/>
        <v>20000</v>
      </c>
      <c r="O109" s="6">
        <f t="shared" si="9"/>
        <v>1000</v>
      </c>
      <c r="P109" s="6">
        <f t="shared" si="10"/>
        <v>21000</v>
      </c>
    </row>
    <row r="110" spans="1:18" x14ac:dyDescent="0.25">
      <c r="A110" s="1"/>
      <c r="D110" s="3" t="s">
        <v>223</v>
      </c>
      <c r="E110" s="3">
        <v>40</v>
      </c>
      <c r="F110" s="5">
        <v>900</v>
      </c>
      <c r="G110" s="5">
        <f t="shared" si="7"/>
        <v>36000</v>
      </c>
      <c r="K110" s="3" t="s">
        <v>460</v>
      </c>
      <c r="L110" s="3">
        <v>40</v>
      </c>
      <c r="M110" s="5">
        <v>900</v>
      </c>
      <c r="N110" s="5">
        <f t="shared" si="8"/>
        <v>36000</v>
      </c>
      <c r="O110" s="6">
        <f t="shared" si="9"/>
        <v>1800</v>
      </c>
      <c r="P110" s="6">
        <f t="shared" si="10"/>
        <v>37800</v>
      </c>
      <c r="Q110" s="5">
        <v>58800</v>
      </c>
      <c r="R110" s="3" t="s">
        <v>457</v>
      </c>
    </row>
    <row r="111" spans="1:18" x14ac:dyDescent="0.25">
      <c r="A111" s="1">
        <v>49</v>
      </c>
      <c r="B111" s="3" t="s">
        <v>204</v>
      </c>
      <c r="C111" s="3" t="s">
        <v>203</v>
      </c>
      <c r="D111" s="3" t="s">
        <v>202</v>
      </c>
      <c r="E111" s="3">
        <v>6</v>
      </c>
      <c r="F111" s="5">
        <v>900</v>
      </c>
      <c r="G111" s="5">
        <f t="shared" si="7"/>
        <v>5400</v>
      </c>
      <c r="H111" s="3" t="s">
        <v>463</v>
      </c>
      <c r="I111" s="3" t="s">
        <v>514</v>
      </c>
      <c r="J111" s="3" t="s">
        <v>222</v>
      </c>
      <c r="K111" s="3" t="s">
        <v>515</v>
      </c>
      <c r="L111" s="3">
        <v>6</v>
      </c>
      <c r="M111" s="5">
        <v>900</v>
      </c>
      <c r="N111" s="5">
        <f t="shared" si="8"/>
        <v>5400</v>
      </c>
      <c r="O111" s="6">
        <f t="shared" si="9"/>
        <v>270</v>
      </c>
      <c r="P111" s="6">
        <f t="shared" si="10"/>
        <v>5670</v>
      </c>
      <c r="Q111" s="5">
        <v>5670</v>
      </c>
      <c r="R111" s="3" t="s">
        <v>462</v>
      </c>
    </row>
    <row r="112" spans="1:18" x14ac:dyDescent="0.25">
      <c r="A112" s="1">
        <v>50</v>
      </c>
      <c r="B112" s="3" t="s">
        <v>207</v>
      </c>
      <c r="C112" s="3" t="s">
        <v>208</v>
      </c>
      <c r="D112" s="3" t="s">
        <v>532</v>
      </c>
      <c r="E112" s="3">
        <v>48</v>
      </c>
      <c r="F112" s="5">
        <v>4325</v>
      </c>
      <c r="G112" s="5">
        <f t="shared" si="7"/>
        <v>207600</v>
      </c>
      <c r="H112" s="3" t="s">
        <v>490</v>
      </c>
      <c r="I112" s="3" t="s">
        <v>516</v>
      </c>
      <c r="J112" s="3" t="s">
        <v>220</v>
      </c>
      <c r="K112" s="3" t="s">
        <v>491</v>
      </c>
      <c r="L112" s="3">
        <v>48</v>
      </c>
      <c r="M112" s="5">
        <v>4325</v>
      </c>
      <c r="N112" s="5">
        <f t="shared" si="8"/>
        <v>207600</v>
      </c>
      <c r="O112" s="6">
        <f t="shared" si="9"/>
        <v>10380</v>
      </c>
      <c r="P112" s="6">
        <f t="shared" si="10"/>
        <v>217980</v>
      </c>
    </row>
    <row r="113" spans="1:18" x14ac:dyDescent="0.25">
      <c r="A113" s="1"/>
      <c r="D113" s="3" t="s">
        <v>92</v>
      </c>
      <c r="E113" s="3">
        <v>20</v>
      </c>
      <c r="F113" s="5">
        <v>2670</v>
      </c>
      <c r="G113" s="5">
        <f t="shared" si="7"/>
        <v>53400</v>
      </c>
      <c r="K113" s="3" t="s">
        <v>492</v>
      </c>
      <c r="L113" s="3">
        <v>20</v>
      </c>
      <c r="M113" s="5">
        <v>2670</v>
      </c>
      <c r="N113" s="5">
        <f t="shared" si="8"/>
        <v>53400</v>
      </c>
      <c r="O113" s="6">
        <f t="shared" si="9"/>
        <v>2670</v>
      </c>
      <c r="P113" s="6">
        <f t="shared" si="10"/>
        <v>56070</v>
      </c>
    </row>
    <row r="114" spans="1:18" x14ac:dyDescent="0.25">
      <c r="A114" s="1"/>
      <c r="D114" s="3" t="s">
        <v>533</v>
      </c>
      <c r="E114" s="3">
        <v>24</v>
      </c>
      <c r="F114" s="5">
        <v>1350</v>
      </c>
      <c r="G114" s="5">
        <f t="shared" si="7"/>
        <v>32400</v>
      </c>
      <c r="K114" s="3" t="s">
        <v>493</v>
      </c>
      <c r="L114" s="3">
        <v>24</v>
      </c>
      <c r="M114" s="5">
        <v>1350</v>
      </c>
      <c r="N114" s="5">
        <f t="shared" si="8"/>
        <v>32400</v>
      </c>
      <c r="O114" s="6">
        <f t="shared" si="9"/>
        <v>1620</v>
      </c>
      <c r="P114" s="6">
        <f t="shared" si="10"/>
        <v>34020</v>
      </c>
      <c r="Q114" s="5">
        <v>308070</v>
      </c>
      <c r="R114" s="3" t="s">
        <v>464</v>
      </c>
    </row>
    <row r="115" spans="1:18" x14ac:dyDescent="0.25">
      <c r="A115" s="10" t="s">
        <v>38</v>
      </c>
      <c r="B115" s="3" t="s">
        <v>191</v>
      </c>
      <c r="C115" s="3" t="s">
        <v>211</v>
      </c>
      <c r="D115" s="3" t="s">
        <v>48</v>
      </c>
      <c r="E115" s="3">
        <v>3</v>
      </c>
      <c r="F115" s="5">
        <v>250</v>
      </c>
      <c r="G115" s="5">
        <f>E115*F115</f>
        <v>750</v>
      </c>
      <c r="H115" s="3" t="s">
        <v>497</v>
      </c>
      <c r="I115" s="3" t="s">
        <v>496</v>
      </c>
      <c r="J115" s="3" t="s">
        <v>219</v>
      </c>
      <c r="K115" s="3" t="s">
        <v>106</v>
      </c>
      <c r="L115" s="3">
        <v>3</v>
      </c>
      <c r="M115" s="5">
        <v>250</v>
      </c>
      <c r="N115" s="5">
        <f>L115*M115</f>
        <v>750</v>
      </c>
      <c r="O115" s="6">
        <v>38</v>
      </c>
      <c r="P115" s="6">
        <v>788</v>
      </c>
      <c r="Q115" s="5">
        <v>788</v>
      </c>
      <c r="R115" s="3" t="s">
        <v>536</v>
      </c>
    </row>
    <row r="116" spans="1:18" x14ac:dyDescent="0.25">
      <c r="A116" s="1">
        <v>51</v>
      </c>
      <c r="B116" s="3" t="s">
        <v>191</v>
      </c>
      <c r="C116" s="3" t="s">
        <v>210</v>
      </c>
      <c r="D116" s="3" t="s">
        <v>46</v>
      </c>
      <c r="E116" s="3">
        <v>526</v>
      </c>
      <c r="F116" s="5">
        <v>278</v>
      </c>
      <c r="G116" s="5">
        <f t="shared" si="7"/>
        <v>146228</v>
      </c>
      <c r="H116" s="3" t="s">
        <v>495</v>
      </c>
      <c r="I116" s="3" t="s">
        <v>517</v>
      </c>
      <c r="J116" s="3" t="s">
        <v>220</v>
      </c>
      <c r="K116" s="3" t="s">
        <v>469</v>
      </c>
      <c r="L116" s="3">
        <v>526</v>
      </c>
      <c r="M116" s="5">
        <v>278</v>
      </c>
      <c r="N116" s="5">
        <f>L116*M116</f>
        <v>146228</v>
      </c>
      <c r="O116" s="6">
        <f>N116*5%</f>
        <v>7311.4000000000005</v>
      </c>
      <c r="P116" s="6">
        <f>N116+O116</f>
        <v>153539.4</v>
      </c>
      <c r="Q116" s="5">
        <v>153539</v>
      </c>
      <c r="R116" s="3" t="s">
        <v>465</v>
      </c>
    </row>
    <row r="117" spans="1:18" x14ac:dyDescent="0.25">
      <c r="A117" s="1">
        <v>52</v>
      </c>
      <c r="B117" s="3" t="s">
        <v>191</v>
      </c>
      <c r="C117" s="3" t="s">
        <v>190</v>
      </c>
      <c r="D117" s="3" t="s">
        <v>46</v>
      </c>
      <c r="E117" s="3">
        <v>460</v>
      </c>
      <c r="F117" s="5">
        <v>278</v>
      </c>
      <c r="G117" s="5">
        <f t="shared" si="7"/>
        <v>127880</v>
      </c>
      <c r="H117" s="3" t="s">
        <v>494</v>
      </c>
      <c r="I117" s="3" t="s">
        <v>467</v>
      </c>
      <c r="J117" s="3" t="s">
        <v>220</v>
      </c>
      <c r="K117" s="3" t="s">
        <v>470</v>
      </c>
      <c r="L117" s="3">
        <v>460</v>
      </c>
      <c r="M117" s="5">
        <v>278</v>
      </c>
      <c r="N117" s="5">
        <f>L117*M117</f>
        <v>127880</v>
      </c>
      <c r="O117" s="6">
        <f>N117*5%</f>
        <v>6394</v>
      </c>
      <c r="P117" s="6">
        <f>N117+O117</f>
        <v>134274</v>
      </c>
      <c r="Q117" s="5">
        <v>134274</v>
      </c>
      <c r="R117" s="3" t="s">
        <v>466</v>
      </c>
    </row>
    <row r="118" spans="1:18" x14ac:dyDescent="0.25">
      <c r="A118" s="1">
        <v>53</v>
      </c>
      <c r="B118" s="3" t="s">
        <v>472</v>
      </c>
      <c r="C118" s="3" t="s">
        <v>209</v>
      </c>
      <c r="D118" s="3" t="s">
        <v>107</v>
      </c>
      <c r="E118" s="3">
        <v>48</v>
      </c>
      <c r="F118" s="5">
        <v>2250</v>
      </c>
      <c r="G118" s="5">
        <f t="shared" si="7"/>
        <v>108000</v>
      </c>
      <c r="H118" s="3" t="s">
        <v>499</v>
      </c>
      <c r="J118" s="3" t="s">
        <v>221</v>
      </c>
      <c r="K118" s="3" t="s">
        <v>471</v>
      </c>
      <c r="L118" s="3">
        <v>48</v>
      </c>
      <c r="M118" s="5">
        <v>2250</v>
      </c>
      <c r="N118" s="5">
        <f>L118*M118</f>
        <v>108000</v>
      </c>
      <c r="O118" s="6">
        <f>N118*5%</f>
        <v>5400</v>
      </c>
      <c r="P118" s="6">
        <f>N118+O118</f>
        <v>113400</v>
      </c>
      <c r="Q118" s="5">
        <v>113400</v>
      </c>
      <c r="R118" s="3" t="s">
        <v>468</v>
      </c>
    </row>
    <row r="119" spans="1:18" x14ac:dyDescent="0.25">
      <c r="A119" s="1">
        <v>54</v>
      </c>
      <c r="B119" s="3" t="s">
        <v>191</v>
      </c>
      <c r="C119" s="3" t="s">
        <v>212</v>
      </c>
      <c r="D119" s="3" t="s">
        <v>108</v>
      </c>
      <c r="E119" s="3">
        <v>1004</v>
      </c>
      <c r="F119" s="5">
        <v>278</v>
      </c>
      <c r="G119" s="5">
        <f t="shared" si="7"/>
        <v>279112</v>
      </c>
      <c r="H119" s="3" t="s">
        <v>473</v>
      </c>
      <c r="I119" s="3" t="s">
        <v>474</v>
      </c>
      <c r="J119" s="3" t="s">
        <v>479</v>
      </c>
      <c r="K119" s="3" t="s">
        <v>475</v>
      </c>
      <c r="L119" s="3">
        <v>1004</v>
      </c>
      <c r="M119" s="5">
        <v>278</v>
      </c>
      <c r="N119" s="5">
        <f>L119*M119</f>
        <v>279112</v>
      </c>
      <c r="O119" s="6">
        <f>N119*5%</f>
        <v>13955.6</v>
      </c>
      <c r="P119" s="6">
        <f>N119+O119</f>
        <v>293067.59999999998</v>
      </c>
      <c r="Q119" s="5">
        <v>293068</v>
      </c>
      <c r="R119" s="3" t="s">
        <v>480</v>
      </c>
    </row>
    <row r="120" spans="1:18" x14ac:dyDescent="0.25">
      <c r="N120" s="5"/>
      <c r="O120" s="6"/>
      <c r="P120" s="6" t="s">
        <v>37</v>
      </c>
      <c r="Q120" s="5">
        <f>SUM(Q1:Q119)</f>
        <v>7624670</v>
      </c>
    </row>
    <row r="121" spans="1:18" x14ac:dyDescent="0.25">
      <c r="N121" s="5"/>
      <c r="O121" s="6"/>
      <c r="P121" s="6" t="s">
        <v>33</v>
      </c>
      <c r="Q121" s="5">
        <v>-12390</v>
      </c>
      <c r="R121" s="3" t="s">
        <v>541</v>
      </c>
    </row>
    <row r="122" spans="1:18" x14ac:dyDescent="0.25">
      <c r="N122" s="5"/>
      <c r="O122" s="6"/>
      <c r="P122" s="6" t="s">
        <v>33</v>
      </c>
      <c r="Q122" s="5">
        <v>-4087</v>
      </c>
      <c r="R122" s="3" t="s">
        <v>541</v>
      </c>
    </row>
    <row r="123" spans="1:18" x14ac:dyDescent="0.25">
      <c r="N123" s="5"/>
      <c r="O123" s="6"/>
      <c r="P123" s="6" t="s">
        <v>34</v>
      </c>
      <c r="Q123" s="5">
        <v>-253260</v>
      </c>
      <c r="R123" s="3" t="s">
        <v>541</v>
      </c>
    </row>
    <row r="124" spans="1:18" x14ac:dyDescent="0.25">
      <c r="N124" s="5"/>
      <c r="O124" s="6"/>
      <c r="P124" s="6" t="s">
        <v>35</v>
      </c>
      <c r="Q124" s="5">
        <v>-15435</v>
      </c>
      <c r="R124" s="3" t="s">
        <v>541</v>
      </c>
    </row>
    <row r="125" spans="1:18" x14ac:dyDescent="0.25">
      <c r="P125" s="3" t="s">
        <v>36</v>
      </c>
      <c r="Q125" s="5">
        <v>-9135</v>
      </c>
      <c r="R125" s="3" t="s">
        <v>541</v>
      </c>
    </row>
    <row r="126" spans="1:18" x14ac:dyDescent="0.25">
      <c r="P126" s="3" t="s">
        <v>36</v>
      </c>
      <c r="Q126" s="5">
        <v>-6300</v>
      </c>
      <c r="R126" s="3" t="s">
        <v>541</v>
      </c>
    </row>
    <row r="127" spans="1:18" x14ac:dyDescent="0.25">
      <c r="P127" s="3" t="s">
        <v>39</v>
      </c>
      <c r="Q127" s="5">
        <v>-595148</v>
      </c>
      <c r="R127" s="3" t="s">
        <v>540</v>
      </c>
    </row>
    <row r="128" spans="1:18" x14ac:dyDescent="0.25">
      <c r="P128" s="3" t="s">
        <v>39</v>
      </c>
      <c r="Q128" s="5">
        <v>-500000</v>
      </c>
      <c r="R128" s="3" t="s">
        <v>538</v>
      </c>
    </row>
    <row r="129" spans="16:18" x14ac:dyDescent="0.25">
      <c r="P129" s="3" t="s">
        <v>39</v>
      </c>
      <c r="Q129" s="5">
        <v>-500000</v>
      </c>
      <c r="R129" s="3" t="s">
        <v>538</v>
      </c>
    </row>
    <row r="130" spans="16:18" x14ac:dyDescent="0.25">
      <c r="P130" s="3" t="s">
        <v>40</v>
      </c>
      <c r="Q130" s="5">
        <v>-572140</v>
      </c>
      <c r="R130" s="3" t="s">
        <v>538</v>
      </c>
    </row>
    <row r="131" spans="16:18" x14ac:dyDescent="0.25">
      <c r="P131" s="3" t="s">
        <v>41</v>
      </c>
      <c r="Q131" s="5">
        <v>-1800000</v>
      </c>
      <c r="R131" s="3" t="s">
        <v>539</v>
      </c>
    </row>
    <row r="132" spans="16:18" x14ac:dyDescent="0.25">
      <c r="P132" s="3" t="s">
        <v>42</v>
      </c>
      <c r="Q132" s="5">
        <v>-1800996</v>
      </c>
      <c r="R132" s="3" t="s">
        <v>539</v>
      </c>
    </row>
    <row r="133" spans="16:18" x14ac:dyDescent="0.25">
      <c r="P133" s="3" t="s">
        <v>43</v>
      </c>
      <c r="Q133" s="5">
        <f>SUM(Q120:Q132)</f>
        <v>1555779</v>
      </c>
    </row>
  </sheetData>
  <phoneticPr fontId="1" type="noConversion"/>
  <pageMargins left="0.23622047244094491" right="0.15748031496062992" top="0.74803149606299213" bottom="0.62992125984251968" header="0.31496062992125984" footer="0.31496062992125984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1</vt:i4>
      </vt:variant>
      <vt:variant>
        <vt:lpstr>已命名的範圍</vt:lpstr>
      </vt:variant>
      <vt:variant>
        <vt:i4>2</vt:i4>
      </vt:variant>
    </vt:vector>
  </HeadingPairs>
  <TitlesOfParts>
    <vt:vector size="3" baseType="lpstr">
      <vt:lpstr>總表</vt:lpstr>
      <vt:lpstr>總表!Print_Area</vt:lpstr>
      <vt:lpstr>總表!Print_Titles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TND</cp:lastModifiedBy>
  <cp:lastPrinted>2019-07-01T01:46:54Z</cp:lastPrinted>
  <dcterms:created xsi:type="dcterms:W3CDTF">2019-01-28T03:23:37Z</dcterms:created>
  <dcterms:modified xsi:type="dcterms:W3CDTF">2019-07-01T01:48:24Z</dcterms:modified>
</cp:coreProperties>
</file>