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ppygo1222\Desktop\"/>
    </mc:Choice>
  </mc:AlternateContent>
  <bookViews>
    <workbookView xWindow="0" yWindow="0" windowWidth="23040" windowHeight="9132"/>
  </bookViews>
  <sheets>
    <sheet name="金碧蓮天" sheetId="1" r:id="rId1"/>
    <sheet name="東盟" sheetId="2" r:id="rId2"/>
    <sheet name="東方1號" sheetId="3" r:id="rId3"/>
    <sheet name="東方2號" sheetId="4" r:id="rId4"/>
    <sheet name="總投資金額統計表" sheetId="5" r:id="rId5"/>
  </sheets>
  <definedNames>
    <definedName name="_xlnm.Print_Area" localSheetId="0">金碧蓮天!$A$1:$L$102</definedName>
    <definedName name="_xlnm.Print_Titles" localSheetId="0">金碧蓮天!$3:$3</definedName>
  </definedNames>
  <calcPr calcId="162913"/>
</workbook>
</file>

<file path=xl/calcChain.xml><?xml version="1.0" encoding="utf-8"?>
<calcChain xmlns="http://schemas.openxmlformats.org/spreadsheetml/2006/main">
  <c r="B7" i="5" l="1"/>
  <c r="J100" i="1" l="1"/>
  <c r="J101" i="1"/>
  <c r="G1166" i="2" l="1"/>
  <c r="C7" i="5" l="1"/>
  <c r="H1101" i="4"/>
  <c r="I1100" i="4"/>
  <c r="G1100" i="4"/>
  <c r="I1099" i="4"/>
  <c r="G1099" i="4"/>
  <c r="I1098" i="4"/>
  <c r="G1098" i="4"/>
  <c r="I1097" i="4"/>
  <c r="G1097" i="4"/>
  <c r="I1096" i="4"/>
  <c r="G1096" i="4"/>
  <c r="I1095" i="4"/>
  <c r="G1095" i="4"/>
  <c r="I1094" i="4"/>
  <c r="G1094" i="4"/>
  <c r="I1093" i="4"/>
  <c r="G1093" i="4"/>
  <c r="I1092" i="4"/>
  <c r="G1092" i="4"/>
  <c r="I1091" i="4"/>
  <c r="G1091" i="4"/>
  <c r="I1090" i="4"/>
  <c r="G1090" i="4"/>
  <c r="I1089" i="4"/>
  <c r="G1089" i="4"/>
  <c r="I1088" i="4"/>
  <c r="G1088" i="4"/>
  <c r="I1087" i="4"/>
  <c r="G1087" i="4"/>
  <c r="I1086" i="4"/>
  <c r="G1086" i="4"/>
  <c r="I1085" i="4"/>
  <c r="G1085" i="4"/>
  <c r="I1084" i="4"/>
  <c r="G1084" i="4"/>
  <c r="I1083" i="4"/>
  <c r="G1083" i="4"/>
  <c r="I1082" i="4"/>
  <c r="G1082" i="4"/>
  <c r="I1081" i="4"/>
  <c r="G1081" i="4"/>
  <c r="I1080" i="4"/>
  <c r="G1080" i="4"/>
  <c r="I1079" i="4"/>
  <c r="G1079" i="4"/>
  <c r="I1078" i="4"/>
  <c r="G1078" i="4"/>
  <c r="I1077" i="4"/>
  <c r="G1077" i="4"/>
  <c r="I1076" i="4"/>
  <c r="G1076" i="4"/>
  <c r="I1075" i="4"/>
  <c r="G1075" i="4"/>
  <c r="I1074" i="4"/>
  <c r="G1074" i="4"/>
  <c r="I1073" i="4"/>
  <c r="G1073" i="4"/>
  <c r="I1072" i="4"/>
  <c r="G1072" i="4"/>
  <c r="I1071" i="4"/>
  <c r="G1071" i="4"/>
  <c r="I1070" i="4"/>
  <c r="G1070" i="4"/>
  <c r="I1069" i="4"/>
  <c r="G1069" i="4"/>
  <c r="I1068" i="4"/>
  <c r="G1068" i="4"/>
  <c r="I1067" i="4"/>
  <c r="G1067" i="4"/>
  <c r="I1066" i="4"/>
  <c r="G1066" i="4"/>
  <c r="I1065" i="4"/>
  <c r="G1065" i="4"/>
  <c r="I1064" i="4"/>
  <c r="G1064" i="4"/>
  <c r="I1063" i="4"/>
  <c r="G1063" i="4"/>
  <c r="I1062" i="4"/>
  <c r="G1062" i="4"/>
  <c r="I1061" i="4"/>
  <c r="G1061" i="4"/>
  <c r="I1060" i="4"/>
  <c r="G1060" i="4"/>
  <c r="I1059" i="4"/>
  <c r="G1059" i="4"/>
  <c r="I1058" i="4"/>
  <c r="G1058" i="4"/>
  <c r="I1057" i="4"/>
  <c r="G1057" i="4"/>
  <c r="I1056" i="4"/>
  <c r="G1056" i="4"/>
  <c r="I1055" i="4"/>
  <c r="G1055" i="4"/>
  <c r="I1054" i="4"/>
  <c r="G1054" i="4"/>
  <c r="I1053" i="4"/>
  <c r="G1053" i="4"/>
  <c r="I1052" i="4"/>
  <c r="G1052" i="4"/>
  <c r="I1051" i="4"/>
  <c r="G1051" i="4"/>
  <c r="I1050" i="4"/>
  <c r="G1050" i="4"/>
  <c r="I1049" i="4"/>
  <c r="G1049" i="4"/>
  <c r="I1048" i="4"/>
  <c r="G1048" i="4"/>
  <c r="I1047" i="4"/>
  <c r="G1047" i="4"/>
  <c r="I1046" i="4"/>
  <c r="G1046" i="4"/>
  <c r="I1045" i="4"/>
  <c r="G1045" i="4"/>
  <c r="I1044" i="4"/>
  <c r="G1044" i="4"/>
  <c r="I1043" i="4"/>
  <c r="G1043" i="4"/>
  <c r="I1042" i="4"/>
  <c r="G1042" i="4"/>
  <c r="I1041" i="4"/>
  <c r="G1041" i="4"/>
  <c r="I1040" i="4"/>
  <c r="G1040" i="4"/>
  <c r="I1039" i="4"/>
  <c r="G1039" i="4"/>
  <c r="I1038" i="4"/>
  <c r="G1038" i="4"/>
  <c r="I1037" i="4"/>
  <c r="G1037" i="4"/>
  <c r="I1036" i="4"/>
  <c r="G1036" i="4"/>
  <c r="I1035" i="4"/>
  <c r="G1035" i="4"/>
  <c r="I1034" i="4"/>
  <c r="G1034" i="4"/>
  <c r="I1033" i="4"/>
  <c r="G1033" i="4"/>
  <c r="I1032" i="4"/>
  <c r="G1032" i="4"/>
  <c r="I1031" i="4"/>
  <c r="G1031" i="4"/>
  <c r="I1030" i="4"/>
  <c r="G1030" i="4"/>
  <c r="I1029" i="4"/>
  <c r="G1029" i="4"/>
  <c r="I1028" i="4"/>
  <c r="G1028" i="4"/>
  <c r="I1027" i="4"/>
  <c r="G1027" i="4"/>
  <c r="I1026" i="4"/>
  <c r="G1026" i="4"/>
  <c r="I1025" i="4"/>
  <c r="G1025" i="4"/>
  <c r="I1024" i="4"/>
  <c r="G1024" i="4"/>
  <c r="I1023" i="4"/>
  <c r="G1023" i="4"/>
  <c r="I1022" i="4"/>
  <c r="G1022" i="4"/>
  <c r="I1021" i="4"/>
  <c r="G1021" i="4"/>
  <c r="I1020" i="4"/>
  <c r="G1020" i="4"/>
  <c r="I1019" i="4"/>
  <c r="G1019" i="4"/>
  <c r="I1018" i="4"/>
  <c r="G1018" i="4"/>
  <c r="I1017" i="4"/>
  <c r="G1017" i="4"/>
  <c r="I1016" i="4"/>
  <c r="G1016" i="4"/>
  <c r="I1015" i="4"/>
  <c r="G1015" i="4"/>
  <c r="I1014" i="4"/>
  <c r="G1014" i="4"/>
  <c r="I1013" i="4"/>
  <c r="G1013" i="4"/>
  <c r="I1012" i="4"/>
  <c r="G1012" i="4"/>
  <c r="I1011" i="4"/>
  <c r="G1011" i="4"/>
  <c r="I1010" i="4"/>
  <c r="G1010" i="4"/>
  <c r="I1009" i="4"/>
  <c r="G1009" i="4"/>
  <c r="I1008" i="4"/>
  <c r="G1008" i="4"/>
  <c r="I1007" i="4"/>
  <c r="G1007" i="4"/>
  <c r="I1006" i="4"/>
  <c r="G1006" i="4"/>
  <c r="I1005" i="4"/>
  <c r="G1005" i="4"/>
  <c r="I1004" i="4"/>
  <c r="G1004" i="4"/>
  <c r="I1003" i="4"/>
  <c r="G1003" i="4"/>
  <c r="I1002" i="4"/>
  <c r="G1002" i="4"/>
  <c r="I1001" i="4"/>
  <c r="G1001" i="4"/>
  <c r="I1000" i="4"/>
  <c r="G1000" i="4"/>
  <c r="I999" i="4"/>
  <c r="G999" i="4"/>
  <c r="I998" i="4"/>
  <c r="G998" i="4"/>
  <c r="I997" i="4"/>
  <c r="G997" i="4"/>
  <c r="I996" i="4"/>
  <c r="G996" i="4"/>
  <c r="I995" i="4"/>
  <c r="G995" i="4"/>
  <c r="I994" i="4"/>
  <c r="G994" i="4"/>
  <c r="I993" i="4"/>
  <c r="G993" i="4"/>
  <c r="I992" i="4"/>
  <c r="G992" i="4"/>
  <c r="I991" i="4"/>
  <c r="G991" i="4"/>
  <c r="I990" i="4"/>
  <c r="G990" i="4"/>
  <c r="I989" i="4"/>
  <c r="G989" i="4"/>
  <c r="I988" i="4"/>
  <c r="G988" i="4"/>
  <c r="I987" i="4"/>
  <c r="G987" i="4"/>
  <c r="I986" i="4"/>
  <c r="G986" i="4"/>
  <c r="I985" i="4"/>
  <c r="G985" i="4"/>
  <c r="I984" i="4"/>
  <c r="G984" i="4"/>
  <c r="I983" i="4"/>
  <c r="G983" i="4"/>
  <c r="I982" i="4"/>
  <c r="G982" i="4"/>
  <c r="I981" i="4"/>
  <c r="G981" i="4"/>
  <c r="I980" i="4"/>
  <c r="G980" i="4"/>
  <c r="I979" i="4"/>
  <c r="G979" i="4"/>
  <c r="I978" i="4"/>
  <c r="G978" i="4"/>
  <c r="I977" i="4"/>
  <c r="G977" i="4"/>
  <c r="I976" i="4"/>
  <c r="G976" i="4"/>
  <c r="I975" i="4"/>
  <c r="G975" i="4"/>
  <c r="I974" i="4"/>
  <c r="G974" i="4"/>
  <c r="I973" i="4"/>
  <c r="G973" i="4"/>
  <c r="I972" i="4"/>
  <c r="G972" i="4"/>
  <c r="I971" i="4"/>
  <c r="G971" i="4"/>
  <c r="I970" i="4"/>
  <c r="G970" i="4"/>
  <c r="I969" i="4"/>
  <c r="G969" i="4"/>
  <c r="I968" i="4"/>
  <c r="G968" i="4"/>
  <c r="I967" i="4"/>
  <c r="G967" i="4"/>
  <c r="I966" i="4"/>
  <c r="G966" i="4"/>
  <c r="I965" i="4"/>
  <c r="G965" i="4"/>
  <c r="I964" i="4"/>
  <c r="G964" i="4"/>
  <c r="I963" i="4"/>
  <c r="G963" i="4"/>
  <c r="I962" i="4"/>
  <c r="G962" i="4"/>
  <c r="I961" i="4"/>
  <c r="G961" i="4"/>
  <c r="I960" i="4"/>
  <c r="G960" i="4"/>
  <c r="I959" i="4"/>
  <c r="G959" i="4"/>
  <c r="I958" i="4"/>
  <c r="G958" i="4"/>
  <c r="I957" i="4"/>
  <c r="G957" i="4"/>
  <c r="I956" i="4"/>
  <c r="G956" i="4"/>
  <c r="I955" i="4"/>
  <c r="G955" i="4"/>
  <c r="I954" i="4"/>
  <c r="G954" i="4"/>
  <c r="I953" i="4"/>
  <c r="G953" i="4"/>
  <c r="I952" i="4"/>
  <c r="G952" i="4"/>
  <c r="I951" i="4"/>
  <c r="G951" i="4"/>
  <c r="I950" i="4"/>
  <c r="G950" i="4"/>
  <c r="I949" i="4"/>
  <c r="G949" i="4"/>
  <c r="I948" i="4"/>
  <c r="G948" i="4"/>
  <c r="I947" i="4"/>
  <c r="G947" i="4"/>
  <c r="I946" i="4"/>
  <c r="G946" i="4"/>
  <c r="I945" i="4"/>
  <c r="G945" i="4"/>
  <c r="I944" i="4"/>
  <c r="G944" i="4"/>
  <c r="I943" i="4"/>
  <c r="G943" i="4"/>
  <c r="I942" i="4"/>
  <c r="G942" i="4"/>
  <c r="I941" i="4"/>
  <c r="G941" i="4"/>
  <c r="I940" i="4"/>
  <c r="G940" i="4"/>
  <c r="I939" i="4"/>
  <c r="G939" i="4"/>
  <c r="I938" i="4"/>
  <c r="G938" i="4"/>
  <c r="I937" i="4"/>
  <c r="G937" i="4"/>
  <c r="I936" i="4"/>
  <c r="G936" i="4"/>
  <c r="I935" i="4"/>
  <c r="G935" i="4"/>
  <c r="I934" i="4"/>
  <c r="G934" i="4"/>
  <c r="I933" i="4"/>
  <c r="G933" i="4"/>
  <c r="I932" i="4"/>
  <c r="G932" i="4"/>
  <c r="I931" i="4"/>
  <c r="G931" i="4"/>
  <c r="I930" i="4"/>
  <c r="G930" i="4"/>
  <c r="I929" i="4"/>
  <c r="G929" i="4"/>
  <c r="I928" i="4"/>
  <c r="G928" i="4"/>
  <c r="I927" i="4"/>
  <c r="G927" i="4"/>
  <c r="I926" i="4"/>
  <c r="G926" i="4"/>
  <c r="I925" i="4"/>
  <c r="G925" i="4"/>
  <c r="I924" i="4"/>
  <c r="G924" i="4"/>
  <c r="I923" i="4"/>
  <c r="G923" i="4"/>
  <c r="I922" i="4"/>
  <c r="G922" i="4"/>
  <c r="I921" i="4"/>
  <c r="G921" i="4"/>
  <c r="I920" i="4"/>
  <c r="G920" i="4"/>
  <c r="I919" i="4"/>
  <c r="G919" i="4"/>
  <c r="I918" i="4"/>
  <c r="G918" i="4"/>
  <c r="I917" i="4"/>
  <c r="G917" i="4"/>
  <c r="I916" i="4"/>
  <c r="G916" i="4"/>
  <c r="I915" i="4"/>
  <c r="G915" i="4"/>
  <c r="I914" i="4"/>
  <c r="G914" i="4"/>
  <c r="I913" i="4"/>
  <c r="G913" i="4"/>
  <c r="I912" i="4"/>
  <c r="G912" i="4"/>
  <c r="I911" i="4"/>
  <c r="G911" i="4"/>
  <c r="I910" i="4"/>
  <c r="G910" i="4"/>
  <c r="I909" i="4"/>
  <c r="G909" i="4"/>
  <c r="I908" i="4"/>
  <c r="G908" i="4"/>
  <c r="I907" i="4"/>
  <c r="G907" i="4"/>
  <c r="I906" i="4"/>
  <c r="G906" i="4"/>
  <c r="I905" i="4"/>
  <c r="G905" i="4"/>
  <c r="I904" i="4"/>
  <c r="G904" i="4"/>
  <c r="I903" i="4"/>
  <c r="G903" i="4"/>
  <c r="I902" i="4"/>
  <c r="G902" i="4"/>
  <c r="I901" i="4"/>
  <c r="G901" i="4"/>
  <c r="I900" i="4"/>
  <c r="G900" i="4"/>
  <c r="I899" i="4"/>
  <c r="G899" i="4"/>
  <c r="I898" i="4"/>
  <c r="G898" i="4"/>
  <c r="I897" i="4"/>
  <c r="G897" i="4"/>
  <c r="I896" i="4"/>
  <c r="G896" i="4"/>
  <c r="I895" i="4"/>
  <c r="G895" i="4"/>
  <c r="I894" i="4"/>
  <c r="G894" i="4"/>
  <c r="I893" i="4"/>
  <c r="G893" i="4"/>
  <c r="I892" i="4"/>
  <c r="G892" i="4"/>
  <c r="I891" i="4"/>
  <c r="G891" i="4"/>
  <c r="I890" i="4"/>
  <c r="G890" i="4"/>
  <c r="I889" i="4"/>
  <c r="G889" i="4"/>
  <c r="I888" i="4"/>
  <c r="G888" i="4"/>
  <c r="I887" i="4"/>
  <c r="G887" i="4"/>
  <c r="I886" i="4"/>
  <c r="G886" i="4"/>
  <c r="I885" i="4"/>
  <c r="G885" i="4"/>
  <c r="I884" i="4"/>
  <c r="G884" i="4"/>
  <c r="I883" i="4"/>
  <c r="G883" i="4"/>
  <c r="I882" i="4"/>
  <c r="G882" i="4"/>
  <c r="I881" i="4"/>
  <c r="G881" i="4"/>
  <c r="I880" i="4"/>
  <c r="G880" i="4"/>
  <c r="I879" i="4"/>
  <c r="G879" i="4"/>
  <c r="I878" i="4"/>
  <c r="G878" i="4"/>
  <c r="I877" i="4"/>
  <c r="G877" i="4"/>
  <c r="I876" i="4"/>
  <c r="G876" i="4"/>
  <c r="I875" i="4"/>
  <c r="G875" i="4"/>
  <c r="I874" i="4"/>
  <c r="G874" i="4"/>
  <c r="I873" i="4"/>
  <c r="G873" i="4"/>
  <c r="I872" i="4"/>
  <c r="G872" i="4"/>
  <c r="I871" i="4"/>
  <c r="G871" i="4"/>
  <c r="I870" i="4"/>
  <c r="G870" i="4"/>
  <c r="I869" i="4"/>
  <c r="G869" i="4"/>
  <c r="I868" i="4"/>
  <c r="G868" i="4"/>
  <c r="I867" i="4"/>
  <c r="G867" i="4"/>
  <c r="I866" i="4"/>
  <c r="G866" i="4"/>
  <c r="I865" i="4"/>
  <c r="G865" i="4"/>
  <c r="I864" i="4"/>
  <c r="G864" i="4"/>
  <c r="I863" i="4"/>
  <c r="G863" i="4"/>
  <c r="I862" i="4"/>
  <c r="G862" i="4"/>
  <c r="I861" i="4"/>
  <c r="G861" i="4"/>
  <c r="I860" i="4"/>
  <c r="G860" i="4"/>
  <c r="I859" i="4"/>
  <c r="G859" i="4"/>
  <c r="I858" i="4"/>
  <c r="G858" i="4"/>
  <c r="I857" i="4"/>
  <c r="G857" i="4"/>
  <c r="I856" i="4"/>
  <c r="G856" i="4"/>
  <c r="I855" i="4"/>
  <c r="G855" i="4"/>
  <c r="I854" i="4"/>
  <c r="G854" i="4"/>
  <c r="I853" i="4"/>
  <c r="G853" i="4"/>
  <c r="I852" i="4"/>
  <c r="G852" i="4"/>
  <c r="I851" i="4"/>
  <c r="G851" i="4"/>
  <c r="I850" i="4"/>
  <c r="G850" i="4"/>
  <c r="I849" i="4"/>
  <c r="G849" i="4"/>
  <c r="I848" i="4"/>
  <c r="G848" i="4"/>
  <c r="I847" i="4"/>
  <c r="G847" i="4"/>
  <c r="I846" i="4"/>
  <c r="G846" i="4"/>
  <c r="I845" i="4"/>
  <c r="G845" i="4"/>
  <c r="I844" i="4"/>
  <c r="G844" i="4"/>
  <c r="I843" i="4"/>
  <c r="G843" i="4"/>
  <c r="I842" i="4"/>
  <c r="G842" i="4"/>
  <c r="I841" i="4"/>
  <c r="G841" i="4"/>
  <c r="I840" i="4"/>
  <c r="G840" i="4"/>
  <c r="I839" i="4"/>
  <c r="G839" i="4"/>
  <c r="I838" i="4"/>
  <c r="G838" i="4"/>
  <c r="I837" i="4"/>
  <c r="G837" i="4"/>
  <c r="I836" i="4"/>
  <c r="G836" i="4"/>
  <c r="I835" i="4"/>
  <c r="G835" i="4"/>
  <c r="I834" i="4"/>
  <c r="G834" i="4"/>
  <c r="I833" i="4"/>
  <c r="G833" i="4"/>
  <c r="I832" i="4"/>
  <c r="G832" i="4"/>
  <c r="I831" i="4"/>
  <c r="G831" i="4"/>
  <c r="I830" i="4"/>
  <c r="G830" i="4"/>
  <c r="I829" i="4"/>
  <c r="G829" i="4"/>
  <c r="I828" i="4"/>
  <c r="G828" i="4"/>
  <c r="I827" i="4"/>
  <c r="G827" i="4"/>
  <c r="I826" i="4"/>
  <c r="G826" i="4"/>
  <c r="I825" i="4"/>
  <c r="G825" i="4"/>
  <c r="I824" i="4"/>
  <c r="G824" i="4"/>
  <c r="I823" i="4"/>
  <c r="G823" i="4"/>
  <c r="I822" i="4"/>
  <c r="G822" i="4"/>
  <c r="I821" i="4"/>
  <c r="G821" i="4"/>
  <c r="I820" i="4"/>
  <c r="G820" i="4"/>
  <c r="I819" i="4"/>
  <c r="G819" i="4"/>
  <c r="I818" i="4"/>
  <c r="G818" i="4"/>
  <c r="I817" i="4"/>
  <c r="G817" i="4"/>
  <c r="I816" i="4"/>
  <c r="G816" i="4"/>
  <c r="I815" i="4"/>
  <c r="G815" i="4"/>
  <c r="I814" i="4"/>
  <c r="G814" i="4"/>
  <c r="I813" i="4"/>
  <c r="G813" i="4"/>
  <c r="I812" i="4"/>
  <c r="G812" i="4"/>
  <c r="I811" i="4"/>
  <c r="G811" i="4"/>
  <c r="I810" i="4"/>
  <c r="G810" i="4"/>
  <c r="I809" i="4"/>
  <c r="G809" i="4"/>
  <c r="I808" i="4"/>
  <c r="G808" i="4"/>
  <c r="I807" i="4"/>
  <c r="G807" i="4"/>
  <c r="I806" i="4"/>
  <c r="G806" i="4"/>
  <c r="I805" i="4"/>
  <c r="G805" i="4"/>
  <c r="I804" i="4"/>
  <c r="G804" i="4"/>
  <c r="I803" i="4"/>
  <c r="G803" i="4"/>
  <c r="I802" i="4"/>
  <c r="G802" i="4"/>
  <c r="I801" i="4"/>
  <c r="G801" i="4"/>
  <c r="I800" i="4"/>
  <c r="G800" i="4"/>
  <c r="I799" i="4"/>
  <c r="G799" i="4"/>
  <c r="I798" i="4"/>
  <c r="G798" i="4"/>
  <c r="I797" i="4"/>
  <c r="G797" i="4"/>
  <c r="I796" i="4"/>
  <c r="G796" i="4"/>
  <c r="I795" i="4"/>
  <c r="G795" i="4"/>
  <c r="I794" i="4"/>
  <c r="G794" i="4"/>
  <c r="I793" i="4"/>
  <c r="G793" i="4"/>
  <c r="I792" i="4"/>
  <c r="G792" i="4"/>
  <c r="I791" i="4"/>
  <c r="G791" i="4"/>
  <c r="I790" i="4"/>
  <c r="G790" i="4"/>
  <c r="I789" i="4"/>
  <c r="G789" i="4"/>
  <c r="I788" i="4"/>
  <c r="G788" i="4"/>
  <c r="I787" i="4"/>
  <c r="G787" i="4"/>
  <c r="I786" i="4"/>
  <c r="G786" i="4"/>
  <c r="I785" i="4"/>
  <c r="G785" i="4"/>
  <c r="I784" i="4"/>
  <c r="G784" i="4"/>
  <c r="I783" i="4"/>
  <c r="G783" i="4"/>
  <c r="I782" i="4"/>
  <c r="G782" i="4"/>
  <c r="I781" i="4"/>
  <c r="G781" i="4"/>
  <c r="I780" i="4"/>
  <c r="G780" i="4"/>
  <c r="I779" i="4"/>
  <c r="G779" i="4"/>
  <c r="I778" i="4"/>
  <c r="G778" i="4"/>
  <c r="I777" i="4"/>
  <c r="G777" i="4"/>
  <c r="I776" i="4"/>
  <c r="G776" i="4"/>
  <c r="I775" i="4"/>
  <c r="G775" i="4"/>
  <c r="I774" i="4"/>
  <c r="G774" i="4"/>
  <c r="I773" i="4"/>
  <c r="G773" i="4"/>
  <c r="I772" i="4"/>
  <c r="G772" i="4"/>
  <c r="I771" i="4"/>
  <c r="G771" i="4"/>
  <c r="I770" i="4"/>
  <c r="G770" i="4"/>
  <c r="I769" i="4"/>
  <c r="G769" i="4"/>
  <c r="I768" i="4"/>
  <c r="G768" i="4"/>
  <c r="I767" i="4"/>
  <c r="G767" i="4"/>
  <c r="I766" i="4"/>
  <c r="G766" i="4"/>
  <c r="I765" i="4"/>
  <c r="G765" i="4"/>
  <c r="I764" i="4"/>
  <c r="G764" i="4"/>
  <c r="I763" i="4"/>
  <c r="G763" i="4"/>
  <c r="I762" i="4"/>
  <c r="G762" i="4"/>
  <c r="I761" i="4"/>
  <c r="G761" i="4"/>
  <c r="I760" i="4"/>
  <c r="G760" i="4"/>
  <c r="I759" i="4"/>
  <c r="G759" i="4"/>
  <c r="I758" i="4"/>
  <c r="G758" i="4"/>
  <c r="I757" i="4"/>
  <c r="G757" i="4"/>
  <c r="I756" i="4"/>
  <c r="G756" i="4"/>
  <c r="I755" i="4"/>
  <c r="G755" i="4"/>
  <c r="I754" i="4"/>
  <c r="G754" i="4"/>
  <c r="I753" i="4"/>
  <c r="G753" i="4"/>
  <c r="I752" i="4"/>
  <c r="G752" i="4"/>
  <c r="I751" i="4"/>
  <c r="G751" i="4"/>
  <c r="I750" i="4"/>
  <c r="G750" i="4"/>
  <c r="I749" i="4"/>
  <c r="G749" i="4"/>
  <c r="I748" i="4"/>
  <c r="G748" i="4"/>
  <c r="I747" i="4"/>
  <c r="G747" i="4"/>
  <c r="I746" i="4"/>
  <c r="G746" i="4"/>
  <c r="I745" i="4"/>
  <c r="G745" i="4"/>
  <c r="I744" i="4"/>
  <c r="G744" i="4"/>
  <c r="I743" i="4"/>
  <c r="G743" i="4"/>
  <c r="I742" i="4"/>
  <c r="G742" i="4"/>
  <c r="I741" i="4"/>
  <c r="G741" i="4"/>
  <c r="I740" i="4"/>
  <c r="G740" i="4"/>
  <c r="I739" i="4"/>
  <c r="G739" i="4"/>
  <c r="I738" i="4"/>
  <c r="G738" i="4"/>
  <c r="I737" i="4"/>
  <c r="G737" i="4"/>
  <c r="I736" i="4"/>
  <c r="G736" i="4"/>
  <c r="I735" i="4"/>
  <c r="G735" i="4"/>
  <c r="I734" i="4"/>
  <c r="G734" i="4"/>
  <c r="I733" i="4"/>
  <c r="G733" i="4"/>
  <c r="I732" i="4"/>
  <c r="G732" i="4"/>
  <c r="I731" i="4"/>
  <c r="G731" i="4"/>
  <c r="I730" i="4"/>
  <c r="G730" i="4"/>
  <c r="I729" i="4"/>
  <c r="G729" i="4"/>
  <c r="I728" i="4"/>
  <c r="G728" i="4"/>
  <c r="I727" i="4"/>
  <c r="G727" i="4"/>
  <c r="I726" i="4"/>
  <c r="G726" i="4"/>
  <c r="I725" i="4"/>
  <c r="G725" i="4"/>
  <c r="I724" i="4"/>
  <c r="G724" i="4"/>
  <c r="I723" i="4"/>
  <c r="G723" i="4"/>
  <c r="I722" i="4"/>
  <c r="G722" i="4"/>
  <c r="I721" i="4"/>
  <c r="G721" i="4"/>
  <c r="I720" i="4"/>
  <c r="G720" i="4"/>
  <c r="I719" i="4"/>
  <c r="G719" i="4"/>
  <c r="I718" i="4"/>
  <c r="G718" i="4"/>
  <c r="I717" i="4"/>
  <c r="G717" i="4"/>
  <c r="I716" i="4"/>
  <c r="G716" i="4"/>
  <c r="I715" i="4"/>
  <c r="G715" i="4"/>
  <c r="I714" i="4"/>
  <c r="G714" i="4"/>
  <c r="I713" i="4"/>
  <c r="G713" i="4"/>
  <c r="I712" i="4"/>
  <c r="G712" i="4"/>
  <c r="I711" i="4"/>
  <c r="G711" i="4"/>
  <c r="I710" i="4"/>
  <c r="G710" i="4"/>
  <c r="I709" i="4"/>
  <c r="G709" i="4"/>
  <c r="I708" i="4"/>
  <c r="G708" i="4"/>
  <c r="I707" i="4"/>
  <c r="G707" i="4"/>
  <c r="I706" i="4"/>
  <c r="G706" i="4"/>
  <c r="I705" i="4"/>
  <c r="G705" i="4"/>
  <c r="I704" i="4"/>
  <c r="G704" i="4"/>
  <c r="I703" i="4"/>
  <c r="G703" i="4"/>
  <c r="I702" i="4"/>
  <c r="G702" i="4"/>
  <c r="I701" i="4"/>
  <c r="G701" i="4"/>
  <c r="I700" i="4"/>
  <c r="G700" i="4"/>
  <c r="I699" i="4"/>
  <c r="G699" i="4"/>
  <c r="I698" i="4"/>
  <c r="G698" i="4"/>
  <c r="I697" i="4"/>
  <c r="G697" i="4"/>
  <c r="I696" i="4"/>
  <c r="G696" i="4"/>
  <c r="I695" i="4"/>
  <c r="G695" i="4"/>
  <c r="I694" i="4"/>
  <c r="G694" i="4"/>
  <c r="I693" i="4"/>
  <c r="G693" i="4"/>
  <c r="I692" i="4"/>
  <c r="G692" i="4"/>
  <c r="I691" i="4"/>
  <c r="G691" i="4"/>
  <c r="I690" i="4"/>
  <c r="G690" i="4"/>
  <c r="I689" i="4"/>
  <c r="G689" i="4"/>
  <c r="I688" i="4"/>
  <c r="G688" i="4"/>
  <c r="I687" i="4"/>
  <c r="G687" i="4"/>
  <c r="I686" i="4"/>
  <c r="G686" i="4"/>
  <c r="I685" i="4"/>
  <c r="G685" i="4"/>
  <c r="I684" i="4"/>
  <c r="G684" i="4"/>
  <c r="I683" i="4"/>
  <c r="G683" i="4"/>
  <c r="I682" i="4"/>
  <c r="G682" i="4"/>
  <c r="I681" i="4"/>
  <c r="G681" i="4"/>
  <c r="I680" i="4"/>
  <c r="G680" i="4"/>
  <c r="I679" i="4"/>
  <c r="G679" i="4"/>
  <c r="I678" i="4"/>
  <c r="G678" i="4"/>
  <c r="I677" i="4"/>
  <c r="G677" i="4"/>
  <c r="I676" i="4"/>
  <c r="G676" i="4"/>
  <c r="I675" i="4"/>
  <c r="G675" i="4"/>
  <c r="I674" i="4"/>
  <c r="G674" i="4"/>
  <c r="I673" i="4"/>
  <c r="G673" i="4"/>
  <c r="I672" i="4"/>
  <c r="G672" i="4"/>
  <c r="I671" i="4"/>
  <c r="G671" i="4"/>
  <c r="I670" i="4"/>
  <c r="G670" i="4"/>
  <c r="I669" i="4"/>
  <c r="G669" i="4"/>
  <c r="I668" i="4"/>
  <c r="G668" i="4"/>
  <c r="I667" i="4"/>
  <c r="G667" i="4"/>
  <c r="I666" i="4"/>
  <c r="G666" i="4"/>
  <c r="I665" i="4"/>
  <c r="G665" i="4"/>
  <c r="I664" i="4"/>
  <c r="G664" i="4"/>
  <c r="I663" i="4"/>
  <c r="G663" i="4"/>
  <c r="I662" i="4"/>
  <c r="G662" i="4"/>
  <c r="I661" i="4"/>
  <c r="G661" i="4"/>
  <c r="I660" i="4"/>
  <c r="G660" i="4"/>
  <c r="I659" i="4"/>
  <c r="G659" i="4"/>
  <c r="I658" i="4"/>
  <c r="G658" i="4"/>
  <c r="I657" i="4"/>
  <c r="G657" i="4"/>
  <c r="I656" i="4"/>
  <c r="G656" i="4"/>
  <c r="I655" i="4"/>
  <c r="G655" i="4"/>
  <c r="I654" i="4"/>
  <c r="G654" i="4"/>
  <c r="I653" i="4"/>
  <c r="G653" i="4"/>
  <c r="I652" i="4"/>
  <c r="G652" i="4"/>
  <c r="I651" i="4"/>
  <c r="G651" i="4"/>
  <c r="I650" i="4"/>
  <c r="G650" i="4"/>
  <c r="I649" i="4"/>
  <c r="G649" i="4"/>
  <c r="I648" i="4"/>
  <c r="G648" i="4"/>
  <c r="I647" i="4"/>
  <c r="G647" i="4"/>
  <c r="I646" i="4"/>
  <c r="G646" i="4"/>
  <c r="I645" i="4"/>
  <c r="G645" i="4"/>
  <c r="I644" i="4"/>
  <c r="G644" i="4"/>
  <c r="I643" i="4"/>
  <c r="G643" i="4"/>
  <c r="I642" i="4"/>
  <c r="G642" i="4"/>
  <c r="I641" i="4"/>
  <c r="G641" i="4"/>
  <c r="I640" i="4"/>
  <c r="G640" i="4"/>
  <c r="I639" i="4"/>
  <c r="G639" i="4"/>
  <c r="I638" i="4"/>
  <c r="G638" i="4"/>
  <c r="I637" i="4"/>
  <c r="G637" i="4"/>
  <c r="I636" i="4"/>
  <c r="G636" i="4"/>
  <c r="I635" i="4"/>
  <c r="G635" i="4"/>
  <c r="I634" i="4"/>
  <c r="G634" i="4"/>
  <c r="I633" i="4"/>
  <c r="G633" i="4"/>
  <c r="I632" i="4"/>
  <c r="G632" i="4"/>
  <c r="I631" i="4"/>
  <c r="G631" i="4"/>
  <c r="I630" i="4"/>
  <c r="G630" i="4"/>
  <c r="I629" i="4"/>
  <c r="G629" i="4"/>
  <c r="I628" i="4"/>
  <c r="G628" i="4"/>
  <c r="I627" i="4"/>
  <c r="G627" i="4"/>
  <c r="I626" i="4"/>
  <c r="G626" i="4"/>
  <c r="I625" i="4"/>
  <c r="G625" i="4"/>
  <c r="I624" i="4"/>
  <c r="G624" i="4"/>
  <c r="I623" i="4"/>
  <c r="G623" i="4"/>
  <c r="I622" i="4"/>
  <c r="G622" i="4"/>
  <c r="I621" i="4"/>
  <c r="G621" i="4"/>
  <c r="I620" i="4"/>
  <c r="G620" i="4"/>
  <c r="I619" i="4"/>
  <c r="G619" i="4"/>
  <c r="I618" i="4"/>
  <c r="G618" i="4"/>
  <c r="I617" i="4"/>
  <c r="G617" i="4"/>
  <c r="I616" i="4"/>
  <c r="G616" i="4"/>
  <c r="I615" i="4"/>
  <c r="G615" i="4"/>
  <c r="I614" i="4"/>
  <c r="G614" i="4"/>
  <c r="I613" i="4"/>
  <c r="G613" i="4"/>
  <c r="I612" i="4"/>
  <c r="G612" i="4"/>
  <c r="I611" i="4"/>
  <c r="G611" i="4"/>
  <c r="I610" i="4"/>
  <c r="G610" i="4"/>
  <c r="I609" i="4"/>
  <c r="G609" i="4"/>
  <c r="I608" i="4"/>
  <c r="G608" i="4"/>
  <c r="I607" i="4"/>
  <c r="G607" i="4"/>
  <c r="I606" i="4"/>
  <c r="G606" i="4"/>
  <c r="I605" i="4"/>
  <c r="G605" i="4"/>
  <c r="I604" i="4"/>
  <c r="G604" i="4"/>
  <c r="I603" i="4"/>
  <c r="G603" i="4"/>
  <c r="I602" i="4"/>
  <c r="G602" i="4"/>
  <c r="I601" i="4"/>
  <c r="G601" i="4"/>
  <c r="I600" i="4"/>
  <c r="G600" i="4"/>
  <c r="I599" i="4"/>
  <c r="G599" i="4"/>
  <c r="I598" i="4"/>
  <c r="G598" i="4"/>
  <c r="I597" i="4"/>
  <c r="G597" i="4"/>
  <c r="I596" i="4"/>
  <c r="G596" i="4"/>
  <c r="I595" i="4"/>
  <c r="G595" i="4"/>
  <c r="I594" i="4"/>
  <c r="G594" i="4"/>
  <c r="I593" i="4"/>
  <c r="G593" i="4"/>
  <c r="I592" i="4"/>
  <c r="G592" i="4"/>
  <c r="I591" i="4"/>
  <c r="G591" i="4"/>
  <c r="I590" i="4"/>
  <c r="G590" i="4"/>
  <c r="I589" i="4"/>
  <c r="G589" i="4"/>
  <c r="I588" i="4"/>
  <c r="G588" i="4"/>
  <c r="I587" i="4"/>
  <c r="G587" i="4"/>
  <c r="I586" i="4"/>
  <c r="G586" i="4"/>
  <c r="I585" i="4"/>
  <c r="G585" i="4"/>
  <c r="I584" i="4"/>
  <c r="G584" i="4"/>
  <c r="I583" i="4"/>
  <c r="G583" i="4"/>
  <c r="I582" i="4"/>
  <c r="G582" i="4"/>
  <c r="I581" i="4"/>
  <c r="G581" i="4"/>
  <c r="I580" i="4"/>
  <c r="G580" i="4"/>
  <c r="I579" i="4"/>
  <c r="G579" i="4"/>
  <c r="I578" i="4"/>
  <c r="G578" i="4"/>
  <c r="I577" i="4"/>
  <c r="G577" i="4"/>
  <c r="I576" i="4"/>
  <c r="G576" i="4"/>
  <c r="I575" i="4"/>
  <c r="G575" i="4"/>
  <c r="I574" i="4"/>
  <c r="G574" i="4"/>
  <c r="I573" i="4"/>
  <c r="G573" i="4"/>
  <c r="I572" i="4"/>
  <c r="G572" i="4"/>
  <c r="I571" i="4"/>
  <c r="G571" i="4"/>
  <c r="I570" i="4"/>
  <c r="G570" i="4"/>
  <c r="I569" i="4"/>
  <c r="G569" i="4"/>
  <c r="I568" i="4"/>
  <c r="G568" i="4"/>
  <c r="I567" i="4"/>
  <c r="G567" i="4"/>
  <c r="I566" i="4"/>
  <c r="G566" i="4"/>
  <c r="I565" i="4"/>
  <c r="G565" i="4"/>
  <c r="I564" i="4"/>
  <c r="G564" i="4"/>
  <c r="I563" i="4"/>
  <c r="G563" i="4"/>
  <c r="I562" i="4"/>
  <c r="G562" i="4"/>
  <c r="I561" i="4"/>
  <c r="G561" i="4"/>
  <c r="I560" i="4"/>
  <c r="G560" i="4"/>
  <c r="I559" i="4"/>
  <c r="G559" i="4"/>
  <c r="I558" i="4"/>
  <c r="G558" i="4"/>
  <c r="I557" i="4"/>
  <c r="G557" i="4"/>
  <c r="I556" i="4"/>
  <c r="G556" i="4"/>
  <c r="I555" i="4"/>
  <c r="G555" i="4"/>
  <c r="I554" i="4"/>
  <c r="G554" i="4"/>
  <c r="I553" i="4"/>
  <c r="G553" i="4"/>
  <c r="I552" i="4"/>
  <c r="G552" i="4"/>
  <c r="I551" i="4"/>
  <c r="G551" i="4"/>
  <c r="I550" i="4"/>
  <c r="G550" i="4"/>
  <c r="I549" i="4"/>
  <c r="G549" i="4"/>
  <c r="I548" i="4"/>
  <c r="G548" i="4"/>
  <c r="I547" i="4"/>
  <c r="G547" i="4"/>
  <c r="I546" i="4"/>
  <c r="G546" i="4"/>
  <c r="I545" i="4"/>
  <c r="G545" i="4"/>
  <c r="I544" i="4"/>
  <c r="G544" i="4"/>
  <c r="I543" i="4"/>
  <c r="G543" i="4"/>
  <c r="I542" i="4"/>
  <c r="G542" i="4"/>
  <c r="I541" i="4"/>
  <c r="G541" i="4"/>
  <c r="I540" i="4"/>
  <c r="G540" i="4"/>
  <c r="I539" i="4"/>
  <c r="G539" i="4"/>
  <c r="I538" i="4"/>
  <c r="G538" i="4"/>
  <c r="I537" i="4"/>
  <c r="G537" i="4"/>
  <c r="I536" i="4"/>
  <c r="G536" i="4"/>
  <c r="I535" i="4"/>
  <c r="G535" i="4"/>
  <c r="I534" i="4"/>
  <c r="G534" i="4"/>
  <c r="I533" i="4"/>
  <c r="G533" i="4"/>
  <c r="I532" i="4"/>
  <c r="G532" i="4"/>
  <c r="I531" i="4"/>
  <c r="G531" i="4"/>
  <c r="I530" i="4"/>
  <c r="G530" i="4"/>
  <c r="I529" i="4"/>
  <c r="G529" i="4"/>
  <c r="I528" i="4"/>
  <c r="G528" i="4"/>
  <c r="I527" i="4"/>
  <c r="G527" i="4"/>
  <c r="I526" i="4"/>
  <c r="G526" i="4"/>
  <c r="I525" i="4"/>
  <c r="G525" i="4"/>
  <c r="I524" i="4"/>
  <c r="G524" i="4"/>
  <c r="I523" i="4"/>
  <c r="G523" i="4"/>
  <c r="I522" i="4"/>
  <c r="G522" i="4"/>
  <c r="I521" i="4"/>
  <c r="G521" i="4"/>
  <c r="I520" i="4"/>
  <c r="G520" i="4"/>
  <c r="I519" i="4"/>
  <c r="G519" i="4"/>
  <c r="I518" i="4"/>
  <c r="G518" i="4"/>
  <c r="I517" i="4"/>
  <c r="G517" i="4"/>
  <c r="I516" i="4"/>
  <c r="G516" i="4"/>
  <c r="I515" i="4"/>
  <c r="G515" i="4"/>
  <c r="I514" i="4"/>
  <c r="G514" i="4"/>
  <c r="I513" i="4"/>
  <c r="G513" i="4"/>
  <c r="I512" i="4"/>
  <c r="G512" i="4"/>
  <c r="I511" i="4"/>
  <c r="G511" i="4"/>
  <c r="I510" i="4"/>
  <c r="G510" i="4"/>
  <c r="I509" i="4"/>
  <c r="G509" i="4"/>
  <c r="I508" i="4"/>
  <c r="G508" i="4"/>
  <c r="I507" i="4"/>
  <c r="G507" i="4"/>
  <c r="I506" i="4"/>
  <c r="G506" i="4"/>
  <c r="I505" i="4"/>
  <c r="G505" i="4"/>
  <c r="I504" i="4"/>
  <c r="G504" i="4"/>
  <c r="I503" i="4"/>
  <c r="G503" i="4"/>
  <c r="I502" i="4"/>
  <c r="G502" i="4"/>
  <c r="I501" i="4"/>
  <c r="G501" i="4"/>
  <c r="I500" i="4"/>
  <c r="G500" i="4"/>
  <c r="I499" i="4"/>
  <c r="G499" i="4"/>
  <c r="I498" i="4"/>
  <c r="G498" i="4"/>
  <c r="I497" i="4"/>
  <c r="G497" i="4"/>
  <c r="I496" i="4"/>
  <c r="G496" i="4"/>
  <c r="I495" i="4"/>
  <c r="G495" i="4"/>
  <c r="I494" i="4"/>
  <c r="G494" i="4"/>
  <c r="I493" i="4"/>
  <c r="G493" i="4"/>
  <c r="I492" i="4"/>
  <c r="G492" i="4"/>
  <c r="I491" i="4"/>
  <c r="G491" i="4"/>
  <c r="I490" i="4"/>
  <c r="G490" i="4"/>
  <c r="I489" i="4"/>
  <c r="G489" i="4"/>
  <c r="I488" i="4"/>
  <c r="G488" i="4"/>
  <c r="I487" i="4"/>
  <c r="G487" i="4"/>
  <c r="I486" i="4"/>
  <c r="G486" i="4"/>
  <c r="I485" i="4"/>
  <c r="G485" i="4"/>
  <c r="I484" i="4"/>
  <c r="G484" i="4"/>
  <c r="I483" i="4"/>
  <c r="G483" i="4"/>
  <c r="I482" i="4"/>
  <c r="G482" i="4"/>
  <c r="I481" i="4"/>
  <c r="G481" i="4"/>
  <c r="I480" i="4"/>
  <c r="G480" i="4"/>
  <c r="I479" i="4"/>
  <c r="G479" i="4"/>
  <c r="I478" i="4"/>
  <c r="G478" i="4"/>
  <c r="I477" i="4"/>
  <c r="G477" i="4"/>
  <c r="I476" i="4"/>
  <c r="G476" i="4"/>
  <c r="I475" i="4"/>
  <c r="G475" i="4"/>
  <c r="I474" i="4"/>
  <c r="G474" i="4"/>
  <c r="I473" i="4"/>
  <c r="G473" i="4"/>
  <c r="I472" i="4"/>
  <c r="G472" i="4"/>
  <c r="I471" i="4"/>
  <c r="G471" i="4"/>
  <c r="I470" i="4"/>
  <c r="G470" i="4"/>
  <c r="I469" i="4"/>
  <c r="G469" i="4"/>
  <c r="I468" i="4"/>
  <c r="G468" i="4"/>
  <c r="I467" i="4"/>
  <c r="G467" i="4"/>
  <c r="I466" i="4"/>
  <c r="G466" i="4"/>
  <c r="I465" i="4"/>
  <c r="G465" i="4"/>
  <c r="I464" i="4"/>
  <c r="G464" i="4"/>
  <c r="I463" i="4"/>
  <c r="G463" i="4"/>
  <c r="I462" i="4"/>
  <c r="G462" i="4"/>
  <c r="I461" i="4"/>
  <c r="G461" i="4"/>
  <c r="I460" i="4"/>
  <c r="G460" i="4"/>
  <c r="I459" i="4"/>
  <c r="G459" i="4"/>
  <c r="I458" i="4"/>
  <c r="G458" i="4"/>
  <c r="I457" i="4"/>
  <c r="G457" i="4"/>
  <c r="I456" i="4"/>
  <c r="G456" i="4"/>
  <c r="I455" i="4"/>
  <c r="G455" i="4"/>
  <c r="I454" i="4"/>
  <c r="G454" i="4"/>
  <c r="I453" i="4"/>
  <c r="G453" i="4"/>
  <c r="I452" i="4"/>
  <c r="G452" i="4"/>
  <c r="I451" i="4"/>
  <c r="G451" i="4"/>
  <c r="I450" i="4"/>
  <c r="G450" i="4"/>
  <c r="I448" i="4"/>
  <c r="G448" i="4"/>
  <c r="I447" i="4"/>
  <c r="G447" i="4"/>
  <c r="I446" i="4"/>
  <c r="G446" i="4"/>
  <c r="I445" i="4"/>
  <c r="G445" i="4"/>
  <c r="I444" i="4"/>
  <c r="G444" i="4"/>
  <c r="I443" i="4"/>
  <c r="G443" i="4"/>
  <c r="I442" i="4"/>
  <c r="G442" i="4"/>
  <c r="I441" i="4"/>
  <c r="G441" i="4"/>
  <c r="I440" i="4"/>
  <c r="G440" i="4"/>
  <c r="I439" i="4"/>
  <c r="G439" i="4"/>
  <c r="I438" i="4"/>
  <c r="G438" i="4"/>
  <c r="I437" i="4"/>
  <c r="G437" i="4"/>
  <c r="I436" i="4"/>
  <c r="G436" i="4"/>
  <c r="I435" i="4"/>
  <c r="G435" i="4"/>
  <c r="I434" i="4"/>
  <c r="G434" i="4"/>
  <c r="I433" i="4"/>
  <c r="G433" i="4"/>
  <c r="I432" i="4"/>
  <c r="G432" i="4"/>
  <c r="I431" i="4"/>
  <c r="G431" i="4"/>
  <c r="I430" i="4"/>
  <c r="G430" i="4"/>
  <c r="I429" i="4"/>
  <c r="G429" i="4"/>
  <c r="I428" i="4"/>
  <c r="G428" i="4"/>
  <c r="I427" i="4"/>
  <c r="G427" i="4"/>
  <c r="I426" i="4"/>
  <c r="G426" i="4"/>
  <c r="I425" i="4"/>
  <c r="G425" i="4"/>
  <c r="I424" i="4"/>
  <c r="G424" i="4"/>
  <c r="I423" i="4"/>
  <c r="G423" i="4"/>
  <c r="I422" i="4"/>
  <c r="G422" i="4"/>
  <c r="I421" i="4"/>
  <c r="G421" i="4"/>
  <c r="I420" i="4"/>
  <c r="G420" i="4"/>
  <c r="I419" i="4"/>
  <c r="G419" i="4"/>
  <c r="I418" i="4"/>
  <c r="G418" i="4"/>
  <c r="I417" i="4"/>
  <c r="G417" i="4"/>
  <c r="I416" i="4"/>
  <c r="G416" i="4"/>
  <c r="I415" i="4"/>
  <c r="G415" i="4"/>
  <c r="I414" i="4"/>
  <c r="G414" i="4"/>
  <c r="I413" i="4"/>
  <c r="G413" i="4"/>
  <c r="I412" i="4"/>
  <c r="G412" i="4"/>
  <c r="I411" i="4"/>
  <c r="G411" i="4"/>
  <c r="I410" i="4"/>
  <c r="G410" i="4"/>
  <c r="I409" i="4"/>
  <c r="G409" i="4"/>
  <c r="I408" i="4"/>
  <c r="G408" i="4"/>
  <c r="I407" i="4"/>
  <c r="G407" i="4"/>
  <c r="I406" i="4"/>
  <c r="G406" i="4"/>
  <c r="I405" i="4"/>
  <c r="G405" i="4"/>
  <c r="I404" i="4"/>
  <c r="G404" i="4"/>
  <c r="I403" i="4"/>
  <c r="G403" i="4"/>
  <c r="I402" i="4"/>
  <c r="G402" i="4"/>
  <c r="I401" i="4"/>
  <c r="G401" i="4"/>
  <c r="I400" i="4"/>
  <c r="G400" i="4"/>
  <c r="I399" i="4"/>
  <c r="G399" i="4"/>
  <c r="I398" i="4"/>
  <c r="G398" i="4"/>
  <c r="I397" i="4"/>
  <c r="G397" i="4"/>
  <c r="I396" i="4"/>
  <c r="G396" i="4"/>
  <c r="I395" i="4"/>
  <c r="G395" i="4"/>
  <c r="I394" i="4"/>
  <c r="G394" i="4"/>
  <c r="I393" i="4"/>
  <c r="G393" i="4"/>
  <c r="I392" i="4"/>
  <c r="I391" i="4"/>
  <c r="I390" i="4"/>
  <c r="I389" i="4"/>
  <c r="G389" i="4"/>
  <c r="I388" i="4"/>
  <c r="G388" i="4"/>
  <c r="I387" i="4"/>
  <c r="G387" i="4"/>
  <c r="I386" i="4"/>
  <c r="G386" i="4"/>
  <c r="I385" i="4"/>
  <c r="G385" i="4"/>
  <c r="I384" i="4"/>
  <c r="G384" i="4"/>
  <c r="I383" i="4"/>
  <c r="G383" i="4"/>
  <c r="I382" i="4"/>
  <c r="G382" i="4"/>
  <c r="I381" i="4"/>
  <c r="G381" i="4"/>
  <c r="I380" i="4"/>
  <c r="G380" i="4"/>
  <c r="I379" i="4"/>
  <c r="G379" i="4"/>
  <c r="I378" i="4"/>
  <c r="G378" i="4"/>
  <c r="I377" i="4"/>
  <c r="G377" i="4"/>
  <c r="I376" i="4"/>
  <c r="G376" i="4"/>
  <c r="I375" i="4"/>
  <c r="G375" i="4"/>
  <c r="I374" i="4"/>
  <c r="G374" i="4"/>
  <c r="I373" i="4"/>
  <c r="G373" i="4"/>
  <c r="I372" i="4"/>
  <c r="G372" i="4"/>
  <c r="I371" i="4"/>
  <c r="G371" i="4"/>
  <c r="I370" i="4"/>
  <c r="G370" i="4"/>
  <c r="I369" i="4"/>
  <c r="G369" i="4"/>
  <c r="I368" i="4"/>
  <c r="G368" i="4"/>
  <c r="I367" i="4"/>
  <c r="G367" i="4"/>
  <c r="I366" i="4"/>
  <c r="G366" i="4"/>
  <c r="I365" i="4"/>
  <c r="G365" i="4"/>
  <c r="I364" i="4"/>
  <c r="G364" i="4"/>
  <c r="I363" i="4"/>
  <c r="G363" i="4"/>
  <c r="I362" i="4"/>
  <c r="G362" i="4"/>
  <c r="I361" i="4"/>
  <c r="G361" i="4"/>
  <c r="I360" i="4"/>
  <c r="G360" i="4"/>
  <c r="I359" i="4"/>
  <c r="G359" i="4"/>
  <c r="I358" i="4"/>
  <c r="G358" i="4"/>
  <c r="I357" i="4"/>
  <c r="G357" i="4"/>
  <c r="I356" i="4"/>
  <c r="G356" i="4"/>
  <c r="I355" i="4"/>
  <c r="G355" i="4"/>
  <c r="I354" i="4"/>
  <c r="G354" i="4"/>
  <c r="I353" i="4"/>
  <c r="G353" i="4"/>
  <c r="I352" i="4"/>
  <c r="G352" i="4"/>
  <c r="I351" i="4"/>
  <c r="G351" i="4"/>
  <c r="I350" i="4"/>
  <c r="G350" i="4"/>
  <c r="I349" i="4"/>
  <c r="G349" i="4"/>
  <c r="I348" i="4"/>
  <c r="G348" i="4"/>
  <c r="I347" i="4"/>
  <c r="G347" i="4"/>
  <c r="I346" i="4"/>
  <c r="G346" i="4"/>
  <c r="I345" i="4"/>
  <c r="G345" i="4"/>
  <c r="I344" i="4"/>
  <c r="G344" i="4"/>
  <c r="I343" i="4"/>
  <c r="G343" i="4"/>
  <c r="I342" i="4"/>
  <c r="G342" i="4"/>
  <c r="I341" i="4"/>
  <c r="G341" i="4"/>
  <c r="I340" i="4"/>
  <c r="G340" i="4"/>
  <c r="I339" i="4"/>
  <c r="G339" i="4"/>
  <c r="I338" i="4"/>
  <c r="G338" i="4"/>
  <c r="I337" i="4"/>
  <c r="G337" i="4"/>
  <c r="I336" i="4"/>
  <c r="G336" i="4"/>
  <c r="I335" i="4"/>
  <c r="G335" i="4"/>
  <c r="I334" i="4"/>
  <c r="G334" i="4"/>
  <c r="I333" i="4"/>
  <c r="G333" i="4"/>
  <c r="I332" i="4"/>
  <c r="G332" i="4"/>
  <c r="I331" i="4"/>
  <c r="G331" i="4"/>
  <c r="I330" i="4"/>
  <c r="G330" i="4"/>
  <c r="I329" i="4"/>
  <c r="G329" i="4"/>
  <c r="I328" i="4"/>
  <c r="G328" i="4"/>
  <c r="I327" i="4"/>
  <c r="G327" i="4"/>
  <c r="I326" i="4"/>
  <c r="G326" i="4"/>
  <c r="I325" i="4"/>
  <c r="G325" i="4"/>
  <c r="I324" i="4"/>
  <c r="G324" i="4"/>
  <c r="I323" i="4"/>
  <c r="G323" i="4"/>
  <c r="I322" i="4"/>
  <c r="G322" i="4"/>
  <c r="I321" i="4"/>
  <c r="G321" i="4"/>
  <c r="I320" i="4"/>
  <c r="G320" i="4"/>
  <c r="I319" i="4"/>
  <c r="G319" i="4"/>
  <c r="I318" i="4"/>
  <c r="G318" i="4"/>
  <c r="I317" i="4"/>
  <c r="G317" i="4"/>
  <c r="I316" i="4"/>
  <c r="G316" i="4"/>
  <c r="I315" i="4"/>
  <c r="G315" i="4"/>
  <c r="I314" i="4"/>
  <c r="G314" i="4"/>
  <c r="I313" i="4"/>
  <c r="G313" i="4"/>
  <c r="I312" i="4"/>
  <c r="G312" i="4"/>
  <c r="I311" i="4"/>
  <c r="G311" i="4"/>
  <c r="I310" i="4"/>
  <c r="G310" i="4"/>
  <c r="I309" i="4"/>
  <c r="G309" i="4"/>
  <c r="I308" i="4"/>
  <c r="G308" i="4"/>
  <c r="I307" i="4"/>
  <c r="G307" i="4"/>
  <c r="I306" i="4"/>
  <c r="G306" i="4"/>
  <c r="I305" i="4"/>
  <c r="G305" i="4"/>
  <c r="I304" i="4"/>
  <c r="G304" i="4"/>
  <c r="I303" i="4"/>
  <c r="G303" i="4"/>
  <c r="I302" i="4"/>
  <c r="G302" i="4"/>
  <c r="I301" i="4"/>
  <c r="G301" i="4"/>
  <c r="I300" i="4"/>
  <c r="G300" i="4"/>
  <c r="I299" i="4"/>
  <c r="G299" i="4"/>
  <c r="I298" i="4"/>
  <c r="G298" i="4"/>
  <c r="I297" i="4"/>
  <c r="G297" i="4"/>
  <c r="I296" i="4"/>
  <c r="G296" i="4"/>
  <c r="I295" i="4"/>
  <c r="G295" i="4"/>
  <c r="I294" i="4"/>
  <c r="G294" i="4"/>
  <c r="I293" i="4"/>
  <c r="G293" i="4"/>
  <c r="I292" i="4"/>
  <c r="G292" i="4"/>
  <c r="I291" i="4"/>
  <c r="G291" i="4"/>
  <c r="I290" i="4"/>
  <c r="G290" i="4"/>
  <c r="I289" i="4"/>
  <c r="G289" i="4"/>
  <c r="I288" i="4"/>
  <c r="G288" i="4"/>
  <c r="I287" i="4"/>
  <c r="G287" i="4"/>
  <c r="I286" i="4"/>
  <c r="G286" i="4"/>
  <c r="I285" i="4"/>
  <c r="G285" i="4"/>
  <c r="I284" i="4"/>
  <c r="G284" i="4"/>
  <c r="I283" i="4"/>
  <c r="G283" i="4"/>
  <c r="I282" i="4"/>
  <c r="G282" i="4"/>
  <c r="I281" i="4"/>
  <c r="G281" i="4"/>
  <c r="I280" i="4"/>
  <c r="G280" i="4"/>
  <c r="I279" i="4"/>
  <c r="G279" i="4"/>
  <c r="I278" i="4"/>
  <c r="G278" i="4"/>
  <c r="I277" i="4"/>
  <c r="G277" i="4"/>
  <c r="I276" i="4"/>
  <c r="G276" i="4"/>
  <c r="I275" i="4"/>
  <c r="G275" i="4"/>
  <c r="I274" i="4"/>
  <c r="G274" i="4"/>
  <c r="I273" i="4"/>
  <c r="G273" i="4"/>
  <c r="I272" i="4"/>
  <c r="G272" i="4"/>
  <c r="I271" i="4"/>
  <c r="G271" i="4"/>
  <c r="I270" i="4"/>
  <c r="G270" i="4"/>
  <c r="I269" i="4"/>
  <c r="G269" i="4"/>
  <c r="I268" i="4"/>
  <c r="G268" i="4"/>
  <c r="I267" i="4"/>
  <c r="G267" i="4"/>
  <c r="I266" i="4"/>
  <c r="G266" i="4"/>
  <c r="I265" i="4"/>
  <c r="G265" i="4"/>
  <c r="I264" i="4"/>
  <c r="G264" i="4"/>
  <c r="I263" i="4"/>
  <c r="G263" i="4"/>
  <c r="I262" i="4"/>
  <c r="G262" i="4"/>
  <c r="I261" i="4"/>
  <c r="G261" i="4"/>
  <c r="I260" i="4"/>
  <c r="G260" i="4"/>
  <c r="I259" i="4"/>
  <c r="G259" i="4"/>
  <c r="I258" i="4"/>
  <c r="G258" i="4"/>
  <c r="I257" i="4"/>
  <c r="G257" i="4"/>
  <c r="I256" i="4"/>
  <c r="G256" i="4"/>
  <c r="I255" i="4"/>
  <c r="G255" i="4"/>
  <c r="I254" i="4"/>
  <c r="G254" i="4"/>
  <c r="I253" i="4"/>
  <c r="G253" i="4"/>
  <c r="I252" i="4"/>
  <c r="G252" i="4"/>
  <c r="I251" i="4"/>
  <c r="G251" i="4"/>
  <c r="I250" i="4"/>
  <c r="G250" i="4"/>
  <c r="I249" i="4"/>
  <c r="G249" i="4"/>
  <c r="I248" i="4"/>
  <c r="G248" i="4"/>
  <c r="I247" i="4"/>
  <c r="G247" i="4"/>
  <c r="I246" i="4"/>
  <c r="G246" i="4"/>
  <c r="I245" i="4"/>
  <c r="G245" i="4"/>
  <c r="I244" i="4"/>
  <c r="G244" i="4"/>
  <c r="I243" i="4"/>
  <c r="G243" i="4"/>
  <c r="I242" i="4"/>
  <c r="G242" i="4"/>
  <c r="I241" i="4"/>
  <c r="G241" i="4"/>
  <c r="I240" i="4"/>
  <c r="G240" i="4"/>
  <c r="I239" i="4"/>
  <c r="G239" i="4"/>
  <c r="I238" i="4"/>
  <c r="G238" i="4"/>
  <c r="I237" i="4"/>
  <c r="G237" i="4"/>
  <c r="I236" i="4"/>
  <c r="G236" i="4"/>
  <c r="I235" i="4"/>
  <c r="G235" i="4"/>
  <c r="I234" i="4"/>
  <c r="G234" i="4"/>
  <c r="I233" i="4"/>
  <c r="G233" i="4"/>
  <c r="I232" i="4"/>
  <c r="G232" i="4"/>
  <c r="I231" i="4"/>
  <c r="G231" i="4"/>
  <c r="I230" i="4"/>
  <c r="G230" i="4"/>
  <c r="I229" i="4"/>
  <c r="G229" i="4"/>
  <c r="I228" i="4"/>
  <c r="G228" i="4"/>
  <c r="I227" i="4"/>
  <c r="G227" i="4"/>
  <c r="I226" i="4"/>
  <c r="G226" i="4"/>
  <c r="I225" i="4"/>
  <c r="G225" i="4"/>
  <c r="I224" i="4"/>
  <c r="G224" i="4"/>
  <c r="I223" i="4"/>
  <c r="G223" i="4"/>
  <c r="I222" i="4"/>
  <c r="G222" i="4"/>
  <c r="I221" i="4"/>
  <c r="G221" i="4"/>
  <c r="I220" i="4"/>
  <c r="G220" i="4"/>
  <c r="I219" i="4"/>
  <c r="G219" i="4"/>
  <c r="I218" i="4"/>
  <c r="G218" i="4"/>
  <c r="I217" i="4"/>
  <c r="G217" i="4"/>
  <c r="I216" i="4"/>
  <c r="G216" i="4"/>
  <c r="I215" i="4"/>
  <c r="G215" i="4"/>
  <c r="I214" i="4"/>
  <c r="G214" i="4"/>
  <c r="I213" i="4"/>
  <c r="G213" i="4"/>
  <c r="I212" i="4"/>
  <c r="G212" i="4"/>
  <c r="I211" i="4"/>
  <c r="G211" i="4"/>
  <c r="I210" i="4"/>
  <c r="G210" i="4"/>
  <c r="I209" i="4"/>
  <c r="G209" i="4"/>
  <c r="I208" i="4"/>
  <c r="G208" i="4"/>
  <c r="I207" i="4"/>
  <c r="G207" i="4"/>
  <c r="I206" i="4"/>
  <c r="G206" i="4"/>
  <c r="I205" i="4"/>
  <c r="G205" i="4"/>
  <c r="I204" i="4"/>
  <c r="G204" i="4"/>
  <c r="I203" i="4"/>
  <c r="G203" i="4"/>
  <c r="I202" i="4"/>
  <c r="G202" i="4"/>
  <c r="I201" i="4"/>
  <c r="G201" i="4"/>
  <c r="I200" i="4"/>
  <c r="G200" i="4"/>
  <c r="I199" i="4"/>
  <c r="G199" i="4"/>
  <c r="I198" i="4"/>
  <c r="G198" i="4"/>
  <c r="I197" i="4"/>
  <c r="G197" i="4"/>
  <c r="I196" i="4"/>
  <c r="G196" i="4"/>
  <c r="I195" i="4"/>
  <c r="G195" i="4"/>
  <c r="I194" i="4"/>
  <c r="G194" i="4"/>
  <c r="I193" i="4"/>
  <c r="G193" i="4"/>
  <c r="I192" i="4"/>
  <c r="G192" i="4"/>
  <c r="I191" i="4"/>
  <c r="G191" i="4"/>
  <c r="I190" i="4"/>
  <c r="G190" i="4"/>
  <c r="I189" i="4"/>
  <c r="G189" i="4"/>
  <c r="I188" i="4"/>
  <c r="G188" i="4"/>
  <c r="I187" i="4"/>
  <c r="G187" i="4"/>
  <c r="I186" i="4"/>
  <c r="G186" i="4"/>
  <c r="I185" i="4"/>
  <c r="G185" i="4"/>
  <c r="I184" i="4"/>
  <c r="G184" i="4"/>
  <c r="I183" i="4"/>
  <c r="G183" i="4"/>
  <c r="I182" i="4"/>
  <c r="G182" i="4"/>
  <c r="I181" i="4"/>
  <c r="G181" i="4"/>
  <c r="I180" i="4"/>
  <c r="G180" i="4"/>
  <c r="I179" i="4"/>
  <c r="G179" i="4"/>
  <c r="I178" i="4"/>
  <c r="G178" i="4"/>
  <c r="I177" i="4"/>
  <c r="G177" i="4"/>
  <c r="I176" i="4"/>
  <c r="G176" i="4"/>
  <c r="I175" i="4"/>
  <c r="G175" i="4"/>
  <c r="I174" i="4"/>
  <c r="G174" i="4"/>
  <c r="I173" i="4"/>
  <c r="G173" i="4"/>
  <c r="I172" i="4"/>
  <c r="G172" i="4"/>
  <c r="I171" i="4"/>
  <c r="G171" i="4"/>
  <c r="I170" i="4"/>
  <c r="G170" i="4"/>
  <c r="I169" i="4"/>
  <c r="G169" i="4"/>
  <c r="I168" i="4"/>
  <c r="G168" i="4"/>
  <c r="I167" i="4"/>
  <c r="G167" i="4"/>
  <c r="I166" i="4"/>
  <c r="G166" i="4"/>
  <c r="I165" i="4"/>
  <c r="G165" i="4"/>
  <c r="I164" i="4"/>
  <c r="G164" i="4"/>
  <c r="I163" i="4"/>
  <c r="G163" i="4"/>
  <c r="I162" i="4"/>
  <c r="G162" i="4"/>
  <c r="I161" i="4"/>
  <c r="G161" i="4"/>
  <c r="M160" i="4"/>
  <c r="I160" i="4"/>
  <c r="G160" i="4"/>
  <c r="I159" i="4"/>
  <c r="G159" i="4"/>
  <c r="I158" i="4"/>
  <c r="G158" i="4"/>
  <c r="M157" i="4"/>
  <c r="I157" i="4"/>
  <c r="G157" i="4"/>
  <c r="I156" i="4"/>
  <c r="G156" i="4"/>
  <c r="I155" i="4"/>
  <c r="G155" i="4"/>
  <c r="I154" i="4"/>
  <c r="G154" i="4"/>
  <c r="M153" i="4"/>
  <c r="I153" i="4"/>
  <c r="G153" i="4"/>
  <c r="M152" i="4"/>
  <c r="I152" i="4"/>
  <c r="G152" i="4"/>
  <c r="M151" i="4"/>
  <c r="I151" i="4"/>
  <c r="G151" i="4"/>
  <c r="M150" i="4"/>
  <c r="I150" i="4"/>
  <c r="G150" i="4"/>
  <c r="M149" i="4"/>
  <c r="I149" i="4"/>
  <c r="G149" i="4"/>
  <c r="I148" i="4"/>
  <c r="G148" i="4"/>
  <c r="I147" i="4"/>
  <c r="G147" i="4"/>
  <c r="M146" i="4"/>
  <c r="I146" i="4"/>
  <c r="G146" i="4"/>
  <c r="M145" i="4"/>
  <c r="I145" i="4"/>
  <c r="G145" i="4"/>
  <c r="M144" i="4"/>
  <c r="I144" i="4"/>
  <c r="G144" i="4"/>
  <c r="M143" i="4"/>
  <c r="I143" i="4"/>
  <c r="G143" i="4"/>
  <c r="I142" i="4"/>
  <c r="G142" i="4"/>
  <c r="I141" i="4"/>
  <c r="G141" i="4"/>
  <c r="M140" i="4"/>
  <c r="I140" i="4"/>
  <c r="G140" i="4"/>
  <c r="M139" i="4"/>
  <c r="I139" i="4"/>
  <c r="G139" i="4"/>
  <c r="M138" i="4"/>
  <c r="I138" i="4"/>
  <c r="G138" i="4"/>
  <c r="I137" i="4"/>
  <c r="G137" i="4"/>
  <c r="I136" i="4"/>
  <c r="G136" i="4"/>
  <c r="M135" i="4"/>
  <c r="I135" i="4"/>
  <c r="G135" i="4"/>
  <c r="M134" i="4"/>
  <c r="I134" i="4"/>
  <c r="G134" i="4"/>
  <c r="M133" i="4"/>
  <c r="I133" i="4"/>
  <c r="G133" i="4"/>
  <c r="M132" i="4"/>
  <c r="I132" i="4"/>
  <c r="G132" i="4"/>
  <c r="I131" i="4"/>
  <c r="G131" i="4"/>
  <c r="M130" i="4"/>
  <c r="I130" i="4"/>
  <c r="G130" i="4"/>
  <c r="I129" i="4"/>
  <c r="G129" i="4"/>
  <c r="I128" i="4"/>
  <c r="G128" i="4"/>
  <c r="I127" i="4"/>
  <c r="G127" i="4"/>
  <c r="I126" i="4"/>
  <c r="G126" i="4"/>
  <c r="M125" i="4"/>
  <c r="I125" i="4"/>
  <c r="G125" i="4"/>
  <c r="M124" i="4"/>
  <c r="I124" i="4"/>
  <c r="G124" i="4"/>
  <c r="M123" i="4"/>
  <c r="I123" i="4"/>
  <c r="G123" i="4"/>
  <c r="I122" i="4"/>
  <c r="G122" i="4"/>
  <c r="I121" i="4"/>
  <c r="G121" i="4"/>
  <c r="M120" i="4"/>
  <c r="I120" i="4"/>
  <c r="G120" i="4"/>
  <c r="M119" i="4"/>
  <c r="I119" i="4"/>
  <c r="G119" i="4"/>
  <c r="I118" i="4"/>
  <c r="G118" i="4"/>
  <c r="M117" i="4"/>
  <c r="I117" i="4"/>
  <c r="G117" i="4"/>
  <c r="M116" i="4"/>
  <c r="I116" i="4"/>
  <c r="G116" i="4"/>
  <c r="M115" i="4"/>
  <c r="I115" i="4"/>
  <c r="G115" i="4"/>
  <c r="M114" i="4"/>
  <c r="I114" i="4"/>
  <c r="G114" i="4"/>
  <c r="M113" i="4"/>
  <c r="I113" i="4"/>
  <c r="G113" i="4"/>
  <c r="M112" i="4"/>
  <c r="I112" i="4"/>
  <c r="G112" i="4"/>
  <c r="M111" i="4"/>
  <c r="I111" i="4"/>
  <c r="G111" i="4"/>
  <c r="M110" i="4"/>
  <c r="I110" i="4"/>
  <c r="G110" i="4"/>
  <c r="M109" i="4"/>
  <c r="I109" i="4"/>
  <c r="G109" i="4"/>
  <c r="I108" i="4"/>
  <c r="G108" i="4"/>
  <c r="I107" i="4"/>
  <c r="G107" i="4"/>
  <c r="M106" i="4"/>
  <c r="I106" i="4"/>
  <c r="G106" i="4"/>
  <c r="M105" i="4"/>
  <c r="I105" i="4"/>
  <c r="G105" i="4"/>
  <c r="I104" i="4"/>
  <c r="G104" i="4"/>
  <c r="M103" i="4"/>
  <c r="I103" i="4"/>
  <c r="G103" i="4"/>
  <c r="I102" i="4"/>
  <c r="G102" i="4"/>
  <c r="I101" i="4"/>
  <c r="G101" i="4"/>
  <c r="I100" i="4"/>
  <c r="G100" i="4"/>
  <c r="M99" i="4"/>
  <c r="I99" i="4"/>
  <c r="G99" i="4"/>
  <c r="M98" i="4"/>
  <c r="I98" i="4"/>
  <c r="G98" i="4"/>
  <c r="M97" i="4"/>
  <c r="I97" i="4"/>
  <c r="G97" i="4"/>
  <c r="M96" i="4"/>
  <c r="I96" i="4"/>
  <c r="G96" i="4"/>
  <c r="M95" i="4"/>
  <c r="I95" i="4"/>
  <c r="G95" i="4"/>
  <c r="I94" i="4"/>
  <c r="G94" i="4"/>
  <c r="I93" i="4"/>
  <c r="G93" i="4"/>
  <c r="I92" i="4"/>
  <c r="G92" i="4"/>
  <c r="I91" i="4"/>
  <c r="G91" i="4"/>
  <c r="M90" i="4"/>
  <c r="I90" i="4"/>
  <c r="G90" i="4"/>
  <c r="I89" i="4"/>
  <c r="G89" i="4"/>
  <c r="M88" i="4"/>
  <c r="I88" i="4"/>
  <c r="G88" i="4"/>
  <c r="M87" i="4"/>
  <c r="I87" i="4"/>
  <c r="G87" i="4"/>
  <c r="M86" i="4"/>
  <c r="I86" i="4"/>
  <c r="G86" i="4"/>
  <c r="M85" i="4"/>
  <c r="I85" i="4"/>
  <c r="G85" i="4"/>
  <c r="M84" i="4"/>
  <c r="I84" i="4"/>
  <c r="G84" i="4"/>
  <c r="M83" i="4"/>
  <c r="I83" i="4"/>
  <c r="G83" i="4"/>
  <c r="I82" i="4"/>
  <c r="G82" i="4"/>
  <c r="M81" i="4"/>
  <c r="I81" i="4"/>
  <c r="G81" i="4"/>
  <c r="M80" i="4"/>
  <c r="I80" i="4"/>
  <c r="G80" i="4"/>
  <c r="M79" i="4"/>
  <c r="I79" i="4"/>
  <c r="G79" i="4"/>
  <c r="M78" i="4"/>
  <c r="I78" i="4"/>
  <c r="G78" i="4"/>
  <c r="M77" i="4"/>
  <c r="I77" i="4"/>
  <c r="G77" i="4"/>
  <c r="M76" i="4"/>
  <c r="I76" i="4"/>
  <c r="G76" i="4"/>
  <c r="M75" i="4"/>
  <c r="I75" i="4"/>
  <c r="G75" i="4"/>
  <c r="M74" i="4"/>
  <c r="I74" i="4"/>
  <c r="G74" i="4"/>
  <c r="M73" i="4"/>
  <c r="I73" i="4"/>
  <c r="G73" i="4"/>
  <c r="M72" i="4"/>
  <c r="I72" i="4"/>
  <c r="G72" i="4"/>
  <c r="M71" i="4"/>
  <c r="I71" i="4"/>
  <c r="G71" i="4"/>
  <c r="M70" i="4"/>
  <c r="I70" i="4"/>
  <c r="G70" i="4"/>
  <c r="M69" i="4"/>
  <c r="I69" i="4"/>
  <c r="G69" i="4"/>
  <c r="I68" i="4"/>
  <c r="G68" i="4"/>
  <c r="I67" i="4"/>
  <c r="G67" i="4"/>
  <c r="I66" i="4"/>
  <c r="G66" i="4"/>
  <c r="I65" i="4"/>
  <c r="G65" i="4"/>
  <c r="I64" i="4"/>
  <c r="G64" i="4"/>
  <c r="I63" i="4"/>
  <c r="G63" i="4"/>
  <c r="I62" i="4"/>
  <c r="G62" i="4"/>
  <c r="M61" i="4"/>
  <c r="I61" i="4"/>
  <c r="G61" i="4"/>
  <c r="M60" i="4"/>
  <c r="I60" i="4"/>
  <c r="G60" i="4"/>
  <c r="M59" i="4"/>
  <c r="I59" i="4"/>
  <c r="G59" i="4"/>
  <c r="M58" i="4"/>
  <c r="I58" i="4"/>
  <c r="G58" i="4"/>
  <c r="M57" i="4"/>
  <c r="I57" i="4"/>
  <c r="G57" i="4"/>
  <c r="M56" i="4"/>
  <c r="I56" i="4"/>
  <c r="G56" i="4"/>
  <c r="M55" i="4"/>
  <c r="I55" i="4"/>
  <c r="G55" i="4"/>
  <c r="I54" i="4"/>
  <c r="G54" i="4"/>
  <c r="I53" i="4"/>
  <c r="G53" i="4"/>
  <c r="I52" i="4"/>
  <c r="G52" i="4"/>
  <c r="I51" i="4"/>
  <c r="G51" i="4"/>
  <c r="M50" i="4"/>
  <c r="I50" i="4"/>
  <c r="G50" i="4"/>
  <c r="M49" i="4"/>
  <c r="I49" i="4"/>
  <c r="G49" i="4"/>
  <c r="M48" i="4"/>
  <c r="I48" i="4"/>
  <c r="G48" i="4"/>
  <c r="M47" i="4"/>
  <c r="I47" i="4"/>
  <c r="G47" i="4"/>
  <c r="M46" i="4"/>
  <c r="I46" i="4"/>
  <c r="G46" i="4"/>
  <c r="M45" i="4"/>
  <c r="I45" i="4"/>
  <c r="G45" i="4"/>
  <c r="M44" i="4"/>
  <c r="I44" i="4"/>
  <c r="G44" i="4"/>
  <c r="M43" i="4"/>
  <c r="I43" i="4"/>
  <c r="G43" i="4"/>
  <c r="M42" i="4"/>
  <c r="I42" i="4"/>
  <c r="G42" i="4"/>
  <c r="I41" i="4"/>
  <c r="G41" i="4"/>
  <c r="M40" i="4"/>
  <c r="I40" i="4"/>
  <c r="G40" i="4"/>
  <c r="M39" i="4"/>
  <c r="I39" i="4"/>
  <c r="G39" i="4"/>
  <c r="M38" i="4"/>
  <c r="I38" i="4"/>
  <c r="G38" i="4"/>
  <c r="I37" i="4"/>
  <c r="G37" i="4"/>
  <c r="M36" i="4"/>
  <c r="I36" i="4"/>
  <c r="M35" i="4"/>
  <c r="I35" i="4"/>
  <c r="I34" i="4"/>
  <c r="G34" i="4"/>
  <c r="M33" i="4"/>
  <c r="I33" i="4"/>
  <c r="G33" i="4"/>
  <c r="M32" i="4"/>
  <c r="I32" i="4"/>
  <c r="G32" i="4"/>
  <c r="M31" i="4"/>
  <c r="I31" i="4"/>
  <c r="G31" i="4"/>
  <c r="M30" i="4"/>
  <c r="I30" i="4"/>
  <c r="G30" i="4"/>
  <c r="M29" i="4"/>
  <c r="I29" i="4"/>
  <c r="G29" i="4"/>
  <c r="M28" i="4"/>
  <c r="I28" i="4"/>
  <c r="G28" i="4"/>
  <c r="M27" i="4"/>
  <c r="I27" i="4"/>
  <c r="G27" i="4"/>
  <c r="M26" i="4"/>
  <c r="I26" i="4"/>
  <c r="G26" i="4"/>
  <c r="M25" i="4"/>
  <c r="I25" i="4"/>
  <c r="G25" i="4"/>
  <c r="M24" i="4"/>
  <c r="I24" i="4"/>
  <c r="I23" i="4"/>
  <c r="I22" i="4"/>
  <c r="I21" i="4"/>
  <c r="I20" i="4"/>
  <c r="I19" i="4"/>
  <c r="I18" i="4"/>
  <c r="I17" i="4"/>
  <c r="I16" i="4"/>
  <c r="M15" i="4"/>
  <c r="I15" i="4"/>
  <c r="I14" i="4"/>
  <c r="M13" i="4"/>
  <c r="I13" i="4"/>
  <c r="M12" i="4"/>
  <c r="I12" i="4"/>
  <c r="M11" i="4"/>
  <c r="L11" i="4"/>
  <c r="I11" i="4"/>
  <c r="M10" i="4"/>
  <c r="I10" i="4"/>
  <c r="M9" i="4"/>
  <c r="I9" i="4"/>
  <c r="M8" i="4"/>
  <c r="I8" i="4"/>
  <c r="I7" i="4"/>
  <c r="I6" i="4"/>
  <c r="I5" i="4"/>
  <c r="I4" i="4"/>
  <c r="I1101" i="4" l="1"/>
  <c r="I1102" i="4" s="1"/>
  <c r="H449" i="3" l="1"/>
  <c r="I448" i="3"/>
  <c r="G448" i="3"/>
  <c r="I447" i="3"/>
  <c r="G447" i="3"/>
  <c r="I446" i="3"/>
  <c r="G446" i="3"/>
  <c r="I445" i="3"/>
  <c r="L445" i="3" s="1"/>
  <c r="G445" i="3"/>
  <c r="I444" i="3"/>
  <c r="L444" i="3" s="1"/>
  <c r="G444" i="3"/>
  <c r="I443" i="3"/>
  <c r="L443" i="3" s="1"/>
  <c r="G443" i="3"/>
  <c r="I442" i="3"/>
  <c r="L442" i="3" s="1"/>
  <c r="G442" i="3"/>
  <c r="I441" i="3"/>
  <c r="L441" i="3" s="1"/>
  <c r="G441" i="3"/>
  <c r="I440" i="3"/>
  <c r="L440" i="3" s="1"/>
  <c r="G440" i="3"/>
  <c r="I439" i="3"/>
  <c r="L439" i="3" s="1"/>
  <c r="G439" i="3"/>
  <c r="I438" i="3"/>
  <c r="L438" i="3" s="1"/>
  <c r="G438" i="3"/>
  <c r="I437" i="3"/>
  <c r="L437" i="3" s="1"/>
  <c r="G437" i="3"/>
  <c r="I436" i="3"/>
  <c r="L436" i="3" s="1"/>
  <c r="G436" i="3"/>
  <c r="I435" i="3"/>
  <c r="L435" i="3" s="1"/>
  <c r="G435" i="3"/>
  <c r="I434" i="3"/>
  <c r="L434" i="3" s="1"/>
  <c r="G434" i="3"/>
  <c r="I433" i="3"/>
  <c r="L433" i="3" s="1"/>
  <c r="G433" i="3"/>
  <c r="I432" i="3"/>
  <c r="L432" i="3" s="1"/>
  <c r="G432" i="3"/>
  <c r="I431" i="3"/>
  <c r="L431" i="3" s="1"/>
  <c r="G431" i="3"/>
  <c r="I430" i="3"/>
  <c r="L430" i="3" s="1"/>
  <c r="G430" i="3"/>
  <c r="I429" i="3"/>
  <c r="L429" i="3" s="1"/>
  <c r="G429" i="3"/>
  <c r="I428" i="3"/>
  <c r="L428" i="3" s="1"/>
  <c r="G428" i="3"/>
  <c r="I427" i="3"/>
  <c r="L427" i="3" s="1"/>
  <c r="G427" i="3"/>
  <c r="I426" i="3"/>
  <c r="L426" i="3" s="1"/>
  <c r="G426" i="3"/>
  <c r="I425" i="3"/>
  <c r="L425" i="3" s="1"/>
  <c r="G425" i="3"/>
  <c r="I424" i="3"/>
  <c r="L424" i="3" s="1"/>
  <c r="G424" i="3"/>
  <c r="I423" i="3"/>
  <c r="L423" i="3" s="1"/>
  <c r="G423" i="3"/>
  <c r="I422" i="3"/>
  <c r="L422" i="3" s="1"/>
  <c r="G422" i="3"/>
  <c r="I421" i="3"/>
  <c r="L421" i="3" s="1"/>
  <c r="G421" i="3"/>
  <c r="I420" i="3"/>
  <c r="L420" i="3" s="1"/>
  <c r="G420" i="3"/>
  <c r="I419" i="3"/>
  <c r="L419" i="3" s="1"/>
  <c r="G419" i="3"/>
  <c r="I418" i="3"/>
  <c r="L418" i="3" s="1"/>
  <c r="G418" i="3"/>
  <c r="I417" i="3"/>
  <c r="L417" i="3" s="1"/>
  <c r="G417" i="3"/>
  <c r="I416" i="3"/>
  <c r="L416" i="3" s="1"/>
  <c r="G416" i="3"/>
  <c r="I415" i="3"/>
  <c r="L415" i="3" s="1"/>
  <c r="G415" i="3"/>
  <c r="I414" i="3"/>
  <c r="L414" i="3" s="1"/>
  <c r="G414" i="3"/>
  <c r="I413" i="3"/>
  <c r="L413" i="3" s="1"/>
  <c r="G413" i="3"/>
  <c r="I412" i="3"/>
  <c r="L412" i="3" s="1"/>
  <c r="G412" i="3"/>
  <c r="I411" i="3"/>
  <c r="L411" i="3" s="1"/>
  <c r="G411" i="3"/>
  <c r="I410" i="3"/>
  <c r="L410" i="3" s="1"/>
  <c r="G410" i="3"/>
  <c r="I409" i="3"/>
  <c r="L409" i="3" s="1"/>
  <c r="G409" i="3"/>
  <c r="I408" i="3"/>
  <c r="L408" i="3" s="1"/>
  <c r="G408" i="3"/>
  <c r="I407" i="3"/>
  <c r="L407" i="3" s="1"/>
  <c r="G407" i="3"/>
  <c r="I406" i="3"/>
  <c r="L406" i="3" s="1"/>
  <c r="G406" i="3"/>
  <c r="I405" i="3"/>
  <c r="L405" i="3" s="1"/>
  <c r="G405" i="3"/>
  <c r="I404" i="3"/>
  <c r="L404" i="3" s="1"/>
  <c r="G404" i="3"/>
  <c r="I403" i="3"/>
  <c r="L403" i="3" s="1"/>
  <c r="G403" i="3"/>
  <c r="I402" i="3"/>
  <c r="L402" i="3" s="1"/>
  <c r="G402" i="3"/>
  <c r="I401" i="3"/>
  <c r="L401" i="3" s="1"/>
  <c r="G401" i="3"/>
  <c r="I400" i="3"/>
  <c r="L400" i="3" s="1"/>
  <c r="G400" i="3"/>
  <c r="I399" i="3"/>
  <c r="L399" i="3" s="1"/>
  <c r="G399" i="3"/>
  <c r="I398" i="3"/>
  <c r="L398" i="3" s="1"/>
  <c r="G398" i="3"/>
  <c r="I397" i="3"/>
  <c r="L397" i="3" s="1"/>
  <c r="G397" i="3"/>
  <c r="I396" i="3"/>
  <c r="L396" i="3" s="1"/>
  <c r="G396" i="3"/>
  <c r="I395" i="3"/>
  <c r="L395" i="3" s="1"/>
  <c r="G395" i="3"/>
  <c r="I394" i="3"/>
  <c r="L394" i="3" s="1"/>
  <c r="G394" i="3"/>
  <c r="I393" i="3"/>
  <c r="L393" i="3" s="1"/>
  <c r="G393" i="3"/>
  <c r="I392" i="3"/>
  <c r="L392" i="3" s="1"/>
  <c r="G392" i="3"/>
  <c r="I391" i="3"/>
  <c r="L391" i="3" s="1"/>
  <c r="G391" i="3"/>
  <c r="I390" i="3"/>
  <c r="L390" i="3" s="1"/>
  <c r="G390" i="3"/>
  <c r="I389" i="3"/>
  <c r="L389" i="3" s="1"/>
  <c r="G389" i="3"/>
  <c r="I388" i="3"/>
  <c r="L388" i="3" s="1"/>
  <c r="G388" i="3"/>
  <c r="I387" i="3"/>
  <c r="L387" i="3" s="1"/>
  <c r="G387" i="3"/>
  <c r="I386" i="3"/>
  <c r="L386" i="3" s="1"/>
  <c r="G386" i="3"/>
  <c r="I385" i="3"/>
  <c r="L385" i="3" s="1"/>
  <c r="G385" i="3"/>
  <c r="I384" i="3"/>
  <c r="L384" i="3" s="1"/>
  <c r="G384" i="3"/>
  <c r="I383" i="3"/>
  <c r="L383" i="3" s="1"/>
  <c r="G383" i="3"/>
  <c r="I382" i="3"/>
  <c r="L382" i="3" s="1"/>
  <c r="G382" i="3"/>
  <c r="I381" i="3"/>
  <c r="L381" i="3" s="1"/>
  <c r="G381" i="3"/>
  <c r="I380" i="3"/>
  <c r="L380" i="3" s="1"/>
  <c r="G380" i="3"/>
  <c r="I379" i="3"/>
  <c r="L379" i="3" s="1"/>
  <c r="G379" i="3"/>
  <c r="I378" i="3"/>
  <c r="L378" i="3" s="1"/>
  <c r="G378" i="3"/>
  <c r="I377" i="3"/>
  <c r="L377" i="3" s="1"/>
  <c r="G377" i="3"/>
  <c r="I376" i="3"/>
  <c r="L376" i="3" s="1"/>
  <c r="G376" i="3"/>
  <c r="I375" i="3"/>
  <c r="L375" i="3" s="1"/>
  <c r="G375" i="3"/>
  <c r="I374" i="3"/>
  <c r="L374" i="3" s="1"/>
  <c r="G374" i="3"/>
  <c r="I373" i="3"/>
  <c r="L373" i="3" s="1"/>
  <c r="G373" i="3"/>
  <c r="I372" i="3"/>
  <c r="L372" i="3" s="1"/>
  <c r="G372" i="3"/>
  <c r="I371" i="3"/>
  <c r="L371" i="3" s="1"/>
  <c r="G371" i="3"/>
  <c r="I370" i="3"/>
  <c r="L370" i="3" s="1"/>
  <c r="G370" i="3"/>
  <c r="I369" i="3"/>
  <c r="L369" i="3" s="1"/>
  <c r="G369" i="3"/>
  <c r="I368" i="3"/>
  <c r="L368" i="3" s="1"/>
  <c r="G368" i="3"/>
  <c r="I367" i="3"/>
  <c r="L367" i="3" s="1"/>
  <c r="G367" i="3"/>
  <c r="I366" i="3"/>
  <c r="L366" i="3" s="1"/>
  <c r="G366" i="3"/>
  <c r="I365" i="3"/>
  <c r="L365" i="3" s="1"/>
  <c r="G365" i="3"/>
  <c r="I364" i="3"/>
  <c r="L364" i="3" s="1"/>
  <c r="G364" i="3"/>
  <c r="I363" i="3"/>
  <c r="L363" i="3" s="1"/>
  <c r="G363" i="3"/>
  <c r="I362" i="3"/>
  <c r="L362" i="3" s="1"/>
  <c r="G362" i="3"/>
  <c r="I361" i="3"/>
  <c r="L361" i="3" s="1"/>
  <c r="G361" i="3"/>
  <c r="I360" i="3"/>
  <c r="L360" i="3" s="1"/>
  <c r="G360" i="3"/>
  <c r="I359" i="3"/>
  <c r="L359" i="3" s="1"/>
  <c r="G359" i="3"/>
  <c r="I358" i="3"/>
  <c r="L358" i="3" s="1"/>
  <c r="G358" i="3"/>
  <c r="I357" i="3"/>
  <c r="L357" i="3" s="1"/>
  <c r="G357" i="3"/>
  <c r="I356" i="3"/>
  <c r="L356" i="3" s="1"/>
  <c r="G356" i="3"/>
  <c r="I355" i="3"/>
  <c r="L355" i="3" s="1"/>
  <c r="G355" i="3"/>
  <c r="I354" i="3"/>
  <c r="L354" i="3" s="1"/>
  <c r="G354" i="3"/>
  <c r="I353" i="3"/>
  <c r="L353" i="3" s="1"/>
  <c r="G353" i="3"/>
  <c r="I352" i="3"/>
  <c r="L352" i="3" s="1"/>
  <c r="G352" i="3"/>
  <c r="I351" i="3"/>
  <c r="L351" i="3" s="1"/>
  <c r="G351" i="3"/>
  <c r="I350" i="3"/>
  <c r="L350" i="3" s="1"/>
  <c r="G350" i="3"/>
  <c r="I349" i="3"/>
  <c r="L349" i="3" s="1"/>
  <c r="G349" i="3"/>
  <c r="I348" i="3"/>
  <c r="L348" i="3" s="1"/>
  <c r="G348" i="3"/>
  <c r="I347" i="3"/>
  <c r="L347" i="3" s="1"/>
  <c r="G347" i="3"/>
  <c r="I346" i="3"/>
  <c r="L346" i="3" s="1"/>
  <c r="G346" i="3"/>
  <c r="I345" i="3"/>
  <c r="L345" i="3" s="1"/>
  <c r="G345" i="3"/>
  <c r="I344" i="3"/>
  <c r="L344" i="3" s="1"/>
  <c r="G344" i="3"/>
  <c r="I343" i="3"/>
  <c r="L343" i="3" s="1"/>
  <c r="G343" i="3"/>
  <c r="I342" i="3"/>
  <c r="L342" i="3" s="1"/>
  <c r="G342" i="3"/>
  <c r="I341" i="3"/>
  <c r="L341" i="3" s="1"/>
  <c r="G341" i="3"/>
  <c r="I340" i="3"/>
  <c r="L340" i="3" s="1"/>
  <c r="G340" i="3"/>
  <c r="I339" i="3"/>
  <c r="L339" i="3" s="1"/>
  <c r="G339" i="3"/>
  <c r="I338" i="3"/>
  <c r="L338" i="3" s="1"/>
  <c r="G338" i="3"/>
  <c r="I337" i="3"/>
  <c r="L337" i="3" s="1"/>
  <c r="G337" i="3"/>
  <c r="I336" i="3"/>
  <c r="L336" i="3" s="1"/>
  <c r="G336" i="3"/>
  <c r="I335" i="3"/>
  <c r="L335" i="3" s="1"/>
  <c r="G335" i="3"/>
  <c r="I334" i="3"/>
  <c r="L334" i="3" s="1"/>
  <c r="G334" i="3"/>
  <c r="I333" i="3"/>
  <c r="L333" i="3" s="1"/>
  <c r="G333" i="3"/>
  <c r="I332" i="3"/>
  <c r="L332" i="3" s="1"/>
  <c r="G332" i="3"/>
  <c r="I331" i="3"/>
  <c r="L331" i="3" s="1"/>
  <c r="G331" i="3"/>
  <c r="I330" i="3"/>
  <c r="L330" i="3" s="1"/>
  <c r="G330" i="3"/>
  <c r="I329" i="3"/>
  <c r="L329" i="3" s="1"/>
  <c r="G329" i="3"/>
  <c r="I328" i="3"/>
  <c r="L328" i="3" s="1"/>
  <c r="G328" i="3"/>
  <c r="I327" i="3"/>
  <c r="L327" i="3" s="1"/>
  <c r="G327" i="3"/>
  <c r="I326" i="3"/>
  <c r="L326" i="3" s="1"/>
  <c r="G326" i="3"/>
  <c r="I325" i="3"/>
  <c r="L325" i="3" s="1"/>
  <c r="G325" i="3"/>
  <c r="I324" i="3"/>
  <c r="L324" i="3" s="1"/>
  <c r="G324" i="3"/>
  <c r="I323" i="3"/>
  <c r="L323" i="3" s="1"/>
  <c r="G323" i="3"/>
  <c r="I322" i="3"/>
  <c r="L322" i="3" s="1"/>
  <c r="G322" i="3"/>
  <c r="I321" i="3"/>
  <c r="L321" i="3" s="1"/>
  <c r="G321" i="3"/>
  <c r="I320" i="3"/>
  <c r="L320" i="3" s="1"/>
  <c r="G320" i="3"/>
  <c r="I319" i="3"/>
  <c r="L319" i="3" s="1"/>
  <c r="G319" i="3"/>
  <c r="I318" i="3"/>
  <c r="L318" i="3" s="1"/>
  <c r="G318" i="3"/>
  <c r="I317" i="3"/>
  <c r="L317" i="3" s="1"/>
  <c r="G317" i="3"/>
  <c r="I316" i="3"/>
  <c r="L316" i="3" s="1"/>
  <c r="G316" i="3"/>
  <c r="I315" i="3"/>
  <c r="L315" i="3" s="1"/>
  <c r="G315" i="3"/>
  <c r="I314" i="3"/>
  <c r="L314" i="3" s="1"/>
  <c r="G314" i="3"/>
  <c r="I313" i="3"/>
  <c r="L313" i="3" s="1"/>
  <c r="G313" i="3"/>
  <c r="I312" i="3"/>
  <c r="L312" i="3" s="1"/>
  <c r="G312" i="3"/>
  <c r="I311" i="3"/>
  <c r="L311" i="3" s="1"/>
  <c r="G311" i="3"/>
  <c r="I310" i="3"/>
  <c r="L310" i="3" s="1"/>
  <c r="G310" i="3"/>
  <c r="I309" i="3"/>
  <c r="L309" i="3" s="1"/>
  <c r="G309" i="3"/>
  <c r="I308" i="3"/>
  <c r="L308" i="3" s="1"/>
  <c r="G308" i="3"/>
  <c r="I307" i="3"/>
  <c r="L307" i="3" s="1"/>
  <c r="G307" i="3"/>
  <c r="I306" i="3"/>
  <c r="L306" i="3" s="1"/>
  <c r="G306" i="3"/>
  <c r="I305" i="3"/>
  <c r="L305" i="3" s="1"/>
  <c r="G305" i="3"/>
  <c r="I304" i="3"/>
  <c r="L304" i="3" s="1"/>
  <c r="G304" i="3"/>
  <c r="I303" i="3"/>
  <c r="L303" i="3" s="1"/>
  <c r="G303" i="3"/>
  <c r="I302" i="3"/>
  <c r="L302" i="3" s="1"/>
  <c r="G302" i="3"/>
  <c r="I301" i="3"/>
  <c r="L301" i="3" s="1"/>
  <c r="G301" i="3"/>
  <c r="I300" i="3"/>
  <c r="L300" i="3" s="1"/>
  <c r="G300" i="3"/>
  <c r="I299" i="3"/>
  <c r="L299" i="3" s="1"/>
  <c r="G299" i="3"/>
  <c r="I298" i="3"/>
  <c r="L298" i="3" s="1"/>
  <c r="G298" i="3"/>
  <c r="I297" i="3"/>
  <c r="L297" i="3" s="1"/>
  <c r="G297" i="3"/>
  <c r="I296" i="3"/>
  <c r="L296" i="3" s="1"/>
  <c r="G296" i="3"/>
  <c r="I295" i="3"/>
  <c r="L295" i="3" s="1"/>
  <c r="G295" i="3"/>
  <c r="I294" i="3"/>
  <c r="L294" i="3" s="1"/>
  <c r="G294" i="3"/>
  <c r="I293" i="3"/>
  <c r="L293" i="3" s="1"/>
  <c r="G293" i="3"/>
  <c r="I292" i="3"/>
  <c r="L292" i="3" s="1"/>
  <c r="G292" i="3"/>
  <c r="I291" i="3"/>
  <c r="L291" i="3" s="1"/>
  <c r="G291" i="3"/>
  <c r="I290" i="3"/>
  <c r="L290" i="3" s="1"/>
  <c r="G290" i="3"/>
  <c r="I289" i="3"/>
  <c r="L289" i="3" s="1"/>
  <c r="G289" i="3"/>
  <c r="I288" i="3"/>
  <c r="L288" i="3" s="1"/>
  <c r="G288" i="3"/>
  <c r="I287" i="3"/>
  <c r="L287" i="3" s="1"/>
  <c r="G287" i="3"/>
  <c r="I286" i="3"/>
  <c r="L286" i="3" s="1"/>
  <c r="G286" i="3"/>
  <c r="I285" i="3"/>
  <c r="L285" i="3" s="1"/>
  <c r="G285" i="3"/>
  <c r="I284" i="3"/>
  <c r="L284" i="3" s="1"/>
  <c r="G284" i="3"/>
  <c r="I283" i="3"/>
  <c r="L283" i="3" s="1"/>
  <c r="G283" i="3"/>
  <c r="I282" i="3"/>
  <c r="L282" i="3" s="1"/>
  <c r="G282" i="3"/>
  <c r="I281" i="3"/>
  <c r="L281" i="3" s="1"/>
  <c r="G281" i="3"/>
  <c r="I280" i="3"/>
  <c r="L280" i="3" s="1"/>
  <c r="G280" i="3"/>
  <c r="I279" i="3"/>
  <c r="L279" i="3" s="1"/>
  <c r="G279" i="3"/>
  <c r="I278" i="3"/>
  <c r="L278" i="3" s="1"/>
  <c r="G278" i="3"/>
  <c r="I277" i="3"/>
  <c r="L277" i="3" s="1"/>
  <c r="G277" i="3"/>
  <c r="I276" i="3"/>
  <c r="L276" i="3" s="1"/>
  <c r="G276" i="3"/>
  <c r="I275" i="3"/>
  <c r="L275" i="3" s="1"/>
  <c r="G275" i="3"/>
  <c r="I274" i="3"/>
  <c r="L274" i="3" s="1"/>
  <c r="G274" i="3"/>
  <c r="I273" i="3"/>
  <c r="L273" i="3" s="1"/>
  <c r="G273" i="3"/>
  <c r="I272" i="3"/>
  <c r="L272" i="3" s="1"/>
  <c r="G272" i="3"/>
  <c r="I271" i="3"/>
  <c r="L271" i="3" s="1"/>
  <c r="G271" i="3"/>
  <c r="I270" i="3"/>
  <c r="L270" i="3" s="1"/>
  <c r="G270" i="3"/>
  <c r="I269" i="3"/>
  <c r="L269" i="3" s="1"/>
  <c r="G269" i="3"/>
  <c r="I268" i="3"/>
  <c r="L268" i="3" s="1"/>
  <c r="G268" i="3"/>
  <c r="I267" i="3"/>
  <c r="L267" i="3" s="1"/>
  <c r="G267" i="3"/>
  <c r="I266" i="3"/>
  <c r="L266" i="3" s="1"/>
  <c r="G266" i="3"/>
  <c r="I265" i="3"/>
  <c r="L265" i="3" s="1"/>
  <c r="G265" i="3"/>
  <c r="I264" i="3"/>
  <c r="L264" i="3" s="1"/>
  <c r="G264" i="3"/>
  <c r="I263" i="3"/>
  <c r="L263" i="3" s="1"/>
  <c r="G263" i="3"/>
  <c r="I262" i="3"/>
  <c r="L262" i="3" s="1"/>
  <c r="G262" i="3"/>
  <c r="I261" i="3"/>
  <c r="L261" i="3" s="1"/>
  <c r="G261" i="3"/>
  <c r="I260" i="3"/>
  <c r="L260" i="3" s="1"/>
  <c r="G260" i="3"/>
  <c r="I259" i="3"/>
  <c r="L259" i="3" s="1"/>
  <c r="G259" i="3"/>
  <c r="I258" i="3"/>
  <c r="L258" i="3" s="1"/>
  <c r="G258" i="3"/>
  <c r="I257" i="3"/>
  <c r="L257" i="3" s="1"/>
  <c r="G257" i="3"/>
  <c r="I256" i="3"/>
  <c r="L256" i="3" s="1"/>
  <c r="G256" i="3"/>
  <c r="I255" i="3"/>
  <c r="L255" i="3" s="1"/>
  <c r="G255" i="3"/>
  <c r="I254" i="3"/>
  <c r="L254" i="3" s="1"/>
  <c r="G254" i="3"/>
  <c r="I253" i="3"/>
  <c r="L253" i="3" s="1"/>
  <c r="G253" i="3"/>
  <c r="I252" i="3"/>
  <c r="L252" i="3" s="1"/>
  <c r="G252" i="3"/>
  <c r="I251" i="3"/>
  <c r="L251" i="3" s="1"/>
  <c r="G251" i="3"/>
  <c r="I250" i="3"/>
  <c r="L250" i="3" s="1"/>
  <c r="G250" i="3"/>
  <c r="I249" i="3"/>
  <c r="L249" i="3" s="1"/>
  <c r="G249" i="3"/>
  <c r="I248" i="3"/>
  <c r="L248" i="3" s="1"/>
  <c r="G248" i="3"/>
  <c r="I247" i="3"/>
  <c r="L247" i="3" s="1"/>
  <c r="G247" i="3"/>
  <c r="I246" i="3"/>
  <c r="L246" i="3" s="1"/>
  <c r="G246" i="3"/>
  <c r="I245" i="3"/>
  <c r="L245" i="3" s="1"/>
  <c r="G245" i="3"/>
  <c r="I244" i="3"/>
  <c r="L244" i="3" s="1"/>
  <c r="G244" i="3"/>
  <c r="I243" i="3"/>
  <c r="L243" i="3" s="1"/>
  <c r="G243" i="3"/>
  <c r="I242" i="3"/>
  <c r="L242" i="3" s="1"/>
  <c r="G242" i="3"/>
  <c r="I241" i="3"/>
  <c r="L241" i="3" s="1"/>
  <c r="G241" i="3"/>
  <c r="I240" i="3"/>
  <c r="L240" i="3" s="1"/>
  <c r="G240" i="3"/>
  <c r="I239" i="3"/>
  <c r="L239" i="3" s="1"/>
  <c r="G239" i="3"/>
  <c r="I238" i="3"/>
  <c r="L238" i="3" s="1"/>
  <c r="G238" i="3"/>
  <c r="I237" i="3"/>
  <c r="L237" i="3" s="1"/>
  <c r="G237" i="3"/>
  <c r="I236" i="3"/>
  <c r="L236" i="3" s="1"/>
  <c r="G236" i="3"/>
  <c r="I235" i="3"/>
  <c r="L235" i="3" s="1"/>
  <c r="G235" i="3"/>
  <c r="I234" i="3"/>
  <c r="L234" i="3" s="1"/>
  <c r="G234" i="3"/>
  <c r="I233" i="3"/>
  <c r="L233" i="3" s="1"/>
  <c r="G233" i="3"/>
  <c r="I232" i="3"/>
  <c r="L232" i="3" s="1"/>
  <c r="G232" i="3"/>
  <c r="I231" i="3"/>
  <c r="L231" i="3" s="1"/>
  <c r="G231" i="3"/>
  <c r="I230" i="3"/>
  <c r="L230" i="3" s="1"/>
  <c r="G230" i="3"/>
  <c r="I229" i="3"/>
  <c r="L229" i="3" s="1"/>
  <c r="G229" i="3"/>
  <c r="I228" i="3"/>
  <c r="L228" i="3" s="1"/>
  <c r="G228" i="3"/>
  <c r="I227" i="3"/>
  <c r="L227" i="3" s="1"/>
  <c r="G227" i="3"/>
  <c r="I226" i="3"/>
  <c r="L226" i="3" s="1"/>
  <c r="G226" i="3"/>
  <c r="I225" i="3"/>
  <c r="L225" i="3" s="1"/>
  <c r="G225" i="3"/>
  <c r="I224" i="3"/>
  <c r="L224" i="3" s="1"/>
  <c r="G224" i="3"/>
  <c r="I223" i="3"/>
  <c r="L223" i="3" s="1"/>
  <c r="G223" i="3"/>
  <c r="I222" i="3"/>
  <c r="L222" i="3" s="1"/>
  <c r="G222" i="3"/>
  <c r="I221" i="3"/>
  <c r="L221" i="3" s="1"/>
  <c r="G221" i="3"/>
  <c r="I220" i="3"/>
  <c r="L220" i="3" s="1"/>
  <c r="G220" i="3"/>
  <c r="I219" i="3"/>
  <c r="L219" i="3" s="1"/>
  <c r="G219" i="3"/>
  <c r="I218" i="3"/>
  <c r="L218" i="3" s="1"/>
  <c r="G218" i="3"/>
  <c r="I217" i="3"/>
  <c r="L217" i="3" s="1"/>
  <c r="G217" i="3"/>
  <c r="I216" i="3"/>
  <c r="L216" i="3" s="1"/>
  <c r="G216" i="3"/>
  <c r="I215" i="3"/>
  <c r="L215" i="3" s="1"/>
  <c r="G215" i="3"/>
  <c r="I214" i="3"/>
  <c r="L214" i="3" s="1"/>
  <c r="G214" i="3"/>
  <c r="I213" i="3"/>
  <c r="L213" i="3" s="1"/>
  <c r="G213" i="3"/>
  <c r="I212" i="3"/>
  <c r="L212" i="3" s="1"/>
  <c r="G212" i="3"/>
  <c r="I211" i="3"/>
  <c r="L211" i="3" s="1"/>
  <c r="G211" i="3"/>
  <c r="I210" i="3"/>
  <c r="L210" i="3" s="1"/>
  <c r="G210" i="3"/>
  <c r="I209" i="3"/>
  <c r="L209" i="3" s="1"/>
  <c r="G209" i="3"/>
  <c r="I208" i="3"/>
  <c r="L208" i="3" s="1"/>
  <c r="G208" i="3"/>
  <c r="I207" i="3"/>
  <c r="L207" i="3" s="1"/>
  <c r="G207" i="3"/>
  <c r="I206" i="3"/>
  <c r="L206" i="3" s="1"/>
  <c r="G206" i="3"/>
  <c r="I205" i="3"/>
  <c r="L205" i="3" s="1"/>
  <c r="G205" i="3"/>
  <c r="I204" i="3"/>
  <c r="L204" i="3" s="1"/>
  <c r="G204" i="3"/>
  <c r="I203" i="3"/>
  <c r="L203" i="3" s="1"/>
  <c r="G203" i="3"/>
  <c r="I202" i="3"/>
  <c r="L202" i="3" s="1"/>
  <c r="G202" i="3"/>
  <c r="I201" i="3"/>
  <c r="L201" i="3" s="1"/>
  <c r="G201" i="3"/>
  <c r="I200" i="3"/>
  <c r="L200" i="3" s="1"/>
  <c r="G200" i="3"/>
  <c r="I199" i="3"/>
  <c r="L199" i="3" s="1"/>
  <c r="G199" i="3"/>
  <c r="I198" i="3"/>
  <c r="L198" i="3" s="1"/>
  <c r="G198" i="3"/>
  <c r="I197" i="3"/>
  <c r="L197" i="3" s="1"/>
  <c r="G197" i="3"/>
  <c r="I196" i="3"/>
  <c r="L196" i="3" s="1"/>
  <c r="G196" i="3"/>
  <c r="I195" i="3"/>
  <c r="L195" i="3" s="1"/>
  <c r="G195" i="3"/>
  <c r="I194" i="3"/>
  <c r="L194" i="3" s="1"/>
  <c r="G194" i="3"/>
  <c r="I193" i="3"/>
  <c r="L193" i="3" s="1"/>
  <c r="G193" i="3"/>
  <c r="I192" i="3"/>
  <c r="L192" i="3" s="1"/>
  <c r="G192" i="3"/>
  <c r="I191" i="3"/>
  <c r="L191" i="3" s="1"/>
  <c r="G191" i="3"/>
  <c r="I190" i="3"/>
  <c r="L190" i="3" s="1"/>
  <c r="G190" i="3"/>
  <c r="I189" i="3"/>
  <c r="L189" i="3" s="1"/>
  <c r="G189" i="3"/>
  <c r="I188" i="3"/>
  <c r="L188" i="3" s="1"/>
  <c r="G188" i="3"/>
  <c r="I187" i="3"/>
  <c r="L187" i="3" s="1"/>
  <c r="G187" i="3"/>
  <c r="I186" i="3"/>
  <c r="L186" i="3" s="1"/>
  <c r="G186" i="3"/>
  <c r="I185" i="3"/>
  <c r="L185" i="3" s="1"/>
  <c r="G185" i="3"/>
  <c r="I184" i="3"/>
  <c r="L184" i="3" s="1"/>
  <c r="G184" i="3"/>
  <c r="I183" i="3"/>
  <c r="L183" i="3" s="1"/>
  <c r="G183" i="3"/>
  <c r="I182" i="3"/>
  <c r="L182" i="3" s="1"/>
  <c r="G182" i="3"/>
  <c r="I181" i="3"/>
  <c r="L181" i="3" s="1"/>
  <c r="G181" i="3"/>
  <c r="I180" i="3"/>
  <c r="L180" i="3" s="1"/>
  <c r="G180" i="3"/>
  <c r="I179" i="3"/>
  <c r="L179" i="3" s="1"/>
  <c r="I178" i="3"/>
  <c r="L178" i="3" s="1"/>
  <c r="I177" i="3"/>
  <c r="L177" i="3" s="1"/>
  <c r="I176" i="3"/>
  <c r="L176" i="3" s="1"/>
  <c r="I175" i="3"/>
  <c r="L175" i="3" s="1"/>
  <c r="I174" i="3"/>
  <c r="L174" i="3" s="1"/>
  <c r="I173" i="3"/>
  <c r="L173" i="3" s="1"/>
  <c r="I172" i="3"/>
  <c r="L172" i="3" s="1"/>
  <c r="I171" i="3"/>
  <c r="L171" i="3" s="1"/>
  <c r="I170" i="3"/>
  <c r="L170" i="3" s="1"/>
  <c r="I169" i="3"/>
  <c r="L169" i="3" s="1"/>
  <c r="I168" i="3"/>
  <c r="L168" i="3" s="1"/>
  <c r="I167" i="3"/>
  <c r="L167" i="3" s="1"/>
  <c r="I166" i="3"/>
  <c r="L166" i="3" s="1"/>
  <c r="I165" i="3"/>
  <c r="L165" i="3" s="1"/>
  <c r="I164" i="3"/>
  <c r="L164" i="3" s="1"/>
  <c r="I163" i="3"/>
  <c r="L163" i="3" s="1"/>
  <c r="I162" i="3"/>
  <c r="L162" i="3" s="1"/>
  <c r="I161" i="3"/>
  <c r="L161" i="3" s="1"/>
  <c r="I160" i="3"/>
  <c r="L160" i="3" s="1"/>
  <c r="I159" i="3"/>
  <c r="L159" i="3" s="1"/>
  <c r="I158" i="3"/>
  <c r="L158" i="3" s="1"/>
  <c r="I157" i="3"/>
  <c r="L157" i="3" s="1"/>
  <c r="I156" i="3"/>
  <c r="L156" i="3" s="1"/>
  <c r="G156" i="3"/>
  <c r="I155" i="3"/>
  <c r="L155" i="3" s="1"/>
  <c r="G155" i="3"/>
  <c r="I154" i="3"/>
  <c r="L154" i="3" s="1"/>
  <c r="G154" i="3"/>
  <c r="I153" i="3"/>
  <c r="L153" i="3" s="1"/>
  <c r="G153" i="3"/>
  <c r="I152" i="3"/>
  <c r="L152" i="3" s="1"/>
  <c r="G152" i="3"/>
  <c r="I151" i="3"/>
  <c r="L151" i="3" s="1"/>
  <c r="G151" i="3"/>
  <c r="I150" i="3"/>
  <c r="L150" i="3" s="1"/>
  <c r="G150" i="3"/>
  <c r="I149" i="3"/>
  <c r="L149" i="3" s="1"/>
  <c r="G149" i="3"/>
  <c r="I148" i="3"/>
  <c r="L148" i="3" s="1"/>
  <c r="G148" i="3"/>
  <c r="I147" i="3"/>
  <c r="L147" i="3" s="1"/>
  <c r="G147" i="3"/>
  <c r="I146" i="3"/>
  <c r="L146" i="3" s="1"/>
  <c r="G146" i="3"/>
  <c r="I145" i="3"/>
  <c r="L145" i="3" s="1"/>
  <c r="G145" i="3"/>
  <c r="I144" i="3"/>
  <c r="L144" i="3" s="1"/>
  <c r="G144" i="3"/>
  <c r="I143" i="3"/>
  <c r="L143" i="3" s="1"/>
  <c r="G143" i="3"/>
  <c r="I142" i="3"/>
  <c r="L142" i="3" s="1"/>
  <c r="G142" i="3"/>
  <c r="I141" i="3"/>
  <c r="L141" i="3" s="1"/>
  <c r="G141" i="3"/>
  <c r="I140" i="3"/>
  <c r="L140" i="3" s="1"/>
  <c r="G140" i="3"/>
  <c r="I139" i="3"/>
  <c r="L139" i="3" s="1"/>
  <c r="G139" i="3"/>
  <c r="I138" i="3"/>
  <c r="L138" i="3" s="1"/>
  <c r="G138" i="3"/>
  <c r="I137" i="3"/>
  <c r="L137" i="3" s="1"/>
  <c r="G137" i="3"/>
  <c r="I136" i="3"/>
  <c r="L136" i="3" s="1"/>
  <c r="G136" i="3"/>
  <c r="I135" i="3"/>
  <c r="L135" i="3" s="1"/>
  <c r="G135" i="3"/>
  <c r="I134" i="3"/>
  <c r="L134" i="3" s="1"/>
  <c r="G134" i="3"/>
  <c r="I133" i="3"/>
  <c r="L133" i="3" s="1"/>
  <c r="G133" i="3"/>
  <c r="I132" i="3"/>
  <c r="L132" i="3" s="1"/>
  <c r="G132" i="3"/>
  <c r="I131" i="3"/>
  <c r="L131" i="3" s="1"/>
  <c r="G131" i="3"/>
  <c r="I130" i="3"/>
  <c r="L130" i="3" s="1"/>
  <c r="G130" i="3"/>
  <c r="I129" i="3"/>
  <c r="L129" i="3" s="1"/>
  <c r="G129" i="3"/>
  <c r="I128" i="3"/>
  <c r="L128" i="3" s="1"/>
  <c r="G128" i="3"/>
  <c r="I127" i="3"/>
  <c r="L127" i="3" s="1"/>
  <c r="G127" i="3"/>
  <c r="I126" i="3"/>
  <c r="L126" i="3" s="1"/>
  <c r="G126" i="3"/>
  <c r="I125" i="3"/>
  <c r="L125" i="3" s="1"/>
  <c r="G125" i="3"/>
  <c r="I124" i="3"/>
  <c r="L124" i="3" s="1"/>
  <c r="G124" i="3"/>
  <c r="I123" i="3"/>
  <c r="L123" i="3" s="1"/>
  <c r="G123" i="3"/>
  <c r="I122" i="3"/>
  <c r="L122" i="3" s="1"/>
  <c r="G122" i="3"/>
  <c r="I121" i="3"/>
  <c r="L121" i="3" s="1"/>
  <c r="G121" i="3"/>
  <c r="I120" i="3"/>
  <c r="L120" i="3" s="1"/>
  <c r="G120" i="3"/>
  <c r="I119" i="3"/>
  <c r="L119" i="3" s="1"/>
  <c r="G119" i="3"/>
  <c r="I118" i="3"/>
  <c r="L118" i="3" s="1"/>
  <c r="G118" i="3"/>
  <c r="I117" i="3"/>
  <c r="L117" i="3" s="1"/>
  <c r="G117" i="3"/>
  <c r="I116" i="3"/>
  <c r="L116" i="3" s="1"/>
  <c r="G116" i="3"/>
  <c r="I115" i="3"/>
  <c r="L115" i="3" s="1"/>
  <c r="G115" i="3"/>
  <c r="I114" i="3"/>
  <c r="L114" i="3" s="1"/>
  <c r="G114" i="3"/>
  <c r="I113" i="3"/>
  <c r="L113" i="3" s="1"/>
  <c r="G113" i="3"/>
  <c r="I112" i="3"/>
  <c r="L112" i="3" s="1"/>
  <c r="G112" i="3"/>
  <c r="I111" i="3"/>
  <c r="L111" i="3" s="1"/>
  <c r="G111" i="3"/>
  <c r="I110" i="3"/>
  <c r="L110" i="3" s="1"/>
  <c r="G110" i="3"/>
  <c r="I109" i="3"/>
  <c r="L109" i="3" s="1"/>
  <c r="G109" i="3"/>
  <c r="I108" i="3"/>
  <c r="L108" i="3" s="1"/>
  <c r="G108" i="3"/>
  <c r="I107" i="3"/>
  <c r="L107" i="3" s="1"/>
  <c r="G107" i="3"/>
  <c r="I106" i="3"/>
  <c r="L106" i="3" s="1"/>
  <c r="G106" i="3"/>
  <c r="I105" i="3"/>
  <c r="L105" i="3" s="1"/>
  <c r="G105" i="3"/>
  <c r="I104" i="3"/>
  <c r="L104" i="3" s="1"/>
  <c r="G104" i="3"/>
  <c r="I103" i="3"/>
  <c r="L103" i="3" s="1"/>
  <c r="G103" i="3"/>
  <c r="I102" i="3"/>
  <c r="L102" i="3" s="1"/>
  <c r="G102" i="3"/>
  <c r="I101" i="3"/>
  <c r="L101" i="3" s="1"/>
  <c r="G101" i="3"/>
  <c r="I100" i="3"/>
  <c r="L100" i="3" s="1"/>
  <c r="G100" i="3"/>
  <c r="I99" i="3"/>
  <c r="L99" i="3" s="1"/>
  <c r="G99" i="3"/>
  <c r="I98" i="3"/>
  <c r="L98" i="3" s="1"/>
  <c r="G98" i="3"/>
  <c r="I97" i="3"/>
  <c r="L97" i="3" s="1"/>
  <c r="G97" i="3"/>
  <c r="I96" i="3"/>
  <c r="L96" i="3" s="1"/>
  <c r="G96" i="3"/>
  <c r="I95" i="3"/>
  <c r="L95" i="3" s="1"/>
  <c r="G95" i="3"/>
  <c r="I94" i="3"/>
  <c r="L94" i="3" s="1"/>
  <c r="G94" i="3"/>
  <c r="I93" i="3"/>
  <c r="L93" i="3" s="1"/>
  <c r="G93" i="3"/>
  <c r="I92" i="3"/>
  <c r="L92" i="3" s="1"/>
  <c r="G92" i="3"/>
  <c r="I91" i="3"/>
  <c r="L91" i="3" s="1"/>
  <c r="G91" i="3"/>
  <c r="I90" i="3"/>
  <c r="L90" i="3" s="1"/>
  <c r="G90" i="3"/>
  <c r="I89" i="3"/>
  <c r="L89" i="3" s="1"/>
  <c r="G89" i="3"/>
  <c r="I88" i="3"/>
  <c r="L88" i="3" s="1"/>
  <c r="G88" i="3"/>
  <c r="I87" i="3"/>
  <c r="L87" i="3" s="1"/>
  <c r="G87" i="3"/>
  <c r="I86" i="3"/>
  <c r="L86" i="3" s="1"/>
  <c r="G86" i="3"/>
  <c r="I85" i="3"/>
  <c r="L85" i="3" s="1"/>
  <c r="G85" i="3"/>
  <c r="I84" i="3"/>
  <c r="L84" i="3" s="1"/>
  <c r="G84" i="3"/>
  <c r="I83" i="3"/>
  <c r="L83" i="3" s="1"/>
  <c r="G83" i="3"/>
  <c r="I82" i="3"/>
  <c r="L82" i="3" s="1"/>
  <c r="G82" i="3"/>
  <c r="I81" i="3"/>
  <c r="L81" i="3" s="1"/>
  <c r="G81" i="3"/>
  <c r="I80" i="3"/>
  <c r="L80" i="3" s="1"/>
  <c r="G80" i="3"/>
  <c r="I79" i="3"/>
  <c r="L79" i="3" s="1"/>
  <c r="G79" i="3"/>
  <c r="I78" i="3"/>
  <c r="L78" i="3" s="1"/>
  <c r="G78" i="3"/>
  <c r="I77" i="3"/>
  <c r="L77" i="3" s="1"/>
  <c r="G77" i="3"/>
  <c r="I76" i="3"/>
  <c r="L76" i="3" s="1"/>
  <c r="G76" i="3"/>
  <c r="I75" i="3"/>
  <c r="L75" i="3" s="1"/>
  <c r="G75" i="3"/>
  <c r="I74" i="3"/>
  <c r="L74" i="3" s="1"/>
  <c r="G74" i="3"/>
  <c r="I73" i="3"/>
  <c r="L73" i="3" s="1"/>
  <c r="G73" i="3"/>
  <c r="I72" i="3"/>
  <c r="L72" i="3" s="1"/>
  <c r="G72" i="3"/>
  <c r="I71" i="3"/>
  <c r="L71" i="3" s="1"/>
  <c r="G71" i="3"/>
  <c r="I70" i="3"/>
  <c r="L70" i="3" s="1"/>
  <c r="G70" i="3"/>
  <c r="I69" i="3"/>
  <c r="L69" i="3" s="1"/>
  <c r="G69" i="3"/>
  <c r="I68" i="3"/>
  <c r="L68" i="3" s="1"/>
  <c r="G68" i="3"/>
  <c r="I67" i="3"/>
  <c r="L67" i="3" s="1"/>
  <c r="G67" i="3"/>
  <c r="I66" i="3"/>
  <c r="L66" i="3" s="1"/>
  <c r="G66" i="3"/>
  <c r="I65" i="3"/>
  <c r="L65" i="3" s="1"/>
  <c r="G65" i="3"/>
  <c r="I64" i="3"/>
  <c r="L64" i="3" s="1"/>
  <c r="G64" i="3"/>
  <c r="I63" i="3"/>
  <c r="L63" i="3" s="1"/>
  <c r="G63" i="3"/>
  <c r="I62" i="3"/>
  <c r="L62" i="3" s="1"/>
  <c r="G62" i="3"/>
  <c r="I61" i="3"/>
  <c r="L61" i="3" s="1"/>
  <c r="G61" i="3"/>
  <c r="I60" i="3"/>
  <c r="L60" i="3" s="1"/>
  <c r="G60" i="3"/>
  <c r="I59" i="3"/>
  <c r="L59" i="3" s="1"/>
  <c r="G59" i="3"/>
  <c r="I58" i="3"/>
  <c r="L58" i="3" s="1"/>
  <c r="G58" i="3"/>
  <c r="I57" i="3"/>
  <c r="L57" i="3" s="1"/>
  <c r="G57" i="3"/>
  <c r="I56" i="3"/>
  <c r="L56" i="3" s="1"/>
  <c r="G56" i="3"/>
  <c r="I55" i="3"/>
  <c r="L55" i="3" s="1"/>
  <c r="G55" i="3"/>
  <c r="I54" i="3"/>
  <c r="L54" i="3" s="1"/>
  <c r="G54" i="3"/>
  <c r="I53" i="3"/>
  <c r="L53" i="3" s="1"/>
  <c r="G53" i="3"/>
  <c r="I52" i="3"/>
  <c r="L52" i="3" s="1"/>
  <c r="G52" i="3"/>
  <c r="I51" i="3"/>
  <c r="L51" i="3" s="1"/>
  <c r="G51" i="3"/>
  <c r="I50" i="3"/>
  <c r="L50" i="3" s="1"/>
  <c r="G50" i="3"/>
  <c r="I49" i="3"/>
  <c r="L49" i="3" s="1"/>
  <c r="G49" i="3"/>
  <c r="I48" i="3"/>
  <c r="L48" i="3" s="1"/>
  <c r="G48" i="3"/>
  <c r="I47" i="3"/>
  <c r="L47" i="3" s="1"/>
  <c r="G47" i="3"/>
  <c r="I46" i="3"/>
  <c r="L46" i="3" s="1"/>
  <c r="G46" i="3"/>
  <c r="I45" i="3"/>
  <c r="L45" i="3" s="1"/>
  <c r="G45" i="3"/>
  <c r="I44" i="3"/>
  <c r="L44" i="3" s="1"/>
  <c r="G44" i="3"/>
  <c r="I43" i="3"/>
  <c r="L43" i="3" s="1"/>
  <c r="G43" i="3"/>
  <c r="I42" i="3"/>
  <c r="L42" i="3" s="1"/>
  <c r="G42" i="3"/>
  <c r="I41" i="3"/>
  <c r="L41" i="3" s="1"/>
  <c r="G41" i="3"/>
  <c r="I40" i="3"/>
  <c r="L40" i="3" s="1"/>
  <c r="G40" i="3"/>
  <c r="I39" i="3"/>
  <c r="L39" i="3" s="1"/>
  <c r="G39" i="3"/>
  <c r="I38" i="3"/>
  <c r="L38" i="3" s="1"/>
  <c r="G38" i="3"/>
  <c r="I37" i="3"/>
  <c r="L37" i="3" s="1"/>
  <c r="G37" i="3"/>
  <c r="I36" i="3"/>
  <c r="L36" i="3" s="1"/>
  <c r="G36" i="3"/>
  <c r="I35" i="3"/>
  <c r="L35" i="3" s="1"/>
  <c r="G35" i="3"/>
  <c r="I34" i="3"/>
  <c r="L34" i="3" s="1"/>
  <c r="G34" i="3"/>
  <c r="I33" i="3"/>
  <c r="L33" i="3" s="1"/>
  <c r="G33" i="3"/>
  <c r="I32" i="3"/>
  <c r="L32" i="3" s="1"/>
  <c r="G32" i="3"/>
  <c r="I31" i="3"/>
  <c r="L31" i="3" s="1"/>
  <c r="G31" i="3"/>
  <c r="I30" i="3"/>
  <c r="L30" i="3" s="1"/>
  <c r="G30" i="3"/>
  <c r="I29" i="3"/>
  <c r="L29" i="3" s="1"/>
  <c r="G29" i="3"/>
  <c r="I28" i="3"/>
  <c r="L28" i="3" s="1"/>
  <c r="G28" i="3"/>
  <c r="I27" i="3"/>
  <c r="L27" i="3" s="1"/>
  <c r="G27" i="3"/>
  <c r="I26" i="3"/>
  <c r="L26" i="3" s="1"/>
  <c r="G26" i="3"/>
  <c r="I25" i="3"/>
  <c r="L25" i="3" s="1"/>
  <c r="G25" i="3"/>
  <c r="I24" i="3"/>
  <c r="L24" i="3" s="1"/>
  <c r="G24" i="3"/>
  <c r="I23" i="3"/>
  <c r="L23" i="3" s="1"/>
  <c r="G23" i="3"/>
  <c r="I22" i="3"/>
  <c r="L22" i="3" s="1"/>
  <c r="G22" i="3"/>
  <c r="I21" i="3"/>
  <c r="L21" i="3" s="1"/>
  <c r="G21" i="3"/>
  <c r="I20" i="3"/>
  <c r="L20" i="3" s="1"/>
  <c r="G20" i="3"/>
  <c r="I19" i="3"/>
  <c r="L19" i="3" s="1"/>
  <c r="G19" i="3"/>
  <c r="I18" i="3"/>
  <c r="L18" i="3" s="1"/>
  <c r="G18" i="3"/>
  <c r="I17" i="3"/>
  <c r="L17" i="3" s="1"/>
  <c r="G17" i="3"/>
  <c r="I16" i="3"/>
  <c r="L16" i="3" s="1"/>
  <c r="G16" i="3"/>
  <c r="I15" i="3"/>
  <c r="L15" i="3" s="1"/>
  <c r="G15" i="3"/>
  <c r="I14" i="3"/>
  <c r="L14" i="3" s="1"/>
  <c r="G14" i="3"/>
  <c r="I13" i="3"/>
  <c r="L13" i="3" s="1"/>
  <c r="G13" i="3"/>
  <c r="I12" i="3"/>
  <c r="L12" i="3" s="1"/>
  <c r="G12" i="3"/>
  <c r="I11" i="3"/>
  <c r="L11" i="3" s="1"/>
  <c r="G11" i="3"/>
  <c r="I10" i="3"/>
  <c r="L10" i="3" s="1"/>
  <c r="G10" i="3"/>
  <c r="I9" i="3"/>
  <c r="L9" i="3" s="1"/>
  <c r="G9" i="3"/>
  <c r="I8" i="3"/>
  <c r="L8" i="3" s="1"/>
  <c r="G8" i="3"/>
  <c r="I7" i="3"/>
  <c r="L7" i="3" s="1"/>
  <c r="G7" i="3"/>
  <c r="I6" i="3"/>
  <c r="L6" i="3" s="1"/>
  <c r="G6" i="3"/>
  <c r="I5" i="3"/>
  <c r="G5" i="3"/>
  <c r="I4" i="3"/>
  <c r="G4" i="3"/>
  <c r="I449" i="3" l="1"/>
  <c r="I450" i="3" s="1"/>
  <c r="H602" i="2" l="1"/>
  <c r="H73" i="2" l="1"/>
  <c r="H72" i="2"/>
  <c r="H71" i="2"/>
  <c r="H70" i="2"/>
  <c r="H69" i="2"/>
  <c r="G1167" i="2" l="1"/>
  <c r="G4" i="1"/>
  <c r="G5" i="1"/>
  <c r="F5" i="1" s="1"/>
  <c r="G6" i="1"/>
  <c r="F6" i="1" s="1"/>
  <c r="G7" i="1"/>
  <c r="F7" i="1" s="1"/>
  <c r="G8" i="1"/>
  <c r="F8" i="1" s="1"/>
  <c r="G9" i="1"/>
  <c r="F9" i="1" s="1"/>
  <c r="G10" i="1"/>
  <c r="F10" i="1" s="1"/>
  <c r="G11" i="1"/>
  <c r="F11" i="1" s="1"/>
  <c r="G12" i="1"/>
  <c r="F12" i="1" s="1"/>
  <c r="G13" i="1"/>
  <c r="F13" i="1" s="1"/>
  <c r="G14" i="1"/>
  <c r="F14" i="1" s="1"/>
  <c r="G15" i="1"/>
  <c r="F15" i="1" s="1"/>
  <c r="G16" i="1"/>
  <c r="F16" i="1" s="1"/>
  <c r="G17" i="1"/>
  <c r="F17" i="1" s="1"/>
  <c r="G18" i="1"/>
  <c r="F18" i="1" s="1"/>
  <c r="G19" i="1"/>
  <c r="F19" i="1" s="1"/>
  <c r="G20" i="1"/>
  <c r="F20" i="1" s="1"/>
  <c r="G21" i="1"/>
  <c r="F21" i="1" s="1"/>
  <c r="G22" i="1"/>
  <c r="F22" i="1" s="1"/>
  <c r="G23" i="1"/>
  <c r="F23" i="1" s="1"/>
  <c r="G24" i="1"/>
  <c r="F24" i="1" s="1"/>
  <c r="G25" i="1"/>
  <c r="F25" i="1" s="1"/>
  <c r="G26" i="1"/>
  <c r="F26" i="1" s="1"/>
  <c r="G27" i="1"/>
  <c r="F27" i="1" s="1"/>
  <c r="G28" i="1"/>
  <c r="F28" i="1" s="1"/>
  <c r="G29" i="1"/>
  <c r="F29" i="1" s="1"/>
  <c r="G30" i="1"/>
  <c r="F30" i="1" s="1"/>
  <c r="G31" i="1"/>
  <c r="F31" i="1" s="1"/>
  <c r="G32" i="1"/>
  <c r="F32" i="1" s="1"/>
  <c r="G33" i="1"/>
  <c r="F33" i="1" s="1"/>
  <c r="G34" i="1"/>
  <c r="F34" i="1" s="1"/>
  <c r="G35" i="1"/>
  <c r="F35" i="1" s="1"/>
  <c r="G36" i="1"/>
  <c r="F36" i="1" s="1"/>
  <c r="G37" i="1"/>
  <c r="F37" i="1" s="1"/>
  <c r="G38" i="1"/>
  <c r="F38" i="1" s="1"/>
  <c r="G39" i="1"/>
  <c r="F39" i="1" s="1"/>
  <c r="F4" i="1" l="1"/>
</calcChain>
</file>

<file path=xl/comments1.xml><?xml version="1.0" encoding="utf-8"?>
<comments xmlns="http://schemas.openxmlformats.org/spreadsheetml/2006/main">
  <authors>
    <author>16F</author>
    <author>Valued Acer Customer</author>
  </authors>
  <commentList>
    <comment ref="F14" authorId="0" shapeId="0">
      <text>
        <r>
          <rPr>
            <b/>
            <sz val="9"/>
            <color indexed="81"/>
            <rFont val="Tahoma"/>
            <family val="2"/>
          </rPr>
          <t>16F:</t>
        </r>
        <r>
          <rPr>
            <sz val="9"/>
            <color indexed="81"/>
            <rFont val="Tahoma"/>
            <family val="2"/>
          </rPr>
          <t xml:space="preserve">
2017/2/14</t>
        </r>
        <r>
          <rPr>
            <sz val="9"/>
            <color indexed="81"/>
            <rFont val="細明體"/>
            <family val="3"/>
            <charset val="136"/>
          </rPr>
          <t>通知日期原</t>
        </r>
        <r>
          <rPr>
            <sz val="9"/>
            <color indexed="81"/>
            <rFont val="Tahoma"/>
            <family val="2"/>
          </rPr>
          <t>106/1/5</t>
        </r>
        <r>
          <rPr>
            <sz val="9"/>
            <color indexed="81"/>
            <rFont val="細明體"/>
            <family val="3"/>
            <charset val="136"/>
          </rPr>
          <t>改</t>
        </r>
        <r>
          <rPr>
            <sz val="9"/>
            <color indexed="81"/>
            <rFont val="Tahoma"/>
            <family val="2"/>
          </rPr>
          <t>105/12/30</t>
        </r>
      </text>
    </comment>
    <comment ref="F16" authorId="0" shapeId="0">
      <text>
        <r>
          <rPr>
            <b/>
            <sz val="9"/>
            <color indexed="81"/>
            <rFont val="Tahoma"/>
            <family val="2"/>
          </rPr>
          <t>16F: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日期未寫</t>
        </r>
      </text>
    </comment>
    <comment ref="D17" authorId="1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2017/1/11</t>
        </r>
        <r>
          <rPr>
            <sz val="9"/>
            <color indexed="81"/>
            <rFont val="細明體"/>
            <family val="3"/>
            <charset val="136"/>
          </rPr>
          <t>通知原林碧貞改林碧珠</t>
        </r>
      </text>
    </comment>
    <comment ref="F20" authorId="0" shapeId="0">
      <text>
        <r>
          <rPr>
            <b/>
            <sz val="9"/>
            <color indexed="81"/>
            <rFont val="Tahoma"/>
            <family val="2"/>
          </rPr>
          <t>16F: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日期未寫</t>
        </r>
      </text>
    </comment>
    <comment ref="F21" authorId="0" shapeId="0">
      <text>
        <r>
          <rPr>
            <b/>
            <sz val="9"/>
            <color indexed="81"/>
            <rFont val="Tahoma"/>
            <family val="2"/>
          </rPr>
          <t>16F: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日期未寫</t>
        </r>
      </text>
    </comment>
    <comment ref="F22" authorId="0" shapeId="0">
      <text>
        <r>
          <rPr>
            <b/>
            <sz val="9"/>
            <color indexed="81"/>
            <rFont val="Tahoma"/>
            <family val="2"/>
          </rPr>
          <t>16F: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日期未寫</t>
        </r>
      </text>
    </comment>
    <comment ref="E26" authorId="1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 xml:space="preserve">原推薦人林修正
</t>
        </r>
        <r>
          <rPr>
            <sz val="9"/>
            <color indexed="81"/>
            <rFont val="Tahoma"/>
            <family val="2"/>
          </rPr>
          <t>1/18</t>
        </r>
        <r>
          <rPr>
            <sz val="9"/>
            <color indexed="81"/>
            <rFont val="細明體"/>
            <family val="3"/>
            <charset val="136"/>
          </rPr>
          <t>通知改林采樺</t>
        </r>
      </text>
    </comment>
    <comment ref="F134" authorId="1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4/21</t>
        </r>
        <r>
          <rPr>
            <sz val="9"/>
            <color indexed="81"/>
            <rFont val="細明體"/>
            <family val="3"/>
            <charset val="136"/>
          </rPr>
          <t>寶姐說改</t>
        </r>
        <r>
          <rPr>
            <sz val="9"/>
            <color indexed="81"/>
            <rFont val="Tahoma"/>
            <family val="2"/>
          </rPr>
          <t xml:space="preserve">4/20
</t>
        </r>
        <r>
          <rPr>
            <sz val="9"/>
            <color indexed="81"/>
            <rFont val="細明體"/>
            <family val="3"/>
            <charset val="136"/>
          </rPr>
          <t>避免利息重覆算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細明體"/>
            <family val="3"/>
            <charset val="136"/>
          </rPr>
          <t>因短期有算利息</t>
        </r>
        <r>
          <rPr>
            <sz val="9"/>
            <color indexed="81"/>
            <rFont val="Tahoma"/>
            <family val="2"/>
          </rPr>
          <t>)</t>
        </r>
      </text>
    </comment>
    <comment ref="F135" authorId="1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4/21</t>
        </r>
        <r>
          <rPr>
            <sz val="9"/>
            <color indexed="81"/>
            <rFont val="細明體"/>
            <family val="3"/>
            <charset val="136"/>
          </rPr>
          <t>寶姐說改</t>
        </r>
        <r>
          <rPr>
            <sz val="9"/>
            <color indexed="81"/>
            <rFont val="Tahoma"/>
            <family val="2"/>
          </rPr>
          <t xml:space="preserve">4/20
</t>
        </r>
        <r>
          <rPr>
            <sz val="9"/>
            <color indexed="81"/>
            <rFont val="細明體"/>
            <family val="3"/>
            <charset val="136"/>
          </rPr>
          <t>避免利息重覆算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細明體"/>
            <family val="3"/>
            <charset val="136"/>
          </rPr>
          <t>因短期有算利息</t>
        </r>
        <r>
          <rPr>
            <sz val="9"/>
            <color indexed="81"/>
            <rFont val="Tahoma"/>
            <family val="2"/>
          </rPr>
          <t>)</t>
        </r>
      </text>
    </comment>
    <comment ref="D148" authorId="0" shapeId="0">
      <text>
        <r>
          <rPr>
            <b/>
            <sz val="9"/>
            <color indexed="81"/>
            <rFont val="Tahoma"/>
            <family val="2"/>
          </rPr>
          <t>16F:</t>
        </r>
        <r>
          <rPr>
            <sz val="9"/>
            <color indexed="81"/>
            <rFont val="Tahoma"/>
            <family val="2"/>
          </rPr>
          <t xml:space="preserve">
2017/9/27</t>
        </r>
        <r>
          <rPr>
            <sz val="9"/>
            <color indexed="81"/>
            <rFont val="細明體"/>
            <family val="3"/>
            <charset val="136"/>
          </rPr>
          <t>通知白友勤退
改李璦蓉接手</t>
        </r>
      </text>
    </comment>
    <comment ref="A238" authorId="1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 xml:space="preserve">更名
原楊文良入
</t>
        </r>
      </text>
    </comment>
    <comment ref="D238" authorId="1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106/6/26</t>
        </r>
        <r>
          <rPr>
            <sz val="9"/>
            <color indexed="81"/>
            <rFont val="細明體"/>
            <family val="3"/>
            <charset val="136"/>
          </rPr>
          <t xml:space="preserve">原楊文良入
</t>
        </r>
        <r>
          <rPr>
            <sz val="9"/>
            <color indexed="81"/>
            <rFont val="Tahoma"/>
            <family val="2"/>
          </rPr>
          <t>107/7/25</t>
        </r>
        <r>
          <rPr>
            <sz val="9"/>
            <color indexed="81"/>
            <rFont val="細明體"/>
            <family val="3"/>
            <charset val="136"/>
          </rPr>
          <t>改由詹素蕉入</t>
        </r>
      </text>
    </comment>
    <comment ref="D277" authorId="1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 xml:space="preserve">原洪惠芬改黃紀剛
</t>
        </r>
        <r>
          <rPr>
            <sz val="9"/>
            <color indexed="81"/>
            <rFont val="Tahoma"/>
            <family val="2"/>
          </rPr>
          <t>7/28</t>
        </r>
        <r>
          <rPr>
            <sz val="9"/>
            <color indexed="81"/>
            <rFont val="細明體"/>
            <family val="3"/>
            <charset val="136"/>
          </rPr>
          <t>黃紀剛又改回洪惠芬</t>
        </r>
      </text>
    </comment>
    <comment ref="B305" authorId="1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8/31</t>
        </r>
        <r>
          <rPr>
            <sz val="9"/>
            <color indexed="81"/>
            <rFont val="細明體"/>
            <family val="3"/>
            <charset val="136"/>
          </rPr>
          <t>通知刪單</t>
        </r>
        <r>
          <rPr>
            <sz val="9"/>
            <color indexed="81"/>
            <rFont val="Tahoma"/>
            <family val="2"/>
          </rPr>
          <t>(1</t>
        </r>
        <r>
          <rPr>
            <sz val="9"/>
            <color indexed="81"/>
            <rFont val="細明體"/>
            <family val="3"/>
            <charset val="136"/>
          </rPr>
          <t>單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細明體"/>
            <family val="3"/>
            <charset val="136"/>
          </rPr>
          <t xml:space="preserve">
客未繳現，</t>
        </r>
        <r>
          <rPr>
            <sz val="9"/>
            <color indexed="81"/>
            <rFont val="Tahoma"/>
            <family val="2"/>
          </rPr>
          <t>12</t>
        </r>
        <r>
          <rPr>
            <sz val="9"/>
            <color indexed="81"/>
            <rFont val="細明體"/>
            <family val="3"/>
            <charset val="136"/>
          </rPr>
          <t>月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細明體"/>
            <family val="3"/>
            <charset val="136"/>
          </rPr>
          <t>號通知重做已給現</t>
        </r>
      </text>
    </comment>
    <comment ref="E426" authorId="1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11/10</t>
        </r>
        <r>
          <rPr>
            <sz val="9"/>
            <color indexed="81"/>
            <rFont val="細明體"/>
            <family val="3"/>
            <charset val="136"/>
          </rPr>
          <t>通知經紀人是胡信舜</t>
        </r>
      </text>
    </comment>
  </commentList>
</comments>
</file>

<file path=xl/comments2.xml><?xml version="1.0" encoding="utf-8"?>
<comments xmlns="http://schemas.openxmlformats.org/spreadsheetml/2006/main">
  <authors>
    <author>Valued Acer Customer</author>
    <author>16F</author>
  </authors>
  <commentList>
    <comment ref="E6" authorId="0" shapeId="0">
      <text>
        <r>
          <rPr>
            <b/>
            <sz val="9"/>
            <color indexed="81"/>
            <rFont val="Tahoma"/>
            <family val="2"/>
          </rPr>
          <t>Valued Acer Cutomer: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 xml:space="preserve">原經紀人是邱敏禎
但組織圖上沒有邱敏禎
</t>
        </r>
        <r>
          <rPr>
            <sz val="9"/>
            <color indexed="81"/>
            <rFont val="Tahoma"/>
            <family val="2"/>
          </rPr>
          <t>12/11</t>
        </r>
        <r>
          <rPr>
            <sz val="9"/>
            <color indexed="81"/>
            <rFont val="細明體"/>
            <family val="3"/>
            <charset val="136"/>
          </rPr>
          <t>寶姐說歸許春貴</t>
        </r>
      </text>
    </comment>
    <comment ref="H12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11/14</t>
        </r>
        <r>
          <rPr>
            <sz val="9"/>
            <color indexed="81"/>
            <rFont val="細明體"/>
            <family val="3"/>
            <charset val="136"/>
          </rPr>
          <t>發現打錯了，原打</t>
        </r>
        <r>
          <rPr>
            <sz val="9"/>
            <color indexed="81"/>
            <rFont val="Tahoma"/>
            <family val="2"/>
          </rPr>
          <t>10</t>
        </r>
        <r>
          <rPr>
            <sz val="9"/>
            <color indexed="81"/>
            <rFont val="細明體"/>
            <family val="3"/>
            <charset val="136"/>
          </rPr>
          <t>單，但是入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細明體"/>
            <family val="3"/>
            <charset val="136"/>
          </rPr>
          <t>單</t>
        </r>
      </text>
    </comment>
    <comment ref="E95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 xml:space="preserve">原經紀人是邱敏華
但組織圖上沒有邱敏華
</t>
        </r>
        <r>
          <rPr>
            <sz val="9"/>
            <color indexed="81"/>
            <rFont val="Tahoma"/>
            <family val="2"/>
          </rPr>
          <t>12/11</t>
        </r>
        <r>
          <rPr>
            <sz val="9"/>
            <color indexed="81"/>
            <rFont val="細明體"/>
            <family val="3"/>
            <charset val="136"/>
          </rPr>
          <t xml:space="preserve">寶姐說歸許春貴
</t>
        </r>
        <r>
          <rPr>
            <sz val="9"/>
            <color indexed="81"/>
            <rFont val="Tahoma"/>
            <family val="2"/>
          </rPr>
          <t>1/16</t>
        </r>
        <r>
          <rPr>
            <sz val="9"/>
            <color indexed="81"/>
            <rFont val="細明體"/>
            <family val="3"/>
            <charset val="136"/>
          </rPr>
          <t>寶姐又說經紀人許春貴改為李世浚</t>
        </r>
      </text>
    </comment>
    <comment ref="A144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排序</t>
        </r>
        <r>
          <rPr>
            <sz val="9"/>
            <color indexed="81"/>
            <rFont val="Tahoma"/>
            <family val="2"/>
          </rPr>
          <t xml:space="preserve">147
</t>
        </r>
        <r>
          <rPr>
            <sz val="9"/>
            <color indexed="81"/>
            <rFont val="細明體"/>
            <family val="3"/>
            <charset val="136"/>
          </rPr>
          <t>簡麗鈴以上資料</t>
        </r>
        <r>
          <rPr>
            <sz val="9"/>
            <color indexed="81"/>
            <rFont val="Tahoma"/>
            <family val="2"/>
          </rPr>
          <t>12/15</t>
        </r>
        <r>
          <rPr>
            <sz val="9"/>
            <color indexed="81"/>
            <rFont val="細明體"/>
            <family val="3"/>
            <charset val="136"/>
          </rPr>
          <t>已傳給呂先生</t>
        </r>
      </text>
    </comment>
    <comment ref="D144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排序</t>
        </r>
        <r>
          <rPr>
            <sz val="9"/>
            <color indexed="81"/>
            <rFont val="Tahoma"/>
            <family val="2"/>
          </rPr>
          <t xml:space="preserve">147
</t>
        </r>
        <r>
          <rPr>
            <sz val="9"/>
            <color indexed="81"/>
            <rFont val="細明體"/>
            <family val="3"/>
            <charset val="136"/>
          </rPr>
          <t>簡麗鈴以上資料</t>
        </r>
        <r>
          <rPr>
            <sz val="9"/>
            <color indexed="81"/>
            <rFont val="Tahoma"/>
            <family val="2"/>
          </rPr>
          <t>12/15</t>
        </r>
        <r>
          <rPr>
            <sz val="9"/>
            <color indexed="81"/>
            <rFont val="細明體"/>
            <family val="3"/>
            <charset val="136"/>
          </rPr>
          <t>已傳給呂先生</t>
        </r>
      </text>
    </comment>
    <comment ref="E158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 xml:space="preserve">原經紀人寫林紘義
</t>
        </r>
        <r>
          <rPr>
            <sz val="9"/>
            <color indexed="81"/>
            <rFont val="Tahoma"/>
            <family val="2"/>
          </rPr>
          <t>12/21</t>
        </r>
        <r>
          <rPr>
            <sz val="9"/>
            <color indexed="81"/>
            <rFont val="細明體"/>
            <family val="3"/>
            <charset val="136"/>
          </rPr>
          <t>更改為黃采蓁</t>
        </r>
      </text>
    </comment>
    <comment ref="H212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10/1</t>
        </r>
        <r>
          <rPr>
            <sz val="9"/>
            <color indexed="81"/>
            <rFont val="細明體"/>
            <family val="3"/>
            <charset val="136"/>
          </rPr>
          <t>原</t>
        </r>
        <r>
          <rPr>
            <sz val="9"/>
            <color indexed="81"/>
            <rFont val="Tahoma"/>
            <family val="2"/>
          </rPr>
          <t>20</t>
        </r>
        <r>
          <rPr>
            <sz val="9"/>
            <color indexed="81"/>
            <rFont val="細明體"/>
            <family val="3"/>
            <charset val="136"/>
          </rPr>
          <t>單變更為</t>
        </r>
        <r>
          <rPr>
            <sz val="9"/>
            <color indexed="81"/>
            <rFont val="Tahoma"/>
            <family val="2"/>
          </rPr>
          <t>13</t>
        </r>
        <r>
          <rPr>
            <sz val="9"/>
            <color indexed="81"/>
            <rFont val="細明體"/>
            <family val="3"/>
            <charset val="136"/>
          </rPr>
          <t>單</t>
        </r>
      </text>
    </comment>
    <comment ref="E223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1/16</t>
        </r>
        <r>
          <rPr>
            <sz val="9"/>
            <color indexed="81"/>
            <rFont val="細明體"/>
            <family val="3"/>
            <charset val="136"/>
          </rPr>
          <t>有確認，黃瑞蘭說這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細明體"/>
            <family val="3"/>
            <charset val="136"/>
          </rPr>
          <t>單經紀人是胡信舜</t>
        </r>
      </text>
    </comment>
    <comment ref="E232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1/15</t>
        </r>
        <r>
          <rPr>
            <sz val="9"/>
            <color indexed="81"/>
            <rFont val="細明體"/>
            <family val="3"/>
            <charset val="136"/>
          </rPr>
          <t>才改
士</t>
        </r>
        <r>
          <rPr>
            <sz val="9"/>
            <color indexed="81"/>
            <rFont val="Tahoma"/>
            <family val="2"/>
          </rPr>
          <t>&gt;</t>
        </r>
        <r>
          <rPr>
            <sz val="9"/>
            <color indexed="81"/>
            <rFont val="細明體"/>
            <family val="3"/>
            <charset val="136"/>
          </rPr>
          <t>仕</t>
        </r>
      </text>
    </comment>
    <comment ref="E257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意向書上經理人空白
系統上是</t>
        </r>
        <r>
          <rPr>
            <sz val="9"/>
            <color indexed="81"/>
            <rFont val="Tahoma"/>
            <family val="2"/>
          </rPr>
          <t>KEY</t>
        </r>
        <r>
          <rPr>
            <sz val="9"/>
            <color indexed="81"/>
            <rFont val="細明體"/>
            <family val="3"/>
            <charset val="136"/>
          </rPr>
          <t>黃晋榳</t>
        </r>
      </text>
    </comment>
    <comment ref="D262" authorId="0" shapeId="0">
      <text>
        <r>
          <rPr>
            <b/>
            <sz val="9"/>
            <color indexed="81"/>
            <rFont val="Tahoma"/>
            <family val="2"/>
          </rPr>
          <t xml:space="preserve">Valued Acer Custo
</t>
        </r>
        <r>
          <rPr>
            <b/>
            <sz val="9"/>
            <color indexed="81"/>
            <rFont val="細明體"/>
            <family val="3"/>
            <charset val="136"/>
          </rPr>
          <t>意向書上是寫英文名字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中文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細明體"/>
            <family val="3"/>
            <charset val="136"/>
          </rPr>
          <t>沙瑞</t>
        </r>
        <r>
          <rPr>
            <sz val="9"/>
            <color indexed="81"/>
            <rFont val="Tahoma"/>
            <family val="2"/>
          </rPr>
          <t xml:space="preserve"> </t>
        </r>
      </text>
    </comment>
    <comment ref="D286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10/1</t>
        </r>
        <r>
          <rPr>
            <sz val="9"/>
            <color indexed="81"/>
            <rFont val="細明體"/>
            <family val="3"/>
            <charset val="136"/>
          </rPr>
          <t>才新增這筆</t>
        </r>
      </text>
    </comment>
    <comment ref="E372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沒入單</t>
        </r>
      </text>
    </comment>
    <comment ref="H387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4/13</t>
        </r>
        <r>
          <rPr>
            <sz val="9"/>
            <color indexed="81"/>
            <rFont val="細明體"/>
            <family val="3"/>
            <charset val="136"/>
          </rPr>
          <t>更改為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細明體"/>
            <family val="3"/>
            <charset val="136"/>
          </rPr>
          <t>單
原入</t>
        </r>
        <r>
          <rPr>
            <sz val="9"/>
            <color indexed="81"/>
            <rFont val="Tahoma"/>
            <family val="2"/>
          </rPr>
          <t>5</t>
        </r>
        <r>
          <rPr>
            <sz val="9"/>
            <color indexed="81"/>
            <rFont val="細明體"/>
            <family val="3"/>
            <charset val="136"/>
          </rPr>
          <t>單</t>
        </r>
      </text>
    </comment>
    <comment ref="D400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 xml:space="preserve">原黃鼎祐入
</t>
        </r>
        <r>
          <rPr>
            <sz val="9"/>
            <color indexed="81"/>
            <rFont val="Tahoma"/>
            <family val="2"/>
          </rPr>
          <t>3/29</t>
        </r>
        <r>
          <rPr>
            <sz val="9"/>
            <color indexed="81"/>
            <rFont val="細明體"/>
            <family val="3"/>
            <charset val="136"/>
          </rPr>
          <t>改名成何江杏入</t>
        </r>
      </text>
    </comment>
    <comment ref="B448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4/23</t>
        </r>
        <r>
          <rPr>
            <sz val="9"/>
            <color indexed="81"/>
            <rFont val="細明體"/>
            <family val="3"/>
            <charset val="136"/>
          </rPr>
          <t>虎哥通知合約書不見
重作一份，合約編號加上</t>
        </r>
        <r>
          <rPr>
            <sz val="9"/>
            <color indexed="81"/>
            <rFont val="Tahoma"/>
            <family val="2"/>
          </rPr>
          <t xml:space="preserve">R
</t>
        </r>
        <r>
          <rPr>
            <sz val="9"/>
            <color indexed="81"/>
            <rFont val="細明體"/>
            <family val="3"/>
            <charset val="136"/>
          </rPr>
          <t>代表重新作的</t>
        </r>
      </text>
    </comment>
    <comment ref="B449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4/23</t>
        </r>
        <r>
          <rPr>
            <sz val="9"/>
            <color indexed="81"/>
            <rFont val="細明體"/>
            <family val="3"/>
            <charset val="136"/>
          </rPr>
          <t>虎哥通知合約書不見
重作一份，合約編號加上</t>
        </r>
        <r>
          <rPr>
            <sz val="9"/>
            <color indexed="81"/>
            <rFont val="Tahoma"/>
            <family val="2"/>
          </rPr>
          <t xml:space="preserve">R
</t>
        </r>
        <r>
          <rPr>
            <sz val="9"/>
            <color indexed="81"/>
            <rFont val="細明體"/>
            <family val="3"/>
            <charset val="136"/>
          </rPr>
          <t>代表重新作的</t>
        </r>
      </text>
    </comment>
    <comment ref="D487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5/24</t>
        </r>
        <r>
          <rPr>
            <sz val="9"/>
            <color indexed="81"/>
            <rFont val="細明體"/>
            <family val="3"/>
            <charset val="136"/>
          </rPr>
          <t>原邱桂惠改為黃鼎益</t>
        </r>
      </text>
    </comment>
    <comment ref="E487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5/24</t>
        </r>
        <r>
          <rPr>
            <sz val="9"/>
            <color indexed="81"/>
            <rFont val="細明體"/>
            <family val="3"/>
            <charset val="136"/>
          </rPr>
          <t>原邱桂惠改為黃鼎益</t>
        </r>
      </text>
    </comment>
    <comment ref="E502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 xml:space="preserve">原經紀人是林碧貞
</t>
        </r>
        <r>
          <rPr>
            <sz val="9"/>
            <color indexed="81"/>
            <rFont val="Tahoma"/>
            <family val="2"/>
          </rPr>
          <t>5/1</t>
        </r>
        <r>
          <rPr>
            <sz val="9"/>
            <color indexed="81"/>
            <rFont val="細明體"/>
            <family val="3"/>
            <charset val="136"/>
          </rPr>
          <t>通知改為蔡豐益</t>
        </r>
      </text>
    </comment>
    <comment ref="E553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5/23</t>
        </r>
        <r>
          <rPr>
            <sz val="9"/>
            <color indexed="81"/>
            <rFont val="細明體"/>
            <family val="3"/>
            <charset val="136"/>
          </rPr>
          <t>更改
原是邱桂惠改為黃鼎益</t>
        </r>
      </text>
    </comment>
    <comment ref="D556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10/22</t>
        </r>
        <r>
          <rPr>
            <sz val="9"/>
            <color indexed="81"/>
            <rFont val="細明體"/>
            <family val="3"/>
            <charset val="136"/>
          </rPr>
          <t>原盧玉美轉讓給蘇翠娥</t>
        </r>
        <r>
          <rPr>
            <sz val="9"/>
            <color indexed="81"/>
            <rFont val="Tahoma"/>
            <family val="2"/>
          </rPr>
          <t xml:space="preserve"> </t>
        </r>
      </text>
    </comment>
    <comment ref="D569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5/31</t>
        </r>
        <r>
          <rPr>
            <sz val="9"/>
            <color indexed="81"/>
            <rFont val="細明體"/>
            <family val="3"/>
            <charset val="136"/>
          </rPr>
          <t xml:space="preserve">原吳小黛入
</t>
        </r>
        <r>
          <rPr>
            <sz val="9"/>
            <color indexed="81"/>
            <rFont val="Tahoma"/>
            <family val="2"/>
          </rPr>
          <t>5/31</t>
        </r>
        <r>
          <rPr>
            <sz val="9"/>
            <color indexed="81"/>
            <rFont val="細明體"/>
            <family val="3"/>
            <charset val="136"/>
          </rPr>
          <t>更改為姓名吳小黛南家鶯入</t>
        </r>
      </text>
    </comment>
    <comment ref="E626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6/4</t>
        </r>
        <r>
          <rPr>
            <sz val="9"/>
            <color indexed="81"/>
            <rFont val="細明體"/>
            <family val="3"/>
            <charset val="136"/>
          </rPr>
          <t>原楊文良推薦
改為賴東隆</t>
        </r>
      </text>
    </comment>
    <comment ref="D691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黃菲莉普
意向書上寫的是英文名</t>
        </r>
      </text>
    </comment>
    <comment ref="E721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中文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細明體"/>
            <family val="3"/>
            <charset val="136"/>
          </rPr>
          <t>黃菲利普</t>
        </r>
      </text>
    </comment>
    <comment ref="D725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中文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細明體"/>
            <family val="3"/>
            <charset val="136"/>
          </rPr>
          <t>羅伯倫</t>
        </r>
      </text>
    </comment>
    <comment ref="D729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10/4</t>
        </r>
        <r>
          <rPr>
            <sz val="9"/>
            <color indexed="81"/>
            <rFont val="細明體"/>
            <family val="3"/>
            <charset val="136"/>
          </rPr>
          <t>更正名子
原打佩
更正為珮</t>
        </r>
      </text>
    </comment>
    <comment ref="E742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10/1</t>
        </r>
        <r>
          <rPr>
            <sz val="9"/>
            <color indexed="81"/>
            <rFont val="細明體"/>
            <family val="3"/>
            <charset val="136"/>
          </rPr>
          <t>更改原是林碧貞</t>
        </r>
      </text>
    </comment>
    <comment ref="D762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黃菲莉普
意向書上寫的是英文名</t>
        </r>
      </text>
    </comment>
    <comment ref="D776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7/26</t>
        </r>
        <r>
          <rPr>
            <sz val="9"/>
            <color indexed="81"/>
            <rFont val="細明體"/>
            <family val="3"/>
            <charset val="136"/>
          </rPr>
          <t>通知</t>
        </r>
        <r>
          <rPr>
            <sz val="9"/>
            <color indexed="81"/>
            <rFont val="Tahoma"/>
            <family val="2"/>
          </rPr>
          <t>C1807-0047</t>
        </r>
        <r>
          <rPr>
            <sz val="9"/>
            <color indexed="81"/>
            <rFont val="細明體"/>
            <family val="3"/>
            <charset val="136"/>
          </rPr>
          <t xml:space="preserve">陳石鵬取消不入單改黃承瑞補上
</t>
        </r>
      </text>
    </comment>
    <comment ref="D796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意向書上寫英文名
中文是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細明體"/>
            <family val="3"/>
            <charset val="136"/>
          </rPr>
          <t>金怡秀</t>
        </r>
      </text>
    </comment>
    <comment ref="E807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8/14</t>
        </r>
        <r>
          <rPr>
            <sz val="9"/>
            <color indexed="81"/>
            <rFont val="細明體"/>
            <family val="3"/>
            <charset val="136"/>
          </rPr>
          <t>更正為黃承瑞
原本打謝欣祐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細明體"/>
            <family val="3"/>
            <charset val="136"/>
          </rPr>
          <t>打錯</t>
        </r>
      </text>
    </comment>
    <comment ref="D826" authorId="0" shapeId="0">
      <text>
        <r>
          <rPr>
            <b/>
            <sz val="9"/>
            <color indexed="81"/>
            <rFont val="Tahoma"/>
            <family val="2"/>
          </rPr>
          <t>Valued Acer Customer</t>
        </r>
        <r>
          <rPr>
            <b/>
            <sz val="9"/>
            <color indexed="81"/>
            <rFont val="細明體"/>
            <family val="3"/>
            <charset val="136"/>
          </rPr>
          <t xml:space="preserve">原黃瑞蘭入
</t>
        </r>
        <r>
          <rPr>
            <b/>
            <sz val="9"/>
            <color indexed="81"/>
            <rFont val="Tahoma"/>
            <family val="2"/>
          </rPr>
          <t>9/21</t>
        </r>
        <r>
          <rPr>
            <b/>
            <sz val="9"/>
            <color indexed="81"/>
            <rFont val="細明體"/>
            <family val="3"/>
            <charset val="136"/>
          </rPr>
          <t xml:space="preserve">改由潘千毓入
</t>
        </r>
        <r>
          <rPr>
            <b/>
            <sz val="9"/>
            <color indexed="81"/>
            <rFont val="Tahoma"/>
            <family val="2"/>
          </rPr>
          <t>9/28</t>
        </r>
        <r>
          <rPr>
            <b/>
            <sz val="9"/>
            <color indexed="81"/>
            <rFont val="細明體"/>
            <family val="3"/>
            <charset val="136"/>
          </rPr>
          <t xml:space="preserve">才倬意向書來更改
</t>
        </r>
      </text>
    </comment>
    <comment ref="D827" authorId="0" shapeId="0">
      <text>
        <r>
          <rPr>
            <b/>
            <sz val="9"/>
            <color indexed="81"/>
            <rFont val="Tahoma"/>
            <family val="2"/>
          </rPr>
          <t>Valued Acer Customer</t>
        </r>
        <r>
          <rPr>
            <b/>
            <sz val="9"/>
            <color indexed="81"/>
            <rFont val="細明體"/>
            <family val="3"/>
            <charset val="136"/>
          </rPr>
          <t xml:space="preserve">原黃瑞蘭入
</t>
        </r>
        <r>
          <rPr>
            <b/>
            <sz val="9"/>
            <color indexed="81"/>
            <rFont val="Tahoma"/>
            <family val="2"/>
          </rPr>
          <t>9/21</t>
        </r>
        <r>
          <rPr>
            <b/>
            <sz val="9"/>
            <color indexed="81"/>
            <rFont val="細明體"/>
            <family val="3"/>
            <charset val="136"/>
          </rPr>
          <t xml:space="preserve">改由潘千毓入
</t>
        </r>
        <r>
          <rPr>
            <b/>
            <sz val="9"/>
            <color indexed="81"/>
            <rFont val="Tahoma"/>
            <family val="2"/>
          </rPr>
          <t>9/28</t>
        </r>
        <r>
          <rPr>
            <b/>
            <sz val="9"/>
            <color indexed="81"/>
            <rFont val="細明體"/>
            <family val="3"/>
            <charset val="136"/>
          </rPr>
          <t xml:space="preserve">才倬意向書來更改
</t>
        </r>
      </text>
    </comment>
    <comment ref="D828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9/6</t>
        </r>
        <r>
          <rPr>
            <sz val="9"/>
            <color indexed="81"/>
            <rFont val="細明體"/>
            <family val="3"/>
            <charset val="136"/>
          </rPr>
          <t>原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細明體"/>
            <family val="3"/>
            <charset val="136"/>
          </rPr>
          <t xml:space="preserve">黃瑞蘭入改蔡惠珍入
</t>
        </r>
      </text>
    </comment>
    <comment ref="D829" authorId="0" shapeId="0">
      <text>
        <r>
          <rPr>
            <b/>
            <sz val="9"/>
            <color indexed="81"/>
            <rFont val="Tahoma"/>
            <family val="2"/>
          </rPr>
          <t>Valued Acer Customer</t>
        </r>
        <r>
          <rPr>
            <b/>
            <sz val="9"/>
            <color indexed="81"/>
            <rFont val="細明體"/>
            <family val="3"/>
            <charset val="136"/>
          </rPr>
          <t xml:space="preserve">原黃瑞蘭入
</t>
        </r>
        <r>
          <rPr>
            <b/>
            <sz val="9"/>
            <color indexed="81"/>
            <rFont val="Tahoma"/>
            <family val="2"/>
          </rPr>
          <t>9/21</t>
        </r>
        <r>
          <rPr>
            <b/>
            <sz val="9"/>
            <color indexed="81"/>
            <rFont val="細明體"/>
            <family val="3"/>
            <charset val="136"/>
          </rPr>
          <t xml:space="preserve">改由潘千毓入
</t>
        </r>
        <r>
          <rPr>
            <b/>
            <sz val="9"/>
            <color indexed="81"/>
            <rFont val="Tahoma"/>
            <family val="2"/>
          </rPr>
          <t>9/28</t>
        </r>
        <r>
          <rPr>
            <b/>
            <sz val="9"/>
            <color indexed="81"/>
            <rFont val="細明體"/>
            <family val="3"/>
            <charset val="136"/>
          </rPr>
          <t xml:space="preserve">才倬意向書來更改
</t>
        </r>
      </text>
    </comment>
    <comment ref="E836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8/20</t>
        </r>
        <r>
          <rPr>
            <sz val="9"/>
            <color indexed="81"/>
            <rFont val="細明體"/>
            <family val="3"/>
            <charset val="136"/>
          </rPr>
          <t>更改經理人為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細明體"/>
            <family val="3"/>
            <charset val="136"/>
          </rPr>
          <t>伍靜純
原是謝美足</t>
        </r>
      </text>
    </comment>
    <comment ref="D869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中文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細明體"/>
            <family val="3"/>
            <charset val="136"/>
          </rPr>
          <t>謝美足</t>
        </r>
      </text>
    </comment>
    <comment ref="D874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中文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細明體"/>
            <family val="3"/>
            <charset val="136"/>
          </rPr>
          <t>謝美足</t>
        </r>
      </text>
    </comment>
    <comment ref="H874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9/13</t>
        </r>
        <r>
          <rPr>
            <sz val="9"/>
            <color indexed="81"/>
            <rFont val="細明體"/>
            <family val="3"/>
            <charset val="136"/>
          </rPr>
          <t>原入</t>
        </r>
        <r>
          <rPr>
            <sz val="9"/>
            <color indexed="81"/>
            <rFont val="Tahoma"/>
            <family val="2"/>
          </rPr>
          <t>8</t>
        </r>
        <r>
          <rPr>
            <sz val="9"/>
            <color indexed="81"/>
            <rFont val="細明體"/>
            <family val="3"/>
            <charset val="136"/>
          </rPr>
          <t>單改為</t>
        </r>
        <r>
          <rPr>
            <sz val="9"/>
            <color indexed="81"/>
            <rFont val="Tahoma"/>
            <family val="2"/>
          </rPr>
          <t>5</t>
        </r>
        <r>
          <rPr>
            <sz val="9"/>
            <color indexed="81"/>
            <rFont val="細明體"/>
            <family val="3"/>
            <charset val="136"/>
          </rPr>
          <t>單</t>
        </r>
      </text>
    </comment>
    <comment ref="D879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9/7</t>
        </r>
        <r>
          <rPr>
            <sz val="9"/>
            <color indexed="81"/>
            <rFont val="細明體"/>
            <family val="3"/>
            <charset val="136"/>
          </rPr>
          <t>原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細明體"/>
            <family val="3"/>
            <charset val="136"/>
          </rPr>
          <t>羅明珠入改名為林政達入</t>
        </r>
      </text>
    </comment>
    <comment ref="D886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中文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細明體"/>
            <family val="3"/>
            <charset val="136"/>
          </rPr>
          <t>林美姿</t>
        </r>
      </text>
    </comment>
    <comment ref="E886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9/6</t>
        </r>
        <r>
          <rPr>
            <sz val="9"/>
            <color indexed="81"/>
            <rFont val="細明體"/>
            <family val="3"/>
            <charset val="136"/>
          </rPr>
          <t>原伍靜純更改為謝美足</t>
        </r>
      </text>
    </comment>
    <comment ref="D894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中文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細明體"/>
            <family val="3"/>
            <charset val="136"/>
          </rPr>
          <t>林美姿</t>
        </r>
      </text>
    </comment>
    <comment ref="E1007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11/12</t>
        </r>
        <r>
          <rPr>
            <sz val="9"/>
            <color indexed="81"/>
            <rFont val="細明體"/>
            <family val="3"/>
            <charset val="136"/>
          </rPr>
          <t>原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細明體"/>
            <family val="3"/>
            <charset val="136"/>
          </rPr>
          <t xml:space="preserve">楊文良
改為林紘義
</t>
        </r>
      </text>
    </comment>
    <comment ref="E1047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12/3</t>
        </r>
        <r>
          <rPr>
            <sz val="9"/>
            <color indexed="81"/>
            <rFont val="細明體"/>
            <family val="3"/>
            <charset val="136"/>
          </rPr>
          <t>原李慧英改何月琴</t>
        </r>
      </text>
    </comment>
    <comment ref="E1056" authorId="1" shapeId="0">
      <text>
        <r>
          <rPr>
            <b/>
            <sz val="9"/>
            <color indexed="81"/>
            <rFont val="Tahoma"/>
            <family val="2"/>
          </rPr>
          <t>16F: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經紀人黃采蓁改林紘義</t>
        </r>
      </text>
    </comment>
    <comment ref="E1070" authorId="0" shapeId="0">
      <text>
        <r>
          <rPr>
            <b/>
            <sz val="9"/>
            <color indexed="81"/>
            <rFont val="Tahoma"/>
            <family val="2"/>
          </rPr>
          <t>Valued Acer Customer:</t>
        </r>
        <r>
          <rPr>
            <sz val="9"/>
            <color indexed="81"/>
            <rFont val="Tahoma"/>
            <family val="2"/>
          </rPr>
          <t xml:space="preserve">
12/3</t>
        </r>
        <r>
          <rPr>
            <sz val="9"/>
            <color indexed="81"/>
            <rFont val="細明體"/>
            <family val="3"/>
            <charset val="136"/>
          </rPr>
          <t xml:space="preserve">原李慧英改何月琴
</t>
        </r>
        <r>
          <rPr>
            <sz val="9"/>
            <color indexed="81"/>
            <rFont val="Tahoma"/>
            <family val="2"/>
          </rPr>
          <t>12/21</t>
        </r>
        <r>
          <rPr>
            <sz val="9"/>
            <color indexed="81"/>
            <rFont val="細明體"/>
            <family val="3"/>
            <charset val="136"/>
          </rPr>
          <t>說是何月娥</t>
        </r>
      </text>
    </comment>
  </commentList>
</comments>
</file>

<file path=xl/sharedStrings.xml><?xml version="1.0" encoding="utf-8"?>
<sst xmlns="http://schemas.openxmlformats.org/spreadsheetml/2006/main" count="20680" uniqueCount="7064">
  <si>
    <t>合約編號</t>
  </si>
  <si>
    <t>起日</t>
  </si>
  <si>
    <t>止日</t>
  </si>
  <si>
    <t>起息日</t>
  </si>
  <si>
    <t>止息日</t>
  </si>
  <si>
    <t>利息</t>
  </si>
  <si>
    <t>1511-0002</t>
  </si>
  <si>
    <t>胡靜怡</t>
  </si>
  <si>
    <t>1511-0007</t>
  </si>
  <si>
    <t>張佩琪</t>
  </si>
  <si>
    <t>1602-0011</t>
  </si>
  <si>
    <t>徐秋田</t>
  </si>
  <si>
    <t>1602-0012</t>
  </si>
  <si>
    <t>1602-0013</t>
  </si>
  <si>
    <t>1602-0014</t>
  </si>
  <si>
    <t>1602-0015</t>
  </si>
  <si>
    <t>劉容序</t>
  </si>
  <si>
    <t>1603-0002</t>
  </si>
  <si>
    <t>1603-0006</t>
  </si>
  <si>
    <t>1603-0011</t>
  </si>
  <si>
    <t>黃義昌</t>
  </si>
  <si>
    <t>1603-0012</t>
  </si>
  <si>
    <t>楊雲喜</t>
  </si>
  <si>
    <t>1604-0008</t>
  </si>
  <si>
    <t>陳立哲</t>
  </si>
  <si>
    <t>1604-0010</t>
  </si>
  <si>
    <t>1605-0014</t>
  </si>
  <si>
    <t>1605-0015</t>
  </si>
  <si>
    <t>1605-0016</t>
  </si>
  <si>
    <t>1607-0011</t>
  </si>
  <si>
    <t>王旨恩</t>
  </si>
  <si>
    <t>1607-0012</t>
  </si>
  <si>
    <t>李保護</t>
  </si>
  <si>
    <t>1607-0013</t>
  </si>
  <si>
    <t>沈國雄</t>
  </si>
  <si>
    <t>1607-0014</t>
  </si>
  <si>
    <t>洪秀薇</t>
  </si>
  <si>
    <t>1607-0015</t>
  </si>
  <si>
    <t>黃金珠</t>
  </si>
  <si>
    <t>1607-0016</t>
  </si>
  <si>
    <t>黃晋榳</t>
  </si>
  <si>
    <t>1607-0023</t>
  </si>
  <si>
    <t>歐秀芸</t>
  </si>
  <si>
    <t>1607-0024</t>
  </si>
  <si>
    <t>1607-0025</t>
  </si>
  <si>
    <t>曾偉人</t>
  </si>
  <si>
    <t>1607-0026</t>
  </si>
  <si>
    <t>1607-0027</t>
  </si>
  <si>
    <t>蔡智鈞</t>
  </si>
  <si>
    <t>1608-0001</t>
  </si>
  <si>
    <t>謝正菲</t>
  </si>
  <si>
    <t>1608-0002</t>
  </si>
  <si>
    <t>廖秀娥</t>
  </si>
  <si>
    <t>1608-0003</t>
  </si>
  <si>
    <t>林秀玲</t>
  </si>
  <si>
    <t>1608-0004</t>
  </si>
  <si>
    <t>張瓊</t>
  </si>
  <si>
    <t>1608-0005</t>
  </si>
  <si>
    <t>1608-0006</t>
  </si>
  <si>
    <t>1608-0008</t>
  </si>
  <si>
    <t>王碧珍</t>
  </si>
  <si>
    <t>1610-0001</t>
  </si>
  <si>
    <t>陳羿安</t>
  </si>
  <si>
    <t>1610-0002</t>
  </si>
  <si>
    <t>袁業肇</t>
  </si>
  <si>
    <t>A代</t>
    <phoneticPr fontId="3" type="noConversion"/>
  </si>
  <si>
    <t>經紀</t>
    <phoneticPr fontId="3" type="noConversion"/>
  </si>
  <si>
    <t>單位</t>
    <phoneticPr fontId="3" type="noConversion"/>
  </si>
  <si>
    <t>金額</t>
    <phoneticPr fontId="3" type="noConversion"/>
  </si>
  <si>
    <t>袁建業</t>
    <phoneticPr fontId="3" type="noConversion"/>
  </si>
  <si>
    <t>袁建業</t>
    <phoneticPr fontId="3" type="noConversion"/>
  </si>
  <si>
    <t>黃瑞蘭</t>
    <phoneticPr fontId="3" type="noConversion"/>
  </si>
  <si>
    <t>黃瑞蘭</t>
  </si>
  <si>
    <t>1510-0003</t>
  </si>
  <si>
    <t>1510-0004</t>
  </si>
  <si>
    <t>胡育誠</t>
    <phoneticPr fontId="3" type="noConversion"/>
  </si>
  <si>
    <t>1512-0002</t>
  </si>
  <si>
    <t>1512-0003</t>
    <phoneticPr fontId="3" type="noConversion"/>
  </si>
  <si>
    <t>李瑞馨</t>
    <phoneticPr fontId="3" type="noConversion"/>
  </si>
  <si>
    <t>1601-0005</t>
    <phoneticPr fontId="3" type="noConversion"/>
  </si>
  <si>
    <t>彭玉惠</t>
    <phoneticPr fontId="3" type="noConversion"/>
  </si>
  <si>
    <t>1601-0010</t>
  </si>
  <si>
    <t>1601-0011</t>
  </si>
  <si>
    <t>1601-0012</t>
  </si>
  <si>
    <t>1601-0013</t>
  </si>
  <si>
    <t>1601-0014</t>
  </si>
  <si>
    <t>1601-0017</t>
  </si>
  <si>
    <t>1602-0006</t>
  </si>
  <si>
    <t>1602-0010</t>
  </si>
  <si>
    <t>1604-0005</t>
  </si>
  <si>
    <t>1604-0013</t>
  </si>
  <si>
    <t>胡信舜</t>
    <phoneticPr fontId="3" type="noConversion"/>
  </si>
  <si>
    <t>1604-0014</t>
  </si>
  <si>
    <t>1605-0011</t>
  </si>
  <si>
    <t>韓家芳</t>
    <phoneticPr fontId="3" type="noConversion"/>
  </si>
  <si>
    <t>1605-0012</t>
  </si>
  <si>
    <t>1606-0004</t>
  </si>
  <si>
    <t>曾意棠</t>
    <phoneticPr fontId="3" type="noConversion"/>
  </si>
  <si>
    <t>1606-0009</t>
    <phoneticPr fontId="3" type="noConversion"/>
  </si>
  <si>
    <t>胡信舜</t>
    <phoneticPr fontId="3" type="noConversion"/>
  </si>
  <si>
    <t>1607-0004</t>
  </si>
  <si>
    <t>1607-0005</t>
  </si>
  <si>
    <t>1607-0017</t>
  </si>
  <si>
    <t>1607-0018</t>
  </si>
  <si>
    <t>1607-0019</t>
    <phoneticPr fontId="3" type="noConversion"/>
  </si>
  <si>
    <t>1607-0034</t>
    <phoneticPr fontId="3" type="noConversion"/>
  </si>
  <si>
    <t>1607-0035</t>
  </si>
  <si>
    <t>1607-0036</t>
  </si>
  <si>
    <t>林佳玉</t>
    <phoneticPr fontId="3" type="noConversion"/>
  </si>
  <si>
    <t>1607-0038</t>
  </si>
  <si>
    <t>1607-0040</t>
  </si>
  <si>
    <t>1606-0001</t>
  </si>
  <si>
    <t>彭玉惠</t>
  </si>
  <si>
    <t>曾意棠</t>
  </si>
  <si>
    <t>1606-0009</t>
  </si>
  <si>
    <t>胡信舜</t>
  </si>
  <si>
    <t>1510-0002</t>
    <phoneticPr fontId="3" type="noConversion"/>
  </si>
  <si>
    <t>黃瑞蘭</t>
    <phoneticPr fontId="3" type="noConversion"/>
  </si>
  <si>
    <t>1510-0005</t>
    <phoneticPr fontId="3" type="noConversion"/>
  </si>
  <si>
    <t>1511-0003</t>
    <phoneticPr fontId="3" type="noConversion"/>
  </si>
  <si>
    <t>1512-0001</t>
    <phoneticPr fontId="3" type="noConversion"/>
  </si>
  <si>
    <t>余瑞麟</t>
    <phoneticPr fontId="3" type="noConversion"/>
  </si>
  <si>
    <t>任念慈</t>
    <phoneticPr fontId="3" type="noConversion"/>
  </si>
  <si>
    <t>陳勇蒼</t>
    <phoneticPr fontId="3" type="noConversion"/>
  </si>
  <si>
    <t>1606-0001</t>
    <phoneticPr fontId="3" type="noConversion"/>
  </si>
  <si>
    <t>鄭心圃</t>
    <phoneticPr fontId="3" type="noConversion"/>
  </si>
  <si>
    <t>陳秋敏</t>
    <phoneticPr fontId="3" type="noConversion"/>
  </si>
  <si>
    <t>黃瑞蘭</t>
    <phoneticPr fontId="3" type="noConversion"/>
  </si>
  <si>
    <t>黃瑞蘭</t>
    <phoneticPr fontId="3" type="noConversion"/>
  </si>
  <si>
    <t>黃瑞蘭</t>
    <phoneticPr fontId="3" type="noConversion"/>
  </si>
  <si>
    <t>黃瑞蘭</t>
    <phoneticPr fontId="3" type="noConversion"/>
  </si>
  <si>
    <t>黃瑞蘭</t>
    <phoneticPr fontId="3" type="noConversion"/>
  </si>
  <si>
    <t>1503-0008</t>
  </si>
  <si>
    <t>1503-0009</t>
  </si>
  <si>
    <t>1505-0081</t>
  </si>
  <si>
    <t>1506-0003</t>
  </si>
  <si>
    <t>1506-0012</t>
  </si>
  <si>
    <t>1506-0037</t>
  </si>
  <si>
    <t>1507-0038</t>
  </si>
  <si>
    <t>1509-0002</t>
  </si>
  <si>
    <t>1509-0003</t>
  </si>
  <si>
    <t>邱仕杰</t>
  </si>
  <si>
    <t>吳欣怡</t>
  </si>
  <si>
    <t>到期</t>
  </si>
  <si>
    <t>日</t>
    <phoneticPr fontId="3" type="noConversion"/>
  </si>
  <si>
    <t>購買日期</t>
  </si>
  <si>
    <t>開獎日期</t>
  </si>
  <si>
    <t>NO</t>
  </si>
  <si>
    <t>姓名</t>
  </si>
  <si>
    <t>購買單位</t>
    <phoneticPr fontId="3" type="noConversion"/>
  </si>
  <si>
    <t>累計續繳已繳</t>
    <phoneticPr fontId="3" type="noConversion"/>
  </si>
  <si>
    <t>代碼</t>
  </si>
  <si>
    <t>服務處</t>
  </si>
  <si>
    <t>備註</t>
    <phoneticPr fontId="3" type="noConversion"/>
  </si>
  <si>
    <t>HC07-15-1800013</t>
  </si>
  <si>
    <t>翁綾慧</t>
  </si>
  <si>
    <t>HC07</t>
  </si>
  <si>
    <t>新竹-林碧貞</t>
  </si>
  <si>
    <t>HC07-30-1800007</t>
  </si>
  <si>
    <t>張秀梅</t>
  </si>
  <si>
    <t>HC07-15-1800014</t>
  </si>
  <si>
    <t>潘欣怡</t>
  </si>
  <si>
    <t>HC07-15-1800012</t>
  </si>
  <si>
    <t>謝美圓</t>
  </si>
  <si>
    <t>HC07-15-1800015</t>
  </si>
  <si>
    <t>HC01-30-1800016</t>
  </si>
  <si>
    <t>羅明珠</t>
  </si>
  <si>
    <t>HC06-30-1700002</t>
  </si>
  <si>
    <t>江敏君</t>
  </si>
  <si>
    <t>HC16</t>
  </si>
  <si>
    <t>新竹-范芳瑜</t>
  </si>
  <si>
    <t>吳承熹</t>
  </si>
  <si>
    <t>HC07-30-1700002</t>
  </si>
  <si>
    <t>呂玉珍</t>
  </si>
  <si>
    <t>HC07-15-1700005</t>
  </si>
  <si>
    <t>李河清</t>
  </si>
  <si>
    <t>HC07-30-1700001</t>
  </si>
  <si>
    <t>HC16-30-1800003</t>
  </si>
  <si>
    <t>林季芳</t>
  </si>
  <si>
    <t>林明緯</t>
  </si>
  <si>
    <t>HC07-15-1700007</t>
  </si>
  <si>
    <t>林思妤</t>
  </si>
  <si>
    <t>洪翠蘋</t>
  </si>
  <si>
    <t>HC16-30-1800004</t>
  </si>
  <si>
    <t>徐穎柔</t>
  </si>
  <si>
    <t>陳柏蓉</t>
  </si>
  <si>
    <t>陳張美雲</t>
  </si>
  <si>
    <t>HC07-15-1700006</t>
  </si>
  <si>
    <t>陳睿彥</t>
  </si>
  <si>
    <t>HC16-30-1800002</t>
  </si>
  <si>
    <t>彭江菊珍</t>
  </si>
  <si>
    <t>黃秀菊</t>
  </si>
  <si>
    <t>DM01-30-1700007</t>
  </si>
  <si>
    <t>詹益其</t>
  </si>
  <si>
    <t>劉月琴</t>
  </si>
  <si>
    <t>劉琤</t>
  </si>
  <si>
    <t>賴美蓮</t>
  </si>
  <si>
    <t>戴欲殷</t>
  </si>
  <si>
    <t>鍾其玲</t>
  </si>
  <si>
    <t>鍾淑燕</t>
  </si>
  <si>
    <t>HC16-15-1800001</t>
  </si>
  <si>
    <t>羅貴溶</t>
  </si>
  <si>
    <t>HC16-15-1800007</t>
  </si>
  <si>
    <t>LIU-HSIN-CHUN</t>
  </si>
  <si>
    <t>HC18</t>
  </si>
  <si>
    <t>新竹-林碧珠</t>
  </si>
  <si>
    <t>江宗祐</t>
  </si>
  <si>
    <t>HC16-30-1800001</t>
  </si>
  <si>
    <t>江政勳</t>
  </si>
  <si>
    <t>吳馨慧</t>
  </si>
  <si>
    <t>HC07-15-1800010</t>
  </si>
  <si>
    <t>林玉如</t>
  </si>
  <si>
    <t>林彥丞</t>
  </si>
  <si>
    <t>林揚棟</t>
  </si>
  <si>
    <t>曾鑫梓</t>
  </si>
  <si>
    <t>劉信君</t>
  </si>
  <si>
    <t>資料來源：林碧貞手機</t>
    <phoneticPr fontId="3" type="noConversion"/>
  </si>
  <si>
    <t>HC07-15-1700002</t>
  </si>
  <si>
    <t>范修源</t>
  </si>
  <si>
    <t>詹書淼</t>
  </si>
  <si>
    <t>HC07-15-1700003</t>
  </si>
  <si>
    <t>鄭雅心</t>
  </si>
  <si>
    <t>江貞儀</t>
  </si>
  <si>
    <t>林宏勳</t>
  </si>
  <si>
    <t>HC07-30-1800006</t>
  </si>
  <si>
    <t>范芳瑜</t>
  </si>
  <si>
    <t>HC07-30-1800003</t>
  </si>
  <si>
    <t>FAN-HSIU-YUAN</t>
  </si>
  <si>
    <t>HC07-15-1800011</t>
  </si>
  <si>
    <t>林碧珠</t>
  </si>
  <si>
    <t>彭家棟</t>
  </si>
  <si>
    <t>FAN-TSUNG-HUI</t>
  </si>
  <si>
    <t>HUANG-SU-CHIN</t>
  </si>
  <si>
    <t>林政達</t>
  </si>
  <si>
    <t>黃素琴</t>
  </si>
  <si>
    <t>HC07-15-1700004</t>
  </si>
  <si>
    <t>范聰暉</t>
  </si>
  <si>
    <t>吳佳珍</t>
  </si>
  <si>
    <t>HC07-15-1800008</t>
  </si>
  <si>
    <t xml:space="preserve">林碧媛 </t>
    <phoneticPr fontId="3" type="noConversion"/>
  </si>
  <si>
    <t>HC07-15-1800009</t>
  </si>
  <si>
    <t xml:space="preserve">林妍軒 </t>
  </si>
  <si>
    <t>HC18-15-1800001</t>
  </si>
  <si>
    <t xml:space="preserve">LIN-PI-YUAN </t>
  </si>
  <si>
    <t>HC07-30-1800004</t>
  </si>
  <si>
    <t xml:space="preserve">林碧媛 </t>
  </si>
  <si>
    <t>HC07-30-1800005</t>
  </si>
  <si>
    <t xml:space="preserve">曾家威 </t>
  </si>
  <si>
    <t>李國有</t>
  </si>
  <si>
    <t>李雅慧</t>
  </si>
  <si>
    <t>胡俊明</t>
  </si>
  <si>
    <t>郭昱欣</t>
  </si>
  <si>
    <t>陳美妃</t>
  </si>
  <si>
    <t>楊孟杰</t>
  </si>
  <si>
    <t>楊美萍</t>
  </si>
  <si>
    <t>DM01-15-1700002</t>
  </si>
  <si>
    <t>蔡仁傑</t>
  </si>
  <si>
    <t>蔡仁鴻</t>
  </si>
  <si>
    <t>蔡秀女</t>
  </si>
  <si>
    <t>鄭郁樺</t>
  </si>
  <si>
    <t>顧傑</t>
  </si>
  <si>
    <t>王莉婷</t>
  </si>
  <si>
    <t>張祐和</t>
  </si>
  <si>
    <t>莊盛煌</t>
  </si>
  <si>
    <t>陳宛宜</t>
  </si>
  <si>
    <t>蔡廷偉</t>
  </si>
  <si>
    <t>張庭彗</t>
  </si>
  <si>
    <t>陳鼎元</t>
  </si>
  <si>
    <t>吳育庭</t>
  </si>
  <si>
    <t>吳易秦</t>
  </si>
  <si>
    <t>吳昱陞</t>
  </si>
  <si>
    <t>李順富</t>
  </si>
  <si>
    <t>李碧珍</t>
  </si>
  <si>
    <t>李碧惠</t>
  </si>
  <si>
    <t>TY06-15-1800007</t>
  </si>
  <si>
    <t>侯玉蘭</t>
  </si>
  <si>
    <t>施云茜</t>
  </si>
  <si>
    <t>施金妹</t>
  </si>
  <si>
    <t>陳薪卉</t>
  </si>
  <si>
    <t>黃名儀</t>
  </si>
  <si>
    <t>黃俊翰</t>
  </si>
  <si>
    <t>黃懷萱</t>
  </si>
  <si>
    <t>黃韻絜</t>
  </si>
  <si>
    <t>楊婷羽</t>
  </si>
  <si>
    <t>詹凱旭</t>
  </si>
  <si>
    <t>詹瑞滿</t>
  </si>
  <si>
    <t>詹瑞蘭</t>
  </si>
  <si>
    <t>廖心慈</t>
  </si>
  <si>
    <t>廖春紅</t>
  </si>
  <si>
    <t>黎怡新</t>
  </si>
  <si>
    <t>賴美麗</t>
  </si>
  <si>
    <t>賴瑞圓</t>
  </si>
  <si>
    <t>謝賀吉</t>
  </si>
  <si>
    <t>HC08-15-1700011</t>
  </si>
  <si>
    <t>HC08-15-1800012</t>
  </si>
  <si>
    <t>HC08-15-1800014</t>
  </si>
  <si>
    <t>HC08-15-1800017</t>
  </si>
  <si>
    <t>HC08-15-1800015</t>
  </si>
  <si>
    <t>HC08-15-1800016</t>
  </si>
  <si>
    <t>HC08-15-1800018</t>
  </si>
  <si>
    <t>HC08-15-1800019</t>
  </si>
  <si>
    <t>HC08-15-1800021</t>
  </si>
  <si>
    <t>HC08-15-1800022</t>
  </si>
  <si>
    <t>HC08-15-1800028</t>
  </si>
  <si>
    <t>HC08-15-1800026</t>
  </si>
  <si>
    <t>HC08-15-1800029</t>
  </si>
  <si>
    <t>HC08-15-1800027</t>
  </si>
  <si>
    <t>HC08-15-1800034</t>
  </si>
  <si>
    <t>HC08-15-1800035</t>
  </si>
  <si>
    <t>HC13-15-1800008</t>
  </si>
  <si>
    <t>HC17-15-1800001</t>
  </si>
  <si>
    <t>HC08-15-1800037</t>
  </si>
  <si>
    <t>HC08-15-1800039</t>
  </si>
  <si>
    <t>HC15-15-1800001</t>
  </si>
  <si>
    <t>HC08-15-1800046</t>
  </si>
  <si>
    <t>HC08-15-1800048</t>
  </si>
  <si>
    <t>HC08-30-1800001</t>
  </si>
  <si>
    <t>HC08-30-1800011</t>
  </si>
  <si>
    <t>HC08-30-1800016</t>
  </si>
  <si>
    <t>HC08-30-1800017</t>
  </si>
  <si>
    <t>HC08-30-1800019</t>
  </si>
  <si>
    <t>HC15-30-1800001</t>
  </si>
  <si>
    <t>HC08-15-1800036</t>
  </si>
  <si>
    <t>HC08-15-1800038</t>
  </si>
  <si>
    <t>HC08-15-1800040</t>
  </si>
  <si>
    <t>HC08-15-1800042</t>
  </si>
  <si>
    <t>HC09-30-1700001</t>
  </si>
  <si>
    <t>HC08-30-1800009</t>
  </si>
  <si>
    <t>HC13-30-1800005</t>
  </si>
  <si>
    <t>HC08-30-1800018</t>
  </si>
  <si>
    <t>HC13-15-1700006</t>
  </si>
  <si>
    <t>HC08-15-1700009</t>
  </si>
  <si>
    <t>HC08-15-1700010</t>
  </si>
  <si>
    <t>HC08-15-1800013</t>
  </si>
  <si>
    <t>HC08-15-1800044</t>
  </si>
  <si>
    <t>HC10-30-1700001</t>
  </si>
  <si>
    <t>HC10-30-1700002</t>
  </si>
  <si>
    <t>HC10-30-1800007</t>
  </si>
  <si>
    <t>HC10-30-1800008</t>
  </si>
  <si>
    <t>TP01-15-1700005</t>
  </si>
  <si>
    <t>HC13-15-1700002</t>
  </si>
  <si>
    <t>HC10-15-1700001</t>
  </si>
  <si>
    <t>HC13-15-1700005</t>
  </si>
  <si>
    <t>HC08-15-1800020</t>
  </si>
  <si>
    <t>HC08-15-1800032</t>
  </si>
  <si>
    <t>HC08-15-1800033</t>
  </si>
  <si>
    <t>HC08-15-1800043</t>
  </si>
  <si>
    <t>HC08-30-1700008</t>
  </si>
  <si>
    <t>HC08-15-1700005</t>
  </si>
  <si>
    <t>HC08-15-1700007</t>
  </si>
  <si>
    <t>HC08-15-1700008</t>
  </si>
  <si>
    <t>HC13-15-1700001</t>
  </si>
  <si>
    <t>HC13-15-1700003</t>
  </si>
  <si>
    <t>HC14-15-1700001</t>
  </si>
  <si>
    <t>HC08-15-1800047</t>
  </si>
  <si>
    <t>HC08-30-1700005</t>
  </si>
  <si>
    <t>HC08-30-1700007</t>
  </si>
  <si>
    <t>HC08-30-1700006</t>
  </si>
  <si>
    <t>HC08-15-1800023</t>
  </si>
  <si>
    <t>HC08-15-1800030</t>
  </si>
  <si>
    <t>HC10-30-1700003</t>
  </si>
  <si>
    <t>HC13-15-1700004</t>
  </si>
  <si>
    <t>HC08-15-1800025</t>
  </si>
  <si>
    <t>HC08-15-1800024</t>
  </si>
  <si>
    <t>HC14-15-1800002</t>
  </si>
  <si>
    <t>HC14-15-1800003</t>
  </si>
  <si>
    <t>HC14-15-1800004</t>
  </si>
  <si>
    <t>HC14-15-1800005</t>
  </si>
  <si>
    <t>HC13-30-1800001</t>
  </si>
  <si>
    <t>HC13-30-1800003</t>
  </si>
  <si>
    <t>HC13-30-1800004</t>
  </si>
  <si>
    <t>HC08-15-1800041</t>
  </si>
  <si>
    <t>HC08-15-1800045</t>
  </si>
  <si>
    <t>HC08-30-1800010</t>
  </si>
  <si>
    <t>HC13-15-1800007</t>
  </si>
  <si>
    <t>HC23-15-1800004</t>
  </si>
  <si>
    <t>HC23-15-1800001</t>
  </si>
  <si>
    <t>HC23-15-1800002</t>
  </si>
  <si>
    <t>HC23-15-1800003</t>
  </si>
  <si>
    <t>HC23-15-1800005</t>
  </si>
  <si>
    <t>HC13-30-1800002</t>
  </si>
  <si>
    <t>吳麟晟</t>
  </si>
  <si>
    <t>劉慧雯</t>
  </si>
  <si>
    <t>邵學悌</t>
  </si>
  <si>
    <t>王智瑤</t>
  </si>
  <si>
    <t>徐海華</t>
  </si>
  <si>
    <t>潘皇旭</t>
  </si>
  <si>
    <t>楊少嫻</t>
  </si>
  <si>
    <t>林鼎鈞</t>
  </si>
  <si>
    <t>陳盛淇</t>
  </si>
  <si>
    <t>邵艿睿</t>
  </si>
  <si>
    <t>邵艿慈</t>
  </si>
  <si>
    <t>黃蓮珠</t>
  </si>
  <si>
    <t>陳儷文</t>
  </si>
  <si>
    <t>廖述宏</t>
  </si>
  <si>
    <t>邵佳沐</t>
  </si>
  <si>
    <t>許銘浲</t>
  </si>
  <si>
    <t>黃鈺婷</t>
  </si>
  <si>
    <t>張桂芬</t>
  </si>
  <si>
    <t>CHEN-SHENG-CHI</t>
  </si>
  <si>
    <t>吳耿嘉</t>
  </si>
  <si>
    <t>吳舒晴</t>
  </si>
  <si>
    <t>翁衣縈</t>
  </si>
  <si>
    <t>HUANG-JUI-LAN</t>
  </si>
  <si>
    <t>甘汶翎</t>
  </si>
  <si>
    <t>陳怡君</t>
  </si>
  <si>
    <t>林世煒</t>
  </si>
  <si>
    <t>徐嘉德</t>
  </si>
  <si>
    <t>劉盧合妹</t>
  </si>
  <si>
    <t>張桂芝</t>
  </si>
  <si>
    <t>連志忠</t>
  </si>
  <si>
    <t>PAN-XIN-YI</t>
  </si>
  <si>
    <t>賴秀霞</t>
  </si>
  <si>
    <t>南家鶯</t>
  </si>
  <si>
    <t>王素敏</t>
  </si>
  <si>
    <t>隋曉蘭</t>
  </si>
  <si>
    <t>楊淳笙</t>
  </si>
  <si>
    <t>陳芬芳</t>
  </si>
  <si>
    <t>劉元皓</t>
  </si>
  <si>
    <t>俞執中</t>
  </si>
  <si>
    <t>曾其祥</t>
  </si>
  <si>
    <t>劉中貴</t>
  </si>
  <si>
    <t>胡信義</t>
  </si>
  <si>
    <t>戴大評</t>
  </si>
  <si>
    <t>陳乃玲</t>
  </si>
  <si>
    <t>陳美珊</t>
  </si>
  <si>
    <t>HU-YUN-SUO</t>
  </si>
  <si>
    <t>HU-MAN-SIANG</t>
  </si>
  <si>
    <t>HU-MAN-YI</t>
  </si>
  <si>
    <t>彭冠儒</t>
  </si>
  <si>
    <t>黃奎維</t>
  </si>
  <si>
    <t>李新琦</t>
  </si>
  <si>
    <t>李雅蘭</t>
  </si>
  <si>
    <t>何遠儀</t>
  </si>
  <si>
    <t>黃姵茵</t>
  </si>
  <si>
    <t>郭元蕙</t>
  </si>
  <si>
    <t>許書瑋</t>
  </si>
  <si>
    <t>陳崑琳</t>
  </si>
  <si>
    <t>李珈樂</t>
  </si>
  <si>
    <t>胡育誠</t>
  </si>
  <si>
    <t>HU-YU-CHENG</t>
  </si>
  <si>
    <t>陳揚星</t>
  </si>
  <si>
    <t>郭珍年</t>
  </si>
  <si>
    <t>黃秀雯</t>
  </si>
  <si>
    <t>徐卉榕</t>
  </si>
  <si>
    <t>黃子庭</t>
  </si>
  <si>
    <t>劉興彬</t>
  </si>
  <si>
    <t>李貴英</t>
  </si>
  <si>
    <t>陳雅芳</t>
  </si>
  <si>
    <t>林宇箴</t>
  </si>
  <si>
    <t>徐瑋辰</t>
  </si>
  <si>
    <t>陳崑寶</t>
  </si>
  <si>
    <t>游嬌娥</t>
  </si>
  <si>
    <t>胡滿溢</t>
  </si>
  <si>
    <t>張莉崴</t>
  </si>
  <si>
    <t>陳秋敏</t>
  </si>
  <si>
    <t>吳阿燕</t>
  </si>
  <si>
    <t>吳淑珍</t>
  </si>
  <si>
    <t>姚景文</t>
  </si>
  <si>
    <t>林水鮮</t>
  </si>
  <si>
    <t>廖淑惠</t>
  </si>
  <si>
    <t>許筱婕</t>
  </si>
  <si>
    <t>黃瑞葱</t>
  </si>
  <si>
    <t>涂鄭月美</t>
  </si>
  <si>
    <t>楊棓茹</t>
  </si>
  <si>
    <t>林欣儀</t>
  </si>
  <si>
    <t>張瀞之</t>
  </si>
  <si>
    <t>黃丹鳳</t>
  </si>
  <si>
    <t>吳乃愛</t>
  </si>
  <si>
    <t>商巧聿</t>
  </si>
  <si>
    <t>LIN-HSIN-YI</t>
  </si>
  <si>
    <t>羅婕霖</t>
  </si>
  <si>
    <t>HUANH-JUI-TSUNG</t>
  </si>
  <si>
    <t>陳貴發</t>
  </si>
  <si>
    <t>CHEN-KUEI-FA</t>
  </si>
  <si>
    <t>莊銀雪</t>
  </si>
  <si>
    <t>莊銀秋</t>
  </si>
  <si>
    <t>鄭心圃</t>
  </si>
  <si>
    <t>吳秋蘭</t>
  </si>
  <si>
    <t>彭金海</t>
  </si>
  <si>
    <t>張琳宜</t>
  </si>
  <si>
    <t>程美雲</t>
  </si>
  <si>
    <t>程軍維</t>
  </si>
  <si>
    <t>張騉翔</t>
  </si>
  <si>
    <t>胡瑞蓉</t>
  </si>
  <si>
    <t>陳鈞鎮</t>
  </si>
  <si>
    <t>王順治</t>
  </si>
  <si>
    <t>彭筱崴</t>
  </si>
  <si>
    <t>毛成竹</t>
  </si>
  <si>
    <t>喬蓉冠</t>
  </si>
  <si>
    <t>鄭巧羽</t>
  </si>
  <si>
    <t>鄭玉鳳</t>
  </si>
  <si>
    <t>朱永乾</t>
  </si>
  <si>
    <t>朱靖雯</t>
  </si>
  <si>
    <t>陳榮吉</t>
  </si>
  <si>
    <t>胡滿祥</t>
  </si>
  <si>
    <t>古怡芳</t>
  </si>
  <si>
    <t>郭紅柿</t>
  </si>
  <si>
    <t>潘千毓</t>
  </si>
  <si>
    <t>郭芸彤</t>
  </si>
  <si>
    <t>陳麗雯</t>
  </si>
  <si>
    <t>古宜婷</t>
  </si>
  <si>
    <t>郭騰臨</t>
  </si>
  <si>
    <t>湯展傑</t>
  </si>
  <si>
    <t>SHEN-YU-HUI</t>
  </si>
  <si>
    <t>沈玉軫</t>
  </si>
  <si>
    <t>黃靖棠</t>
  </si>
  <si>
    <t>胡路得</t>
  </si>
  <si>
    <t>HU-LU-DE</t>
  </si>
  <si>
    <t>劉文媛</t>
  </si>
  <si>
    <t>石宴禎</t>
  </si>
  <si>
    <t>李慧敏</t>
  </si>
  <si>
    <t>胡耘碩</t>
  </si>
  <si>
    <t>潘慧真</t>
  </si>
  <si>
    <t>劉靜燕</t>
  </si>
  <si>
    <t>符玉奉</t>
  </si>
  <si>
    <t>陳淑佳</t>
  </si>
  <si>
    <t>鍾秀秋</t>
  </si>
  <si>
    <t>魏浩涵</t>
  </si>
  <si>
    <t>黃瑞芳</t>
  </si>
  <si>
    <t>陳錫祥</t>
  </si>
  <si>
    <t>王妙靖</t>
  </si>
  <si>
    <t>陳琳</t>
  </si>
  <si>
    <t>陳曦</t>
  </si>
  <si>
    <t>徐想融</t>
  </si>
  <si>
    <t>洪偉欽</t>
  </si>
  <si>
    <t>賴傳翰</t>
  </si>
  <si>
    <t>符予潔</t>
  </si>
  <si>
    <t>張敏玲</t>
  </si>
  <si>
    <t>鍾錦坤</t>
  </si>
  <si>
    <t>巫麗佳</t>
  </si>
  <si>
    <t>丁晨娟</t>
  </si>
  <si>
    <t>洪薏庭</t>
  </si>
  <si>
    <t>洪明旲</t>
  </si>
  <si>
    <t>HUANG-JUI-FANG</t>
  </si>
  <si>
    <t>黃瑞嬌</t>
  </si>
  <si>
    <t>朱靖凱</t>
  </si>
  <si>
    <t>李玲聆</t>
  </si>
  <si>
    <t>沈玉惠</t>
  </si>
  <si>
    <t>沈玉煖</t>
  </si>
  <si>
    <t>楊樟源</t>
  </si>
  <si>
    <t>李姿俐</t>
  </si>
  <si>
    <t>朱鳳英</t>
  </si>
  <si>
    <t>朱鳳姿</t>
  </si>
  <si>
    <t>古御鴻</t>
  </si>
  <si>
    <t>朱鳳蓮</t>
  </si>
  <si>
    <t>羅懷恩</t>
  </si>
  <si>
    <t>陳幸枝</t>
  </si>
  <si>
    <t>朱鳳蘭</t>
  </si>
  <si>
    <t>朱鳳嬌</t>
  </si>
  <si>
    <t>趙竹妹</t>
  </si>
  <si>
    <t>吳聲廷</t>
  </si>
  <si>
    <t>吳超</t>
  </si>
  <si>
    <t>徐玉香</t>
  </si>
  <si>
    <t>田秀蓮</t>
  </si>
  <si>
    <t>林家均</t>
  </si>
  <si>
    <t>高玉梅</t>
  </si>
  <si>
    <t>郭耀轅</t>
  </si>
  <si>
    <t>陳淑美</t>
  </si>
  <si>
    <t>陳秀完</t>
  </si>
  <si>
    <t>謝韙丞</t>
  </si>
  <si>
    <t>湯文良</t>
  </si>
  <si>
    <t>林子皓</t>
  </si>
  <si>
    <t>SHENG-YU-CHEN</t>
  </si>
  <si>
    <t>莊敬維</t>
  </si>
  <si>
    <t>CHEN-HSIU-WAN</t>
  </si>
  <si>
    <t>CHEN-SU-MEI</t>
  </si>
  <si>
    <t>湯詩婷</t>
  </si>
  <si>
    <t>徐秀琴</t>
  </si>
  <si>
    <t>CHU-YUNG-CHIEN</t>
  </si>
  <si>
    <t>黃日有</t>
  </si>
  <si>
    <t>錢元英</t>
  </si>
  <si>
    <t>彭美惠</t>
  </si>
  <si>
    <t>李思潔</t>
  </si>
  <si>
    <t>彭秀惠</t>
  </si>
  <si>
    <t>李陳真淑</t>
  </si>
  <si>
    <t>向怡儒</t>
  </si>
  <si>
    <t>向富宗</t>
  </si>
  <si>
    <t>陳雯均</t>
  </si>
  <si>
    <t>陳思文</t>
  </si>
  <si>
    <t>蔡承佑</t>
  </si>
  <si>
    <t>李玉崑</t>
  </si>
  <si>
    <t>TSAI-TSUNG-CHIH</t>
  </si>
  <si>
    <t>劉德奎</t>
  </si>
  <si>
    <t>顏杏峰</t>
  </si>
  <si>
    <t>CHEN-LI-WEN</t>
  </si>
  <si>
    <t>羅玉琳</t>
  </si>
  <si>
    <t>林暐翔</t>
  </si>
  <si>
    <t>蔡宛芸</t>
  </si>
  <si>
    <t>莊家榮</t>
  </si>
  <si>
    <t>張聿和</t>
  </si>
  <si>
    <t>蔡宛宸</t>
  </si>
  <si>
    <t>徐振傑</t>
  </si>
  <si>
    <t>陳振堂</t>
  </si>
  <si>
    <t>林宇榛</t>
  </si>
  <si>
    <t>鄧錫津</t>
  </si>
  <si>
    <t>李怡錚</t>
  </si>
  <si>
    <t>張筱莎</t>
  </si>
  <si>
    <t>羅憲宗</t>
  </si>
  <si>
    <t>李美君</t>
  </si>
  <si>
    <t>許忠樹</t>
  </si>
  <si>
    <t>蔡雨宸</t>
  </si>
  <si>
    <t>羅家珍</t>
  </si>
  <si>
    <t>何冠霖</t>
  </si>
  <si>
    <t>曾郁閔</t>
  </si>
  <si>
    <t>蕭昀珮</t>
  </si>
  <si>
    <t>李益和</t>
  </si>
  <si>
    <t>江家興</t>
  </si>
  <si>
    <t>陳江源</t>
  </si>
  <si>
    <t>許池銀</t>
  </si>
  <si>
    <t>周俞萱</t>
  </si>
  <si>
    <t>張舜誠</t>
  </si>
  <si>
    <t>林佳玉</t>
  </si>
  <si>
    <t>陳振傑</t>
  </si>
  <si>
    <t>Tsai-Ping-Hua</t>
  </si>
  <si>
    <t>TSAI-WAN-YUN</t>
  </si>
  <si>
    <t>何宛華</t>
  </si>
  <si>
    <t>江素旻</t>
  </si>
  <si>
    <t>鄭文琦</t>
  </si>
  <si>
    <t>饒玉娥</t>
  </si>
  <si>
    <t>沈承宗</t>
  </si>
  <si>
    <t>楊志強</t>
  </si>
  <si>
    <t>LI-YU-KUN</t>
  </si>
  <si>
    <t>YANG-HUI-WEN</t>
  </si>
  <si>
    <t>劉安然</t>
  </si>
  <si>
    <t>李立森</t>
  </si>
  <si>
    <t>李正雄</t>
  </si>
  <si>
    <t>李俊逸</t>
  </si>
  <si>
    <t>古淑馨</t>
  </si>
  <si>
    <t>徐雲秋</t>
  </si>
  <si>
    <t>謝郁涵</t>
  </si>
  <si>
    <t>陳禹岑</t>
  </si>
  <si>
    <t>向永昌</t>
  </si>
  <si>
    <t>彭文勇</t>
  </si>
  <si>
    <t>HC08</t>
  </si>
  <si>
    <t>新竹-黃瑞蘭</t>
  </si>
  <si>
    <t>HC09</t>
  </si>
  <si>
    <t>新竹-胡信舜</t>
  </si>
  <si>
    <t>HC10</t>
  </si>
  <si>
    <t>新竹-胡育誠</t>
  </si>
  <si>
    <t>HC13</t>
  </si>
  <si>
    <t>新竹-黃瑞葱</t>
  </si>
  <si>
    <t>HC14</t>
  </si>
  <si>
    <t>新竹-沈玉軫</t>
  </si>
  <si>
    <t>HC15</t>
  </si>
  <si>
    <t>新竹-胡路得</t>
  </si>
  <si>
    <t>HC17</t>
  </si>
  <si>
    <t>新竹-黃瑞芳</t>
  </si>
  <si>
    <t>HC21</t>
  </si>
  <si>
    <t>新竹-沈玉惠</t>
  </si>
  <si>
    <t>HC23</t>
  </si>
  <si>
    <t>新竹-彭美惠</t>
  </si>
  <si>
    <t>HC26</t>
  </si>
  <si>
    <t>新竹-陳雯均</t>
    <phoneticPr fontId="3" type="noConversion"/>
  </si>
  <si>
    <t>新竹-陳雯均</t>
    <phoneticPr fontId="3" type="noConversion"/>
  </si>
  <si>
    <t>新竹-陳雯均</t>
    <phoneticPr fontId="3" type="noConversion"/>
  </si>
  <si>
    <t>新竹-陳雯均</t>
    <phoneticPr fontId="3" type="noConversion"/>
  </si>
  <si>
    <t>新竹-陳雯均</t>
    <phoneticPr fontId="3" type="noConversion"/>
  </si>
  <si>
    <t>HC27</t>
  </si>
  <si>
    <t>新竹-李立森</t>
  </si>
  <si>
    <t>資料來源：黃瑞蘭手機</t>
    <phoneticPr fontId="3" type="noConversion"/>
  </si>
  <si>
    <t>HC10-30-1800004</t>
  </si>
  <si>
    <t>HC10-30-1800005</t>
  </si>
  <si>
    <t>HC10-30-1800006</t>
  </si>
  <si>
    <t>HC08-15-1700006</t>
  </si>
  <si>
    <t>HC08-15-1800031</t>
  </si>
  <si>
    <t>HC08-30-1800012</t>
  </si>
  <si>
    <t>HC08-30-1800013</t>
  </si>
  <si>
    <t>HC08-30-1800014</t>
  </si>
  <si>
    <t>HC08-30-1800015</t>
  </si>
  <si>
    <t xml:space="preserve">潘秀玲 </t>
  </si>
  <si>
    <t xml:space="preserve">張緯國 </t>
  </si>
  <si>
    <t xml:space="preserve">CHEN-LI-WEN </t>
  </si>
  <si>
    <t xml:space="preserve">羅家珍 </t>
  </si>
  <si>
    <t xml:space="preserve">曹浩志 </t>
  </si>
  <si>
    <t xml:space="preserve">曹崴翔 </t>
  </si>
  <si>
    <t>HC26-15-1800001</t>
  </si>
  <si>
    <t>新竹-陳雯均</t>
    <phoneticPr fontId="3" type="noConversion"/>
  </si>
  <si>
    <t>TP02-15-1800002</t>
  </si>
  <si>
    <t>朱建鴻</t>
  </si>
  <si>
    <t>TY06-15-1800005</t>
  </si>
  <si>
    <t>宋蕙雯</t>
  </si>
  <si>
    <t>TP02-15-1800001</t>
  </si>
  <si>
    <t>李仲正</t>
  </si>
  <si>
    <t>TP02-15-1800003</t>
  </si>
  <si>
    <t>林淑女</t>
  </si>
  <si>
    <t>TY06-15-1800006</t>
  </si>
  <si>
    <t>張金榮</t>
  </si>
  <si>
    <t>梁盛烽</t>
  </si>
  <si>
    <t>梁雅婷</t>
  </si>
  <si>
    <t>梁緯聖</t>
  </si>
  <si>
    <t>陳建璋</t>
  </si>
  <si>
    <t>湯雅玲</t>
  </si>
  <si>
    <t>TP02-30-1800004</t>
  </si>
  <si>
    <t>朱淑芬</t>
  </si>
  <si>
    <t>TP02-30-1800006</t>
  </si>
  <si>
    <t>沈柏安</t>
  </si>
  <si>
    <t>施利珍</t>
  </si>
  <si>
    <t>TP02-30-1700001</t>
  </si>
  <si>
    <t>莊凱琅</t>
  </si>
  <si>
    <t>TP02-30-1800005</t>
  </si>
  <si>
    <t>莊凱棋</t>
  </si>
  <si>
    <t>莊凱棠</t>
  </si>
  <si>
    <t>莊雅雯</t>
  </si>
  <si>
    <t>TY06-30-1800009</t>
  </si>
  <si>
    <t>陳淑芬</t>
  </si>
  <si>
    <t>TP02-30-1700002</t>
  </si>
  <si>
    <t>潘芊妘</t>
  </si>
  <si>
    <t>蔡宗諭</t>
  </si>
  <si>
    <t>TP02</t>
  </si>
  <si>
    <t>台北-陳雅育</t>
  </si>
  <si>
    <t>資料來源：陳雅育手機</t>
    <phoneticPr fontId="3" type="noConversion"/>
  </si>
  <si>
    <t>TP02-15-1800005</t>
  </si>
  <si>
    <t>安小畇</t>
  </si>
  <si>
    <t>TY06-15-1800016</t>
  </si>
  <si>
    <t>何月娥</t>
  </si>
  <si>
    <t>何月琴</t>
  </si>
  <si>
    <t>TP02-15-1800004</t>
  </si>
  <si>
    <t>吳宗家</t>
  </si>
  <si>
    <t>DM01-15-1800006</t>
  </si>
  <si>
    <t>李玨蒨</t>
  </si>
  <si>
    <t>林秀枝</t>
  </si>
  <si>
    <t>莊謹恩</t>
  </si>
  <si>
    <t>許志忠</t>
  </si>
  <si>
    <t>陳石勇</t>
  </si>
  <si>
    <t>楊文琪</t>
  </si>
  <si>
    <t>萬雨佐</t>
  </si>
  <si>
    <t>蔡宜臻</t>
  </si>
  <si>
    <t>呂安淇</t>
  </si>
  <si>
    <t>李慧英</t>
  </si>
  <si>
    <t>林沛涵</t>
  </si>
  <si>
    <t>TP02-30-1800003</t>
  </si>
  <si>
    <t>TP04-30-1700004</t>
  </si>
  <si>
    <t>陳雅育</t>
  </si>
  <si>
    <t>黃雙雙</t>
  </si>
  <si>
    <t>黃麗雲</t>
  </si>
  <si>
    <t>李璦蓉</t>
  </si>
  <si>
    <t>林素娟</t>
  </si>
  <si>
    <t>姚子硯</t>
  </si>
  <si>
    <t>施瓔珍</t>
  </si>
  <si>
    <t>張立陽</t>
  </si>
  <si>
    <t>張鄞秀壇</t>
  </si>
  <si>
    <t>張謹秀墰</t>
  </si>
  <si>
    <t>梁李來富</t>
  </si>
  <si>
    <t>莊淑莉</t>
  </si>
  <si>
    <t>陳石鵬</t>
  </si>
  <si>
    <t>TP03-15-1700001</t>
  </si>
  <si>
    <t>陳俊瑞</t>
  </si>
  <si>
    <t>陳素敏</t>
  </si>
  <si>
    <t>曾李玉梅</t>
  </si>
  <si>
    <t>黃秋梅</t>
  </si>
  <si>
    <t>董文其</t>
  </si>
  <si>
    <t>蔡雅惠</t>
  </si>
  <si>
    <t>鄭美華</t>
  </si>
  <si>
    <t>賴卓美玉</t>
  </si>
  <si>
    <t>蘇美香</t>
  </si>
  <si>
    <t>TP03-30-1800004</t>
  </si>
  <si>
    <t>何志鵬</t>
  </si>
  <si>
    <t>林燕</t>
  </si>
  <si>
    <t>TP03-30-1800005</t>
  </si>
  <si>
    <t>TP03-30-1700003</t>
  </si>
  <si>
    <t>許來得</t>
  </si>
  <si>
    <t>楊龍燦</t>
  </si>
  <si>
    <t>鄭紹恭</t>
  </si>
  <si>
    <t>盧麗盆</t>
  </si>
  <si>
    <t>TP03</t>
  </si>
  <si>
    <t>新北-黃偉信</t>
  </si>
  <si>
    <t>HC16-15</t>
    <phoneticPr fontId="3" type="noConversion"/>
  </si>
  <si>
    <t>HUNG-TSUI-PING</t>
    <phoneticPr fontId="3" type="noConversion"/>
  </si>
  <si>
    <t>HC22</t>
    <phoneticPr fontId="3" type="noConversion"/>
  </si>
  <si>
    <t>洪彥堯</t>
    <phoneticPr fontId="3" type="noConversion"/>
  </si>
  <si>
    <t>DM01-15-</t>
    <phoneticPr fontId="3" type="noConversion"/>
  </si>
  <si>
    <t>賴銀聖</t>
    <phoneticPr fontId="3" type="noConversion"/>
  </si>
  <si>
    <t>HC22</t>
    <phoneticPr fontId="3" type="noConversion"/>
  </si>
  <si>
    <t>HC16-15-</t>
    <phoneticPr fontId="3" type="noConversion"/>
  </si>
  <si>
    <t>吳靜宜</t>
    <phoneticPr fontId="3" type="noConversion"/>
  </si>
  <si>
    <t>新竹-曾筑鈺</t>
    <phoneticPr fontId="3" type="noConversion"/>
  </si>
  <si>
    <t>HC16-15-</t>
    <phoneticPr fontId="3" type="noConversion"/>
  </si>
  <si>
    <t>吳姝慧</t>
    <phoneticPr fontId="3" type="noConversion"/>
  </si>
  <si>
    <t>HC16-15-</t>
    <phoneticPr fontId="3" type="noConversion"/>
  </si>
  <si>
    <t>曾政忠</t>
    <phoneticPr fontId="3" type="noConversion"/>
  </si>
  <si>
    <t>HC16-15-</t>
    <phoneticPr fontId="3" type="noConversion"/>
  </si>
  <si>
    <t>羅惠文</t>
    <phoneticPr fontId="3" type="noConversion"/>
  </si>
  <si>
    <t>LO-HUI-WEN</t>
    <phoneticPr fontId="3" type="noConversion"/>
  </si>
  <si>
    <t>HUNG-TSUI-PING</t>
    <phoneticPr fontId="3" type="noConversion"/>
  </si>
  <si>
    <t>WU-YUEN-MEI</t>
    <phoneticPr fontId="3" type="noConversion"/>
  </si>
  <si>
    <t>曾圳藝</t>
    <phoneticPr fontId="3" type="noConversion"/>
  </si>
  <si>
    <t>TSENG-TSUN-YI</t>
    <phoneticPr fontId="3" type="noConversion"/>
  </si>
  <si>
    <t>李月娥</t>
    <phoneticPr fontId="3" type="noConversion"/>
  </si>
  <si>
    <t>WU-HU-NHI</t>
    <phoneticPr fontId="3" type="noConversion"/>
  </si>
  <si>
    <t>洪彥堯</t>
    <phoneticPr fontId="3" type="noConversion"/>
  </si>
  <si>
    <t>賴銀聖</t>
    <phoneticPr fontId="3" type="noConversion"/>
  </si>
  <si>
    <t>曾筑鈺</t>
    <phoneticPr fontId="3" type="noConversion"/>
  </si>
  <si>
    <t>吳月媚</t>
    <phoneticPr fontId="3" type="noConversion"/>
  </si>
  <si>
    <t>周鴻親</t>
    <phoneticPr fontId="3" type="noConversion"/>
  </si>
  <si>
    <t>DM01-15-</t>
    <phoneticPr fontId="3" type="noConversion"/>
  </si>
  <si>
    <t>HC07-30-</t>
    <phoneticPr fontId="3" type="noConversion"/>
  </si>
  <si>
    <t>HC01-30-</t>
    <phoneticPr fontId="3" type="noConversion"/>
  </si>
  <si>
    <t>HC22-30-</t>
    <phoneticPr fontId="3" type="noConversion"/>
  </si>
  <si>
    <t>HC24</t>
  </si>
  <si>
    <t>HC25</t>
  </si>
  <si>
    <t>HC28</t>
  </si>
  <si>
    <t>HC29</t>
  </si>
  <si>
    <t>HC30</t>
  </si>
  <si>
    <t>HC31</t>
  </si>
  <si>
    <t>HC32</t>
  </si>
  <si>
    <t>HC33</t>
  </si>
  <si>
    <t>HC34</t>
  </si>
  <si>
    <t>HC35</t>
  </si>
  <si>
    <t>HC36</t>
  </si>
  <si>
    <t>HC37</t>
  </si>
  <si>
    <t>HC38</t>
  </si>
  <si>
    <t>DM01-30-</t>
    <phoneticPr fontId="3" type="noConversion"/>
  </si>
  <si>
    <t>新單</t>
    <phoneticPr fontId="3" type="noConversion"/>
  </si>
  <si>
    <t>林莉莉</t>
    <phoneticPr fontId="3" type="noConversion"/>
  </si>
  <si>
    <t>林婉君</t>
    <phoneticPr fontId="3" type="noConversion"/>
  </si>
  <si>
    <t>彭麗蘭</t>
    <phoneticPr fontId="3" type="noConversion"/>
  </si>
  <si>
    <t>歐芬英</t>
    <phoneticPr fontId="3" type="noConversion"/>
  </si>
  <si>
    <t>KS02-15-1800001</t>
  </si>
  <si>
    <t xml:space="preserve">CHIU-KUEI-HUI </t>
  </si>
  <si>
    <t>KS02-30-1700001</t>
  </si>
  <si>
    <t xml:space="preserve">HUANG-STEPHEN-TINGYI </t>
  </si>
  <si>
    <t>KS04-15-1700002</t>
  </si>
  <si>
    <t>KS04-15-1700003</t>
  </si>
  <si>
    <t>KS04-15-1700004</t>
  </si>
  <si>
    <t>KS04-15-1800006</t>
  </si>
  <si>
    <t xml:space="preserve">CHEN-YI-HSUAN </t>
  </si>
  <si>
    <t xml:space="preserve">HUANG-TSAI-CHEN </t>
  </si>
  <si>
    <t>KS04-15-1800012</t>
  </si>
  <si>
    <t xml:space="preserve">LIAO-HUNG-HSI </t>
  </si>
  <si>
    <t>KS04-15-1800013</t>
  </si>
  <si>
    <t>KS04-30-1700001</t>
  </si>
  <si>
    <t>KS04-30-1700002</t>
  </si>
  <si>
    <t>KS04-30-1700003</t>
  </si>
  <si>
    <t>KS04-30-1700004</t>
  </si>
  <si>
    <t xml:space="preserve">Ma-Hsin-Fu </t>
  </si>
  <si>
    <t xml:space="preserve">Huang-Tsai-Chen </t>
  </si>
  <si>
    <t>KS04-30-1700005</t>
  </si>
  <si>
    <t>KS04-30-1700006</t>
  </si>
  <si>
    <t>KS04-30-1700007</t>
  </si>
  <si>
    <t>KS04-30-1700008</t>
  </si>
  <si>
    <t>KS04-30-1700009</t>
  </si>
  <si>
    <t>KS04-30-1800015</t>
  </si>
  <si>
    <t>KS04-30-1800016</t>
  </si>
  <si>
    <t>KS04-30-1800017</t>
  </si>
  <si>
    <t>KS04-30-1800018</t>
  </si>
  <si>
    <t>KS05-15-1700001</t>
  </si>
  <si>
    <t>KS05-15-1700003</t>
  </si>
  <si>
    <t>KS05-15-1700004</t>
    <phoneticPr fontId="9" type="noConversion"/>
  </si>
  <si>
    <t>KS05-15-1700004</t>
  </si>
  <si>
    <t>KS05-15-1700005</t>
  </si>
  <si>
    <t>KS05-15-1700006</t>
  </si>
  <si>
    <t>KS05-15-1800007</t>
  </si>
  <si>
    <t>KS05-15-1800008</t>
  </si>
  <si>
    <t>KS05-15-1800017</t>
  </si>
  <si>
    <t xml:space="preserve">KU-CHARNG-YEONG </t>
  </si>
  <si>
    <t>KS05-15-1800018</t>
  </si>
  <si>
    <t xml:space="preserve">HUANG-PHILLIP-TING-YU </t>
  </si>
  <si>
    <t>KS05-15-1800019</t>
  </si>
  <si>
    <t>KS05-15-1800021</t>
  </si>
  <si>
    <t>KS05-15-1800027</t>
  </si>
  <si>
    <t xml:space="preserve">JIN-YI-SIOU </t>
  </si>
  <si>
    <t>KS05-1700001</t>
  </si>
  <si>
    <t xml:space="preserve">CHEN-PI-LIEN </t>
  </si>
  <si>
    <t>KS05-30-1700001</t>
  </si>
  <si>
    <t>KS05-30-1700002</t>
  </si>
  <si>
    <t>KS05-30-1700003</t>
  </si>
  <si>
    <t>KS05-30-1700004</t>
  </si>
  <si>
    <t>KS05-30-1700005</t>
  </si>
  <si>
    <t>KS05-30-1700006</t>
  </si>
  <si>
    <t>KS05-30-1700007</t>
  </si>
  <si>
    <t>KS05-30-1700009</t>
  </si>
  <si>
    <t xml:space="preserve">Hsin-cian-Li </t>
  </si>
  <si>
    <t>KS05-30-1700010</t>
  </si>
  <si>
    <t>KS05-30-1700011</t>
  </si>
  <si>
    <t>KS05-30-1800014</t>
  </si>
  <si>
    <t>KS05-30-1800017</t>
  </si>
  <si>
    <t>KS05-30-1800018</t>
  </si>
  <si>
    <t>KS07-30-1700001</t>
  </si>
  <si>
    <t>KS08-30-1800001</t>
  </si>
  <si>
    <t>KS08-30-1800002</t>
  </si>
  <si>
    <t>KS12-15-1800001</t>
  </si>
  <si>
    <t>KS12-15-1800002</t>
  </si>
  <si>
    <t>KS12-30-1800001</t>
  </si>
  <si>
    <t>KS12-30-1800002</t>
  </si>
  <si>
    <t xml:space="preserve">林美姿 </t>
  </si>
  <si>
    <t>KS14</t>
  </si>
  <si>
    <t>林紘義</t>
    <phoneticPr fontId="9" type="noConversion"/>
  </si>
  <si>
    <t>KS13</t>
  </si>
  <si>
    <t>KS05</t>
  </si>
  <si>
    <t>KS11</t>
  </si>
  <si>
    <t>KS04</t>
  </si>
  <si>
    <t>KS12</t>
  </si>
  <si>
    <t>KS08</t>
  </si>
  <si>
    <t>KS06</t>
  </si>
  <si>
    <t>KS10</t>
  </si>
  <si>
    <t>KS07</t>
  </si>
  <si>
    <t>KS16</t>
  </si>
  <si>
    <t>KS09</t>
  </si>
  <si>
    <t>樊業萱</t>
  </si>
  <si>
    <t>KS15</t>
  </si>
  <si>
    <t>KS17</t>
  </si>
  <si>
    <t>謝美足</t>
    <phoneticPr fontId="10" type="noConversion"/>
  </si>
  <si>
    <t>資料來源：林紘義手機</t>
    <phoneticPr fontId="3" type="noConversion"/>
  </si>
  <si>
    <t>KS02-15-1800003</t>
  </si>
  <si>
    <t>WU-CHING-CHUN</t>
  </si>
  <si>
    <t>KS03-15-1800010</t>
  </si>
  <si>
    <t>馬致遠</t>
  </si>
  <si>
    <t>KS04-15-1800011</t>
  </si>
  <si>
    <t>馬仲立</t>
  </si>
  <si>
    <t>KS04-30-1800010</t>
  </si>
  <si>
    <t>KS04-30-1800020</t>
  </si>
  <si>
    <t>伍靜純</t>
  </si>
  <si>
    <t>張方靜</t>
  </si>
  <si>
    <t>KS04-30-1800022</t>
  </si>
  <si>
    <t>毛皓陞</t>
  </si>
  <si>
    <t>黃溎芬</t>
  </si>
  <si>
    <t>鄭玉鈴</t>
  </si>
  <si>
    <t>KS05-15-1800012</t>
  </si>
  <si>
    <t>保心韻</t>
  </si>
  <si>
    <t>KS12-30-1800003</t>
  </si>
  <si>
    <t>Jennifer-Jang</t>
  </si>
  <si>
    <t>張鳳儀</t>
  </si>
  <si>
    <t>KS12-30-1800005</t>
  </si>
  <si>
    <t>Stephan-Gleixner</t>
  </si>
  <si>
    <t>KS12-30-1800011</t>
  </si>
  <si>
    <t>莊君玲</t>
  </si>
  <si>
    <t>KS12-30-1800012</t>
  </si>
  <si>
    <t>涂鳯英</t>
  </si>
  <si>
    <t>溫兆文</t>
  </si>
  <si>
    <t>KS15-15-1800001</t>
  </si>
  <si>
    <t>李雪梅</t>
  </si>
  <si>
    <t>DM01-15-1700004</t>
  </si>
  <si>
    <t>DM01-15-1700005</t>
  </si>
  <si>
    <t>黃少軍</t>
    <phoneticPr fontId="9" type="noConversion"/>
  </si>
  <si>
    <t>DM01-30-1700003</t>
  </si>
  <si>
    <t>陳奐霖</t>
  </si>
  <si>
    <t>DM01-30-1800015</t>
  </si>
  <si>
    <t>陳偉銘</t>
  </si>
  <si>
    <t>DM01-30-1800016</t>
  </si>
  <si>
    <t>KS02-15-1800002</t>
  </si>
  <si>
    <t>CHEN-YEN-MING</t>
  </si>
  <si>
    <t>LEE-YUEH-KUEI</t>
  </si>
  <si>
    <t>KS02-30-1800003</t>
  </si>
  <si>
    <t>李安</t>
  </si>
  <si>
    <t>張淑媛</t>
  </si>
  <si>
    <t>KS04-15-1700005</t>
  </si>
  <si>
    <t>Ho-Yi-Ling</t>
  </si>
  <si>
    <t>黃鼎益</t>
  </si>
  <si>
    <t>KS04-15-1800007</t>
  </si>
  <si>
    <t>HO-CHIANG-HSIN</t>
  </si>
  <si>
    <t>KS04-15-1800008</t>
  </si>
  <si>
    <t>周珊汶</t>
  </si>
  <si>
    <t>HUANG-LING-CHU</t>
  </si>
  <si>
    <t>KS04-15-1800010</t>
  </si>
  <si>
    <t>GAN-CHUIN-WEI</t>
  </si>
  <si>
    <t>許聖恩</t>
  </si>
  <si>
    <t>顧長永</t>
  </si>
  <si>
    <t>KS04-15-1800014</t>
  </si>
  <si>
    <t>CHOU-SHAN-WUN</t>
  </si>
  <si>
    <t>JIN-YI-LING</t>
  </si>
  <si>
    <t>KS04-15-1800015</t>
  </si>
  <si>
    <t>WANG-LI-HUA</t>
  </si>
  <si>
    <t>KS04-30-1800011</t>
  </si>
  <si>
    <t>何建德</t>
  </si>
  <si>
    <t>裴佳</t>
  </si>
  <si>
    <t>許峻銘</t>
  </si>
  <si>
    <t>KS04-30-1800012</t>
  </si>
  <si>
    <t>曾旭聞</t>
  </si>
  <si>
    <t>KS04-30-1800014</t>
  </si>
  <si>
    <t>HUANG-TAI-HSIU-HSING</t>
  </si>
  <si>
    <t>KS04-30-1800019</t>
  </si>
  <si>
    <t>周廉楣</t>
  </si>
  <si>
    <t>KS04-30-1800021</t>
  </si>
  <si>
    <t>CHEN-WEI-MING</t>
  </si>
  <si>
    <t>鍾均鴻</t>
  </si>
  <si>
    <t>KS04-30-1800023</t>
  </si>
  <si>
    <t>王妍淩</t>
  </si>
  <si>
    <t>KS05-15-1700002</t>
  </si>
  <si>
    <t>HUANG-STEPHEN-TINGYI</t>
  </si>
  <si>
    <t>KS05-15-1800009</t>
  </si>
  <si>
    <t>李月桂</t>
  </si>
  <si>
    <t>KS05-15-1800010</t>
  </si>
  <si>
    <t>TSAI-SHIOW-YUAN</t>
  </si>
  <si>
    <t>KS05-15-1800011</t>
  </si>
  <si>
    <t>KS05-15-1800022</t>
  </si>
  <si>
    <t>葉金源</t>
  </si>
  <si>
    <t>KS05-15-1800023</t>
  </si>
  <si>
    <t>胡嘉芷</t>
  </si>
  <si>
    <t>趙麗麗</t>
  </si>
  <si>
    <t>KS05-15-1800024</t>
  </si>
  <si>
    <t>鄶慧叢</t>
  </si>
  <si>
    <t>KS05-15-1800026</t>
  </si>
  <si>
    <t>CHOU-CHIN-LIEN</t>
  </si>
  <si>
    <t>吳昭奇</t>
  </si>
  <si>
    <t>李孟寰</t>
  </si>
  <si>
    <t>胡博景</t>
  </si>
  <si>
    <t>廖達琪</t>
  </si>
  <si>
    <t>KS05-30-1800015</t>
  </si>
  <si>
    <t>阮櫻桃</t>
  </si>
  <si>
    <t>梁佩如</t>
  </si>
  <si>
    <t>KS05-30-1800019</t>
  </si>
  <si>
    <t>王湘宜</t>
  </si>
  <si>
    <t>顏麗娟</t>
  </si>
  <si>
    <t>KS08-15-1800001</t>
  </si>
  <si>
    <t>KS08-30-1800003</t>
  </si>
  <si>
    <t>YEH-CHIN-YUAN</t>
  </si>
  <si>
    <t>吳勝隆</t>
  </si>
  <si>
    <t>郭鳳萍</t>
  </si>
  <si>
    <t>楊鈞鈞</t>
  </si>
  <si>
    <t>KS14-30-1800001</t>
  </si>
  <si>
    <t>KS15-15-1800002</t>
  </si>
  <si>
    <t>KS16-30-1800001</t>
  </si>
  <si>
    <t>蘇凱榛</t>
  </si>
  <si>
    <t>DM01-30-1800009</t>
  </si>
  <si>
    <t>洪千惠</t>
  </si>
  <si>
    <t>DM01-30-1800011</t>
  </si>
  <si>
    <t>何梓華</t>
  </si>
  <si>
    <t>吳真真</t>
  </si>
  <si>
    <t>KS04-30-1800013</t>
  </si>
  <si>
    <t>CHUANG-TZU-CHUAN</t>
  </si>
  <si>
    <t>KS05-30-1800013</t>
  </si>
  <si>
    <t>陳慧娟</t>
  </si>
  <si>
    <t>KS02-30-1700002</t>
  </si>
  <si>
    <t>楊采臻</t>
  </si>
  <si>
    <t>李欣霖</t>
  </si>
  <si>
    <t>KS05-30-1700008</t>
  </si>
  <si>
    <t>Li-Hsin-Lin</t>
  </si>
  <si>
    <t>李欣諺</t>
  </si>
  <si>
    <t>羅美玲</t>
  </si>
  <si>
    <t>宋怡龍</t>
  </si>
  <si>
    <t>邵承祿</t>
  </si>
  <si>
    <t>陳奕嘉</t>
  </si>
  <si>
    <t>KS04-15-1800009</t>
  </si>
  <si>
    <t>LEE-YEN-CHING</t>
  </si>
  <si>
    <t>呂永顏</t>
  </si>
  <si>
    <t>李宗翰</t>
  </si>
  <si>
    <t>林詩凱</t>
  </si>
  <si>
    <t>張和雲</t>
  </si>
  <si>
    <t>陳奕臻</t>
  </si>
  <si>
    <t>翁靖祐</t>
  </si>
  <si>
    <t>康靜美</t>
  </si>
  <si>
    <t>陳寶同</t>
  </si>
  <si>
    <t>黃科閔</t>
  </si>
  <si>
    <t>WENG-SU-CHIU</t>
  </si>
  <si>
    <t>李孟恩</t>
  </si>
  <si>
    <t>江哲緯</t>
  </si>
  <si>
    <t>黎妍婷</t>
  </si>
  <si>
    <t>楊寶龍</t>
  </si>
  <si>
    <t>KS05-15-1800013</t>
  </si>
  <si>
    <t>潘建聰</t>
  </si>
  <si>
    <t>KS05-15-1800014</t>
  </si>
  <si>
    <t>李映萱</t>
  </si>
  <si>
    <t>KS05-15-1800016</t>
  </si>
  <si>
    <t>黃文清</t>
  </si>
  <si>
    <t>黃玉慧</t>
  </si>
  <si>
    <t>TSOU-YUAN-SHI</t>
  </si>
  <si>
    <t>周賢明</t>
  </si>
  <si>
    <t>施翰揚</t>
  </si>
  <si>
    <t>陳建忠</t>
  </si>
  <si>
    <t>謝子儀</t>
  </si>
  <si>
    <t>吳技達</t>
  </si>
  <si>
    <t>童貴麟</t>
  </si>
  <si>
    <t>KS05-30-1800016</t>
  </si>
  <si>
    <t>LI-PEI-CI</t>
  </si>
  <si>
    <t>李芊瑩</t>
  </si>
  <si>
    <t>蔡銘格</t>
  </si>
  <si>
    <t>KS12-30-1800004</t>
  </si>
  <si>
    <t>CHANG-HO-YUN</t>
  </si>
  <si>
    <t>HUANG-KO-MING</t>
  </si>
  <si>
    <t>PAN-CHIEN-TSUNG</t>
  </si>
  <si>
    <t>李彥慶</t>
  </si>
  <si>
    <t>KS16-15-1800001</t>
  </si>
  <si>
    <t>WU-TAI-YIN</t>
  </si>
  <si>
    <t>李麗璇</t>
  </si>
  <si>
    <t>鍾岱麟</t>
  </si>
  <si>
    <t>蘇弘傑</t>
  </si>
  <si>
    <t>管婷婷</t>
  </si>
  <si>
    <t>LI-LI-HSUAN</t>
  </si>
  <si>
    <t>KS05-15-1800025</t>
  </si>
  <si>
    <t>DM01-30-1700004</t>
  </si>
  <si>
    <t>蕭建華</t>
  </si>
  <si>
    <t>DM01-30-1700005</t>
  </si>
  <si>
    <t>張凱翔</t>
  </si>
  <si>
    <t>何俊希</t>
  </si>
  <si>
    <t>KS03-15-1700004</t>
  </si>
  <si>
    <t>林朝安</t>
  </si>
  <si>
    <t>KS03-15-1800011</t>
  </si>
  <si>
    <t>洪典谷</t>
  </si>
  <si>
    <t>林美惠</t>
  </si>
  <si>
    <t>魏瑞辰</t>
  </si>
  <si>
    <t>廖敏秀</t>
  </si>
  <si>
    <t>吳沛宸</t>
  </si>
  <si>
    <t>蔡人傑</t>
  </si>
  <si>
    <t>HUANG-I-LIN</t>
  </si>
  <si>
    <t>林素真</t>
  </si>
  <si>
    <t>黃昭蓉</t>
  </si>
  <si>
    <t>吳素蘭</t>
  </si>
  <si>
    <t>林子翔</t>
  </si>
  <si>
    <t>KS05-15-1800020</t>
  </si>
  <si>
    <t>湯明偉</t>
  </si>
  <si>
    <t>湯明憲</t>
  </si>
  <si>
    <t>LIN-CHAO-AN</t>
  </si>
  <si>
    <t>林煜宸</t>
  </si>
  <si>
    <t>HUNG-TIEN-KU</t>
  </si>
  <si>
    <t>HUNG-TZU-CHI</t>
  </si>
  <si>
    <t>陳雅倫</t>
  </si>
  <si>
    <t>WU-PEI-CHEN</t>
  </si>
  <si>
    <t>Lin-Huong-Yi</t>
  </si>
  <si>
    <t>陳明道</t>
  </si>
  <si>
    <t>CHIU-KUEI-HUI</t>
  </si>
  <si>
    <t>林亮瑄</t>
  </si>
  <si>
    <t>CHEN-MING-DAW</t>
  </si>
  <si>
    <t>陳宜璇</t>
  </si>
  <si>
    <t>陳紫庭</t>
  </si>
  <si>
    <t>鍾富美</t>
  </si>
  <si>
    <t>陳劉子妹</t>
  </si>
  <si>
    <t>Chen-Tzu-Yu</t>
  </si>
  <si>
    <t>Chen-Tzu-Ting</t>
  </si>
  <si>
    <t>李秀蘭</t>
  </si>
  <si>
    <t>鄒宗芸</t>
  </si>
  <si>
    <t>陳育慶</t>
    <phoneticPr fontId="9" type="noConversion"/>
  </si>
  <si>
    <t>李清全</t>
  </si>
  <si>
    <t>李明浩</t>
  </si>
  <si>
    <t>李明傑</t>
  </si>
  <si>
    <t>林秀娟</t>
  </si>
  <si>
    <t>鍾文江</t>
  </si>
  <si>
    <t>侯貿鈞</t>
  </si>
  <si>
    <t>李研蓁</t>
  </si>
  <si>
    <t>曾炳松</t>
  </si>
  <si>
    <t>曾子明</t>
  </si>
  <si>
    <t>曾子青</t>
  </si>
  <si>
    <t>TSENG-PING-SUNG</t>
  </si>
  <si>
    <t>陳碧戀</t>
  </si>
  <si>
    <t>KS07-30-1700002</t>
  </si>
  <si>
    <t>CHEN-PI-LIEN</t>
  </si>
  <si>
    <t>黃戴秀杏</t>
    <phoneticPr fontId="9" type="noConversion"/>
  </si>
  <si>
    <t>林永星</t>
    <phoneticPr fontId="9" type="noConversion"/>
  </si>
  <si>
    <t>黃秀琴</t>
  </si>
  <si>
    <t>熊泓翔</t>
  </si>
  <si>
    <t>廖韋傑</t>
  </si>
  <si>
    <t>黃翊帨</t>
  </si>
  <si>
    <t>林永星</t>
  </si>
  <si>
    <t>黃宣念</t>
  </si>
  <si>
    <t>林嬌枝</t>
  </si>
  <si>
    <t>陳榮梅</t>
  </si>
  <si>
    <t>陳秉賢</t>
  </si>
  <si>
    <t>楊惠娥</t>
  </si>
  <si>
    <t>HUANG-I-SHUI</t>
  </si>
  <si>
    <t>方惠亭</t>
  </si>
  <si>
    <t>王嘉玲</t>
  </si>
  <si>
    <t>吳沛甄</t>
  </si>
  <si>
    <t>張慧慈</t>
  </si>
  <si>
    <t>黃高元</t>
  </si>
  <si>
    <t>吳珮玲</t>
  </si>
  <si>
    <t>蘇婉菊</t>
  </si>
  <si>
    <t>許美琪</t>
  </si>
  <si>
    <t>李信德</t>
  </si>
  <si>
    <t>凃馨文</t>
  </si>
  <si>
    <t>陳冠廷</t>
  </si>
  <si>
    <t>林建安</t>
  </si>
  <si>
    <t>張桂琴</t>
  </si>
  <si>
    <t>曾子瑀</t>
  </si>
  <si>
    <t>何棋深</t>
  </si>
  <si>
    <t>KS05-30-1800012</t>
  </si>
  <si>
    <t>詹美子</t>
  </si>
  <si>
    <t>許美娟</t>
  </si>
  <si>
    <t>羅火原</t>
  </si>
  <si>
    <t>楊文良</t>
    <phoneticPr fontId="9" type="noConversion"/>
  </si>
  <si>
    <t>吳國枝</t>
  </si>
  <si>
    <t>姚朝凱</t>
  </si>
  <si>
    <t>吳夢瑄</t>
  </si>
  <si>
    <t>楊文良</t>
  </si>
  <si>
    <t>謝清堯</t>
  </si>
  <si>
    <t>古興宗</t>
  </si>
  <si>
    <t>古珮玉</t>
  </si>
  <si>
    <t>陳若婷</t>
  </si>
  <si>
    <t>陳集携</t>
  </si>
  <si>
    <t>何嘉銘</t>
  </si>
  <si>
    <t>呂藜春</t>
  </si>
  <si>
    <t>林志誠</t>
  </si>
  <si>
    <t>何益銓</t>
  </si>
  <si>
    <t>呂黎春</t>
  </si>
  <si>
    <t>詹俊賢</t>
  </si>
  <si>
    <t>LIAO-HUNG-HSI</t>
  </si>
  <si>
    <t>KS05-15-1800015</t>
  </si>
  <si>
    <t>林筠軒</t>
  </si>
  <si>
    <t>吳翊帆</t>
  </si>
  <si>
    <t>許洪誠</t>
  </si>
  <si>
    <t>陳淑惠</t>
  </si>
  <si>
    <t>吳秉叡</t>
  </si>
  <si>
    <t>黎韋承</t>
  </si>
  <si>
    <t>DM01-30-1700006</t>
  </si>
  <si>
    <t>張嘉珮</t>
  </si>
  <si>
    <t>陳俊云</t>
  </si>
  <si>
    <t>DM01-30-1700008</t>
  </si>
  <si>
    <t>盧泓銘</t>
  </si>
  <si>
    <t>張大友</t>
  </si>
  <si>
    <t>郭玟亨</t>
  </si>
  <si>
    <t>柳欽貿</t>
  </si>
  <si>
    <t>楊喻婷</t>
  </si>
  <si>
    <t>簡維盈</t>
  </si>
  <si>
    <t>涂麗蘭</t>
  </si>
  <si>
    <t>LAI-TUNG-LUNG</t>
  </si>
  <si>
    <t>陳品彣</t>
  </si>
  <si>
    <t>陳俊紘</t>
  </si>
  <si>
    <t>賴東隆</t>
  </si>
  <si>
    <t>林民和</t>
  </si>
  <si>
    <t>Hsieh-Mei-Tsu</t>
  </si>
  <si>
    <t>KS04-15-1800016</t>
  </si>
  <si>
    <t>Lin-Mei-Tzu</t>
  </si>
  <si>
    <t>SHIEH-MEI-TSU</t>
  </si>
  <si>
    <t>何佩蓉</t>
  </si>
  <si>
    <t>KS12-30-1800006</t>
  </si>
  <si>
    <t>KS12-30-1800007</t>
  </si>
  <si>
    <t>KS12-30-1800008</t>
  </si>
  <si>
    <t>KS12-30-1800009</t>
  </si>
  <si>
    <t>Chen-Ming-Chu</t>
  </si>
  <si>
    <t>陳明珠</t>
  </si>
  <si>
    <t>KS12-30-1800010</t>
  </si>
  <si>
    <t>Hsueh-Yin-Wen</t>
  </si>
  <si>
    <t>薛尹雯</t>
  </si>
  <si>
    <t>HUANG-TSAI-MIEN</t>
  </si>
  <si>
    <t>何宇羚</t>
    <phoneticPr fontId="9" type="noConversion"/>
  </si>
  <si>
    <t>何宇羚</t>
  </si>
  <si>
    <t>何宗龍</t>
  </si>
  <si>
    <t>李欣倩</t>
  </si>
  <si>
    <t>林紘義</t>
  </si>
  <si>
    <t>邱桂惠</t>
  </si>
  <si>
    <t>邱桂惠</t>
    <phoneticPr fontId="9" type="noConversion"/>
  </si>
  <si>
    <t>馬興富</t>
  </si>
  <si>
    <t>黃采蓁</t>
  </si>
  <si>
    <t>詹素蕉</t>
  </si>
  <si>
    <t>廖鴻禧</t>
  </si>
  <si>
    <t>劉保良</t>
  </si>
  <si>
    <t>劉嘉君</t>
  </si>
  <si>
    <t>謝美足</t>
  </si>
  <si>
    <t>新竹-林碧貞</t>
    <phoneticPr fontId="3" type="noConversion"/>
  </si>
  <si>
    <t>新竹-林碧貞</t>
    <phoneticPr fontId="3" type="noConversion"/>
  </si>
  <si>
    <t>新竹-林碧珠</t>
    <phoneticPr fontId="3" type="noConversion"/>
  </si>
  <si>
    <t>新竹-林碧珠</t>
    <phoneticPr fontId="3" type="noConversion"/>
  </si>
  <si>
    <t xml:space="preserve">林朝安 </t>
  </si>
  <si>
    <t>高雄-何宇羚</t>
  </si>
  <si>
    <t xml:space="preserve">黃奕璿 </t>
  </si>
  <si>
    <t>高雄-黃鼎益</t>
  </si>
  <si>
    <t xml:space="preserve">吳秉叡 </t>
  </si>
  <si>
    <t>高雄-劉嘉君</t>
  </si>
  <si>
    <t xml:space="preserve">李麗璇 </t>
  </si>
  <si>
    <t>高雄-林紘義</t>
  </si>
  <si>
    <t xml:space="preserve">黃鼎益 </t>
  </si>
  <si>
    <t xml:space="preserve">馬興富 </t>
  </si>
  <si>
    <t xml:space="preserve">劉嘉君 </t>
  </si>
  <si>
    <t xml:space="preserve">朱敏葉 </t>
  </si>
  <si>
    <t xml:space="preserve">曾炳松 </t>
  </si>
  <si>
    <t>高雄-陳碧戀</t>
  </si>
  <si>
    <t>高雄-邱桂惠</t>
  </si>
  <si>
    <t xml:space="preserve">詹素蕉 </t>
  </si>
  <si>
    <t>高雄-楊文良</t>
  </si>
  <si>
    <t xml:space="preserve">吳翊帆 </t>
  </si>
  <si>
    <t xml:space="preserve">顏郡怡 </t>
  </si>
  <si>
    <t xml:space="preserve">錢愛玲 </t>
  </si>
  <si>
    <t>高雄-許素馨</t>
  </si>
  <si>
    <t xml:space="preserve">黃翊帨 </t>
  </si>
  <si>
    <t xml:space="preserve">林筠軒 </t>
  </si>
  <si>
    <t>高雄-劉保良</t>
  </si>
  <si>
    <t xml:space="preserve">廖鴻禧 </t>
  </si>
  <si>
    <t xml:space="preserve">蔡韶芹 </t>
  </si>
  <si>
    <t xml:space="preserve">洪子棋 </t>
  </si>
  <si>
    <t xml:space="preserve">黃秀琴 </t>
  </si>
  <si>
    <t xml:space="preserve">黃玲珠 </t>
  </si>
  <si>
    <t xml:space="preserve">邱桂惠 </t>
  </si>
  <si>
    <t xml:space="preserve">林朝陽 </t>
  </si>
  <si>
    <t xml:space="preserve">陳明道 </t>
  </si>
  <si>
    <t xml:space="preserve">林金樹 </t>
  </si>
  <si>
    <t>高雄-何宗龍</t>
  </si>
  <si>
    <t xml:space="preserve">廖達琪 </t>
  </si>
  <si>
    <t xml:space="preserve">李彥慶 </t>
  </si>
  <si>
    <t>高雄-LEE-YEN-CHING</t>
  </si>
  <si>
    <t xml:space="preserve">陳建忠 </t>
  </si>
  <si>
    <t xml:space="preserve">葉建宏 </t>
  </si>
  <si>
    <t xml:space="preserve">周廉楣 </t>
  </si>
  <si>
    <t xml:space="preserve">李欣倩 </t>
  </si>
  <si>
    <t>高雄-李欣倩</t>
  </si>
  <si>
    <t xml:space="preserve">羅婉榕 </t>
  </si>
  <si>
    <t xml:space="preserve">蔡秀媛 </t>
  </si>
  <si>
    <t xml:space="preserve">黃妙妧 </t>
  </si>
  <si>
    <t xml:space="preserve">王信偉 </t>
  </si>
  <si>
    <t xml:space="preserve">伍靜純 </t>
  </si>
  <si>
    <t>高雄-伍靜純</t>
  </si>
  <si>
    <t xml:space="preserve">王麗華 </t>
  </si>
  <si>
    <t xml:space="preserve">姚寶鈞 </t>
  </si>
  <si>
    <t xml:space="preserve">謝美足 </t>
  </si>
  <si>
    <t xml:space="preserve">李雅縉 </t>
  </si>
  <si>
    <t xml:space="preserve">蔡盛雄 </t>
  </si>
  <si>
    <t>總投資金額</t>
    <phoneticPr fontId="3" type="noConversion"/>
  </si>
  <si>
    <t>換算新台幣</t>
    <phoneticPr fontId="3" type="noConversion"/>
  </si>
  <si>
    <t>現金</t>
    <phoneticPr fontId="3" type="noConversion"/>
  </si>
  <si>
    <t>林碧貞</t>
  </si>
  <si>
    <t>105年12月</t>
    <phoneticPr fontId="3" type="noConversion"/>
  </si>
  <si>
    <t>林瑟芬</t>
    <phoneticPr fontId="3" type="noConversion"/>
  </si>
  <si>
    <t>劉依</t>
    <phoneticPr fontId="3" type="noConversion"/>
  </si>
  <si>
    <t>I1612-0004</t>
  </si>
  <si>
    <t>ICW-0014</t>
    <phoneticPr fontId="3" type="noConversion"/>
  </si>
  <si>
    <t>陳嘉韻</t>
  </si>
  <si>
    <t>張靖璇</t>
    <phoneticPr fontId="3" type="noConversion"/>
  </si>
  <si>
    <t>I1612-0005</t>
  </si>
  <si>
    <t>沈玉軫</t>
    <phoneticPr fontId="3" type="noConversion"/>
  </si>
  <si>
    <t>I1612-0006</t>
  </si>
  <si>
    <t>I1612-0007</t>
  </si>
  <si>
    <t>劉浩翔</t>
    <phoneticPr fontId="3" type="noConversion"/>
  </si>
  <si>
    <t>劉依</t>
  </si>
  <si>
    <t>I1612-0008</t>
  </si>
  <si>
    <t>ICW-0021</t>
    <phoneticPr fontId="3" type="noConversion"/>
  </si>
  <si>
    <t>謝欣祐</t>
    <phoneticPr fontId="3" type="noConversion"/>
  </si>
  <si>
    <t>扣抵金碧</t>
    <phoneticPr fontId="3" type="noConversion"/>
  </si>
  <si>
    <t>I1612-0009</t>
  </si>
  <si>
    <t>ICW-0022</t>
  </si>
  <si>
    <t>謝絜戎</t>
    <phoneticPr fontId="3" type="noConversion"/>
  </si>
  <si>
    <t>扣抵</t>
    <phoneticPr fontId="3" type="noConversion"/>
  </si>
  <si>
    <t>I1612-0010</t>
  </si>
  <si>
    <t>匯款</t>
    <phoneticPr fontId="3" type="noConversion"/>
  </si>
  <si>
    <t>I1612-0011</t>
  </si>
  <si>
    <t>ICW-0025</t>
  </si>
  <si>
    <t>許娟娟</t>
    <phoneticPr fontId="3" type="noConversion"/>
  </si>
  <si>
    <t>陳建明</t>
    <phoneticPr fontId="3" type="noConversion"/>
  </si>
  <si>
    <t>I1701-0002</t>
  </si>
  <si>
    <t>ICW-0019</t>
  </si>
  <si>
    <t>王正琪</t>
  </si>
  <si>
    <t>I1701-0003</t>
  </si>
  <si>
    <t>ICW-0020</t>
  </si>
  <si>
    <t>106年1月</t>
    <phoneticPr fontId="3" type="noConversion"/>
  </si>
  <si>
    <t>林碧珠</t>
    <phoneticPr fontId="3" type="noConversion"/>
  </si>
  <si>
    <t>I1701-0005</t>
  </si>
  <si>
    <t>ICW-0024</t>
  </si>
  <si>
    <t>I1701-0007</t>
  </si>
  <si>
    <t>ICW-0026</t>
  </si>
  <si>
    <t>ICW-0028</t>
  </si>
  <si>
    <t>陳雅育</t>
    <phoneticPr fontId="3" type="noConversion"/>
  </si>
  <si>
    <t>ICW-0029</t>
  </si>
  <si>
    <t>ICW-0030</t>
  </si>
  <si>
    <t>彭柏豪</t>
    <phoneticPr fontId="3" type="noConversion"/>
  </si>
  <si>
    <t>袁大智</t>
    <phoneticPr fontId="3" type="noConversion"/>
  </si>
  <si>
    <t>I1701-0013</t>
  </si>
  <si>
    <t>ICW-0032</t>
  </si>
  <si>
    <t>ICW-0033</t>
  </si>
  <si>
    <t>蔣甯芳</t>
  </si>
  <si>
    <t>袁大智</t>
  </si>
  <si>
    <t>I1701-0015</t>
  </si>
  <si>
    <t>林修正</t>
  </si>
  <si>
    <t>劉淑明</t>
    <phoneticPr fontId="3" type="noConversion"/>
  </si>
  <si>
    <t>I1701-0016</t>
  </si>
  <si>
    <t>ICW-0034</t>
  </si>
  <si>
    <t>林采樺</t>
  </si>
  <si>
    <t>林采樺</t>
    <phoneticPr fontId="3" type="noConversion"/>
  </si>
  <si>
    <t>ICW-0036</t>
  </si>
  <si>
    <t>陳鍵峰</t>
    <phoneticPr fontId="3" type="noConversion"/>
  </si>
  <si>
    <t>陳鍵峰</t>
  </si>
  <si>
    <t>I1701-0018</t>
  </si>
  <si>
    <t>I1701-0019</t>
  </si>
  <si>
    <t>I1701-0020</t>
  </si>
  <si>
    <t>ICW-0038</t>
  </si>
  <si>
    <t>I1701-0021</t>
  </si>
  <si>
    <t>ICW-0039</t>
  </si>
  <si>
    <t>I1701-0022</t>
  </si>
  <si>
    <t>ICW-0040</t>
  </si>
  <si>
    <t>許鈺臻</t>
    <phoneticPr fontId="3" type="noConversion"/>
  </si>
  <si>
    <t>I1701-0023</t>
  </si>
  <si>
    <t>ICW-0041</t>
  </si>
  <si>
    <t>劉依</t>
    <phoneticPr fontId="3" type="noConversion"/>
  </si>
  <si>
    <t>I1701-0025</t>
  </si>
  <si>
    <t>ICW-0043</t>
  </si>
  <si>
    <t>I1701-0026</t>
  </si>
  <si>
    <t>I1701-0027</t>
  </si>
  <si>
    <t>106/1/25單子</t>
  </si>
  <si>
    <t>I1701-0028</t>
  </si>
  <si>
    <t>吳麟晟</t>
    <phoneticPr fontId="3" type="noConversion"/>
  </si>
  <si>
    <t>I1701-0029</t>
  </si>
  <si>
    <t>ICW-0045</t>
  </si>
  <si>
    <t>I1701-0030</t>
  </si>
  <si>
    <t>ICW-0046</t>
  </si>
  <si>
    <t>I1701-0031</t>
  </si>
  <si>
    <t>黃晉榳</t>
    <phoneticPr fontId="3" type="noConversion"/>
  </si>
  <si>
    <t>106年2月</t>
    <phoneticPr fontId="3" type="noConversion"/>
  </si>
  <si>
    <t>I1702-0002</t>
  </si>
  <si>
    <t>林碧貞</t>
    <phoneticPr fontId="3" type="noConversion"/>
  </si>
  <si>
    <t>現金</t>
    <phoneticPr fontId="3" type="noConversion"/>
  </si>
  <si>
    <t>I1702-0003</t>
  </si>
  <si>
    <t>I1702-0004</t>
  </si>
  <si>
    <t>ICW-0048</t>
  </si>
  <si>
    <t>I1702-0005</t>
  </si>
  <si>
    <t>ICW-0049</t>
  </si>
  <si>
    <t>I1702-0006</t>
  </si>
  <si>
    <t>ICW-0050</t>
  </si>
  <si>
    <t>I1702-0007</t>
  </si>
  <si>
    <t>ICW-0051</t>
  </si>
  <si>
    <t>I1702-0008</t>
  </si>
  <si>
    <t>ICW-0052</t>
  </si>
  <si>
    <t>ICW-0053</t>
  </si>
  <si>
    <t>ICW-0054</t>
  </si>
  <si>
    <t>ICW-0055</t>
  </si>
  <si>
    <t>鄭美華</t>
    <phoneticPr fontId="3" type="noConversion"/>
  </si>
  <si>
    <t>106/2/15匯</t>
  </si>
  <si>
    <t>ICW-0056</t>
  </si>
  <si>
    <t>I1702-0016</t>
  </si>
  <si>
    <t>I1702-0017</t>
  </si>
  <si>
    <t>I1702-0018</t>
  </si>
  <si>
    <t>扣飛鏢(袁大智1000)</t>
  </si>
  <si>
    <t>ICW-0058</t>
  </si>
  <si>
    <t>吳榆豐</t>
  </si>
  <si>
    <t>許娟娟</t>
  </si>
  <si>
    <t>ICW-0059</t>
  </si>
  <si>
    <t>I1702-0021</t>
  </si>
  <si>
    <t>106/2/17</t>
    <phoneticPr fontId="3" type="noConversion"/>
  </si>
  <si>
    <t>I1702-0022</t>
  </si>
  <si>
    <t>ICW-0002</t>
  </si>
  <si>
    <t>I1702-0023</t>
  </si>
  <si>
    <t>106/2/20匯</t>
    <phoneticPr fontId="3" type="noConversion"/>
  </si>
  <si>
    <t>I1702-0024</t>
  </si>
  <si>
    <t>ICW-0061</t>
  </si>
  <si>
    <t>I1702-0025</t>
  </si>
  <si>
    <t>ICW-0062</t>
  </si>
  <si>
    <t>彭寶彬</t>
    <phoneticPr fontId="3" type="noConversion"/>
  </si>
  <si>
    <t>I1702-0026</t>
  </si>
  <si>
    <t>ICW-0063</t>
  </si>
  <si>
    <t>I1702-0027</t>
  </si>
  <si>
    <t>ICW-0064</t>
  </si>
  <si>
    <t>I1702-0028</t>
  </si>
  <si>
    <t>ICW-0065</t>
  </si>
  <si>
    <t>106/3/1匯17萬+現金3萬</t>
    <phoneticPr fontId="3" type="noConversion"/>
  </si>
  <si>
    <t>I1702-0029</t>
  </si>
  <si>
    <t>ICW-0066</t>
  </si>
  <si>
    <t>I1702-0030</t>
  </si>
  <si>
    <t>ICW-0067</t>
  </si>
  <si>
    <t>李玲聆</t>
    <phoneticPr fontId="3" type="noConversion"/>
  </si>
  <si>
    <t>I1702-0031</t>
  </si>
  <si>
    <t>ICW-0068</t>
  </si>
  <si>
    <t>I1702-0032</t>
  </si>
  <si>
    <t>ICW-0069</t>
  </si>
  <si>
    <t>I1702-0033</t>
  </si>
  <si>
    <t>ICW-0070</t>
  </si>
  <si>
    <t>106/2/24匯</t>
    <phoneticPr fontId="3" type="noConversion"/>
  </si>
  <si>
    <t>I1702-0034</t>
  </si>
  <si>
    <t>ICW-0071</t>
  </si>
  <si>
    <t>I1702-0035</t>
  </si>
  <si>
    <t>ICW-0072</t>
  </si>
  <si>
    <t>ICW-0073</t>
  </si>
  <si>
    <t>I1703-0002</t>
  </si>
  <si>
    <t>ICW-0074</t>
  </si>
  <si>
    <t>I1703-0003</t>
  </si>
  <si>
    <t>ICW-0075</t>
  </si>
  <si>
    <t>I1703-0004</t>
  </si>
  <si>
    <t>ICW-0076</t>
  </si>
  <si>
    <t>I1703-0005</t>
  </si>
  <si>
    <t>ICW-0077</t>
  </si>
  <si>
    <t>陳淳豊</t>
    <phoneticPr fontId="3" type="noConversion"/>
  </si>
  <si>
    <t>I1703-0006</t>
  </si>
  <si>
    <t>ICW-0078</t>
  </si>
  <si>
    <t>I1703-0007</t>
  </si>
  <si>
    <t>ICW-0079</t>
  </si>
  <si>
    <t>I1703-0008</t>
  </si>
  <si>
    <t>ICW-0080</t>
  </si>
  <si>
    <t>I1703-0009</t>
  </si>
  <si>
    <t>匯款</t>
    <phoneticPr fontId="3" type="noConversion"/>
  </si>
  <si>
    <t>I1703-0010</t>
  </si>
  <si>
    <t>ICW-0081</t>
  </si>
  <si>
    <t>I1703-0012</t>
  </si>
  <si>
    <t>ICW-0083</t>
  </si>
  <si>
    <t>I1703-0013</t>
  </si>
  <si>
    <t>ICW-0084</t>
  </si>
  <si>
    <t>I1703-0014</t>
  </si>
  <si>
    <t>ICW-0085</t>
  </si>
  <si>
    <t>I1703-0015</t>
  </si>
  <si>
    <t>I1703-0016</t>
  </si>
  <si>
    <t>I1703-0018</t>
  </si>
  <si>
    <t>I1703-0019</t>
  </si>
  <si>
    <t>葉秋香</t>
    <phoneticPr fontId="3" type="noConversion"/>
  </si>
  <si>
    <t>I1703-0020</t>
  </si>
  <si>
    <t>I1703-0021</t>
  </si>
  <si>
    <t>ICW-0087</t>
  </si>
  <si>
    <t>I1703-0022</t>
  </si>
  <si>
    <t>ICW-0018</t>
  </si>
  <si>
    <t>I1703-0023</t>
  </si>
  <si>
    <t>I1703-0024</t>
  </si>
  <si>
    <t>106/3/28匯</t>
  </si>
  <si>
    <t>I1703-0025</t>
  </si>
  <si>
    <t>I1703-0026</t>
  </si>
  <si>
    <t>I1703-0027</t>
  </si>
  <si>
    <t>I1703-0028</t>
  </si>
  <si>
    <t>ICW-0090</t>
  </si>
  <si>
    <t>I1703-0029</t>
  </si>
  <si>
    <t>喬蓉冠</t>
    <phoneticPr fontId="3" type="noConversion"/>
  </si>
  <si>
    <t>I1703-0030</t>
  </si>
  <si>
    <t>I1703-0031</t>
  </si>
  <si>
    <t>ICW-0092</t>
  </si>
  <si>
    <t>I1703-0032</t>
  </si>
  <si>
    <t>ICW-0093</t>
  </si>
  <si>
    <t>I1703-0033</t>
  </si>
  <si>
    <t>ICW-0094</t>
  </si>
  <si>
    <t>I1703-0034</t>
  </si>
  <si>
    <t>ICW-0006</t>
  </si>
  <si>
    <t>I1703-0035</t>
  </si>
  <si>
    <t>I1703-0036</t>
  </si>
  <si>
    <t>ICW-0096</t>
  </si>
  <si>
    <t>I1703-0037</t>
  </si>
  <si>
    <t>ICW-0097</t>
  </si>
  <si>
    <t>I1703-0038</t>
  </si>
  <si>
    <t>I1703-0039</t>
  </si>
  <si>
    <t>胡路得</t>
    <phoneticPr fontId="3" type="noConversion"/>
  </si>
  <si>
    <t>I1703-0040</t>
  </si>
  <si>
    <t>I1703-0041</t>
  </si>
  <si>
    <t>ICW-0099</t>
  </si>
  <si>
    <t>I1703-0042</t>
  </si>
  <si>
    <t>陳麗雯</t>
    <phoneticPr fontId="3" type="noConversion"/>
  </si>
  <si>
    <t>I1703-0043</t>
  </si>
  <si>
    <t>I1703-0045</t>
  </si>
  <si>
    <t>ICW-0104</t>
    <phoneticPr fontId="3" type="noConversion"/>
  </si>
  <si>
    <t>I1703-0046</t>
  </si>
  <si>
    <t>ICW-0105</t>
  </si>
  <si>
    <t>I1703-0047</t>
  </si>
  <si>
    <t>I1704-0002</t>
  </si>
  <si>
    <t>徐子翔</t>
    <phoneticPr fontId="3" type="noConversion"/>
  </si>
  <si>
    <t>I1704-0003</t>
  </si>
  <si>
    <t>I1704-0004</t>
  </si>
  <si>
    <t>I1704-0005</t>
  </si>
  <si>
    <t>I1704-0006</t>
  </si>
  <si>
    <t>I1704-0007</t>
  </si>
  <si>
    <t>I1704-0008</t>
  </si>
  <si>
    <t>I1704-0009</t>
  </si>
  <si>
    <t>I1704-0010</t>
  </si>
  <si>
    <t>ICW-0107</t>
  </si>
  <si>
    <t>袁大智</t>
    <phoneticPr fontId="3" type="noConversion"/>
  </si>
  <si>
    <t>I1704-0011</t>
  </si>
  <si>
    <t>ICW-0108</t>
  </si>
  <si>
    <t>I1704-0012</t>
  </si>
  <si>
    <t>I1704-0013</t>
  </si>
  <si>
    <t>劉慧雯</t>
    <phoneticPr fontId="3" type="noConversion"/>
  </si>
  <si>
    <t>I1704-0014</t>
  </si>
  <si>
    <t>I1704-0015</t>
  </si>
  <si>
    <t>ICW-0110</t>
  </si>
  <si>
    <t>I1704-0016</t>
  </si>
  <si>
    <t>I1704-0017</t>
  </si>
  <si>
    <t>I1704-0018</t>
  </si>
  <si>
    <t>I1704-0019</t>
  </si>
  <si>
    <t>I1704-0020</t>
  </si>
  <si>
    <t>ICW-0113</t>
  </si>
  <si>
    <t>王永才</t>
    <phoneticPr fontId="3" type="noConversion"/>
  </si>
  <si>
    <t>I1704-0021</t>
  </si>
  <si>
    <t>ICW-0114</t>
  </si>
  <si>
    <t>I1704-0022</t>
  </si>
  <si>
    <t>ICW-0115</t>
  </si>
  <si>
    <t>ICW-0118</t>
  </si>
  <si>
    <t>林怡伶</t>
    <phoneticPr fontId="3" type="noConversion"/>
  </si>
  <si>
    <t>106年5月</t>
  </si>
  <si>
    <t>邱仕杰</t>
    <phoneticPr fontId="3" type="noConversion"/>
  </si>
  <si>
    <t>I1705-0002</t>
  </si>
  <si>
    <t>ICW-0250</t>
  </si>
  <si>
    <t>ICW-0119</t>
  </si>
  <si>
    <t>許芸禎</t>
    <phoneticPr fontId="3" type="noConversion"/>
  </si>
  <si>
    <t>I1705-0004</t>
  </si>
  <si>
    <t>ICW-0120</t>
  </si>
  <si>
    <t>5/5匯</t>
  </si>
  <si>
    <t>I1705-0005</t>
  </si>
  <si>
    <t>ICW-0121</t>
  </si>
  <si>
    <t>I1705-0006</t>
  </si>
  <si>
    <t>ICW-0122</t>
  </si>
  <si>
    <t>李文靈</t>
  </si>
  <si>
    <t>I1705-0008</t>
  </si>
  <si>
    <t>I1705-0009</t>
  </si>
  <si>
    <t>周姿吟</t>
    <phoneticPr fontId="3" type="noConversion"/>
  </si>
  <si>
    <t>I1705-0010</t>
  </si>
  <si>
    <t>I1705-0011</t>
  </si>
  <si>
    <t>I1705-0012</t>
  </si>
  <si>
    <t>李慧敏</t>
    <phoneticPr fontId="3" type="noConversion"/>
  </si>
  <si>
    <t>I1705-0013</t>
  </si>
  <si>
    <t>I1705-0014</t>
  </si>
  <si>
    <t>I1705-0015</t>
  </si>
  <si>
    <t>ICW-0127</t>
  </si>
  <si>
    <t>I1705-0016</t>
  </si>
  <si>
    <t>ICW-0128</t>
  </si>
  <si>
    <t>I1705-0017</t>
  </si>
  <si>
    <t>ICW-0129</t>
  </si>
  <si>
    <t>I1705-0018</t>
  </si>
  <si>
    <t>ICW-0130</t>
  </si>
  <si>
    <t>I1705-0019</t>
  </si>
  <si>
    <t>I1705-0020</t>
  </si>
  <si>
    <t>I1705-0021</t>
  </si>
  <si>
    <t>I1705-0022</t>
  </si>
  <si>
    <t>ICW-0132</t>
  </si>
  <si>
    <t>I1705-0023</t>
  </si>
  <si>
    <t>ICW-0133</t>
  </si>
  <si>
    <t>I1705-0024</t>
  </si>
  <si>
    <t>ICW-0134</t>
  </si>
  <si>
    <t>I1705-0025</t>
  </si>
  <si>
    <t>ICW-0135</t>
  </si>
  <si>
    <t>I1705-0026</t>
  </si>
  <si>
    <t>I1705-0027</t>
  </si>
  <si>
    <t>ICW-0136</t>
  </si>
  <si>
    <t>范聰暉</t>
    <phoneticPr fontId="3" type="noConversion"/>
  </si>
  <si>
    <t>I1705-0028</t>
  </si>
  <si>
    <t>ICW-0137</t>
  </si>
  <si>
    <t>I1705-0029</t>
  </si>
  <si>
    <t>ICW-0138</t>
  </si>
  <si>
    <t>I1705-0030</t>
  </si>
  <si>
    <t>ICW-0139</t>
  </si>
  <si>
    <t>I1705-0031</t>
  </si>
  <si>
    <t>ICW-0140</t>
  </si>
  <si>
    <t>I1705-0032</t>
  </si>
  <si>
    <t>I1705-0033</t>
  </si>
  <si>
    <t>陳義森</t>
    <phoneticPr fontId="3" type="noConversion"/>
  </si>
  <si>
    <t>I1705-0034</t>
  </si>
  <si>
    <t>ICW-0142</t>
  </si>
  <si>
    <t>I1705-0035</t>
  </si>
  <si>
    <t>I1705-0036</t>
  </si>
  <si>
    <t>I1705-0037</t>
  </si>
  <si>
    <t>I1705-0038</t>
  </si>
  <si>
    <t>I1705-0039</t>
  </si>
  <si>
    <t>ICW-0145</t>
  </si>
  <si>
    <t>I1705-0040</t>
  </si>
  <si>
    <t>I1705-0041</t>
  </si>
  <si>
    <t>I1705-0042</t>
  </si>
  <si>
    <t>I1705-0043</t>
  </si>
  <si>
    <t>I1705-0044</t>
  </si>
  <si>
    <t>I1705-0045</t>
  </si>
  <si>
    <t>I1705-0046</t>
  </si>
  <si>
    <t>I1705-0047</t>
  </si>
  <si>
    <t>ICW-0123</t>
  </si>
  <si>
    <t>I1705-0048</t>
  </si>
  <si>
    <t>5/26匯</t>
  </si>
  <si>
    <t>I1705-0049</t>
  </si>
  <si>
    <t>I1705-0050</t>
  </si>
  <si>
    <t>黃紀剛</t>
    <phoneticPr fontId="3" type="noConversion"/>
  </si>
  <si>
    <t>I1705-0051</t>
  </si>
  <si>
    <t>黃姵茵</t>
    <phoneticPr fontId="3" type="noConversion"/>
  </si>
  <si>
    <t>I1705-0052</t>
  </si>
  <si>
    <t>ICW-0152</t>
  </si>
  <si>
    <t>I1705-0055</t>
  </si>
  <si>
    <t>ICW-0153</t>
  </si>
  <si>
    <t>I1705-0056</t>
  </si>
  <si>
    <t>I1705-0057</t>
  </si>
  <si>
    <t>I1705-0058</t>
  </si>
  <si>
    <t>ICW-0155</t>
  </si>
  <si>
    <t>I1705-0059</t>
  </si>
  <si>
    <t>ICW-0156</t>
  </si>
  <si>
    <t>I1705-0061</t>
  </si>
  <si>
    <t>106年6月</t>
  </si>
  <si>
    <t>I1706-0003</t>
  </si>
  <si>
    <t>I1706-0004</t>
  </si>
  <si>
    <t>I1706-0005</t>
  </si>
  <si>
    <t>I1706-0006</t>
  </si>
  <si>
    <t>I1706-0007</t>
  </si>
  <si>
    <t>胡靜怡</t>
    <phoneticPr fontId="3" type="noConversion"/>
  </si>
  <si>
    <t>I1706-0008</t>
  </si>
  <si>
    <t>I1706-0009</t>
  </si>
  <si>
    <t>I1706-0010</t>
  </si>
  <si>
    <t>ICW-0161</t>
  </si>
  <si>
    <t>I1706-0011</t>
  </si>
  <si>
    <t>I1706-0012</t>
  </si>
  <si>
    <t>I1706-0013</t>
  </si>
  <si>
    <t>I1706-0014</t>
  </si>
  <si>
    <t>I1706-0015</t>
  </si>
  <si>
    <t>I1706-0016</t>
  </si>
  <si>
    <t>I1706-0017</t>
  </si>
  <si>
    <t>I1706-0018</t>
  </si>
  <si>
    <t>ICW-0163</t>
  </si>
  <si>
    <t>I1706-0019</t>
  </si>
  <si>
    <t>ICW-0164</t>
  </si>
  <si>
    <t>鄭紹恭</t>
    <phoneticPr fontId="3" type="noConversion"/>
  </si>
  <si>
    <t>I1706-0020</t>
  </si>
  <si>
    <t>ICW-0165</t>
  </si>
  <si>
    <t>I1706-0022</t>
  </si>
  <si>
    <t>I1706-0023</t>
  </si>
  <si>
    <t>ICW-0167</t>
  </si>
  <si>
    <t>李世俊</t>
    <phoneticPr fontId="3" type="noConversion"/>
  </si>
  <si>
    <t>I1706-0024</t>
  </si>
  <si>
    <t>I1706-0025</t>
  </si>
  <si>
    <t>I1706-0026</t>
  </si>
  <si>
    <t>I1706-0027</t>
  </si>
  <si>
    <t>I1706-0028</t>
  </si>
  <si>
    <t>ICW-0170</t>
  </si>
  <si>
    <t>I1706-0029</t>
  </si>
  <si>
    <t>I1706-0030</t>
  </si>
  <si>
    <t>黃妙妧</t>
    <phoneticPr fontId="3" type="noConversion"/>
  </si>
  <si>
    <t>何宇羚</t>
    <phoneticPr fontId="3" type="noConversion"/>
  </si>
  <si>
    <t>Jimmy</t>
    <phoneticPr fontId="3" type="noConversion"/>
  </si>
  <si>
    <t>I1706-0031</t>
  </si>
  <si>
    <t>ICW-0172</t>
  </si>
  <si>
    <t>詹素蕉</t>
    <phoneticPr fontId="3" type="noConversion"/>
  </si>
  <si>
    <t>I1706-0032</t>
  </si>
  <si>
    <t>ICW-0173</t>
  </si>
  <si>
    <t>ICW-0174</t>
  </si>
  <si>
    <t>許春貴</t>
    <phoneticPr fontId="3" type="noConversion"/>
  </si>
  <si>
    <t>許春貴</t>
  </si>
  <si>
    <t>ICW-0175</t>
  </si>
  <si>
    <t>I1706-0035</t>
  </si>
  <si>
    <t>I1706-0036</t>
  </si>
  <si>
    <t>I1706-0037</t>
  </si>
  <si>
    <t>ICW-0177</t>
  </si>
  <si>
    <t>I1706-0038</t>
  </si>
  <si>
    <t>I1706-0039</t>
  </si>
  <si>
    <t>I1706-0040</t>
  </si>
  <si>
    <t>ICW-0179</t>
  </si>
  <si>
    <t>ICW-0180</t>
  </si>
  <si>
    <t>I1706-0042</t>
  </si>
  <si>
    <t>I1706-0043</t>
  </si>
  <si>
    <t>I1706-0044</t>
  </si>
  <si>
    <t>黃鼎益</t>
    <phoneticPr fontId="3" type="noConversion"/>
  </si>
  <si>
    <t>106年7月</t>
    <phoneticPr fontId="3" type="noConversion"/>
  </si>
  <si>
    <t>ICW-0181</t>
  </si>
  <si>
    <t>I1707-0003</t>
  </si>
  <si>
    <t>ICW-0182</t>
  </si>
  <si>
    <t>I1707-0005</t>
  </si>
  <si>
    <t>I1707-0006</t>
  </si>
  <si>
    <t>I1707-0007</t>
  </si>
  <si>
    <t>ICW-0185</t>
  </si>
  <si>
    <t>I1707-0010</t>
  </si>
  <si>
    <t>ICW-0188</t>
  </si>
  <si>
    <t>I1707-0011</t>
  </si>
  <si>
    <t>ICW-0189</t>
  </si>
  <si>
    <t>I1707-0012</t>
  </si>
  <si>
    <t>ICW-0190</t>
  </si>
  <si>
    <t>I1707-0013</t>
  </si>
  <si>
    <t>ICW-0191</t>
  </si>
  <si>
    <t>I1707-0014</t>
  </si>
  <si>
    <t>I1707-0015</t>
  </si>
  <si>
    <t>I1707-0016</t>
  </si>
  <si>
    <t>ICW-0017</t>
  </si>
  <si>
    <t>I1707-0017</t>
  </si>
  <si>
    <t>I1707-0018</t>
  </si>
  <si>
    <t>ICW-0192</t>
  </si>
  <si>
    <t>I1707-0021</t>
  </si>
  <si>
    <t>ICW-0194</t>
  </si>
  <si>
    <t>I1707-0023</t>
  </si>
  <si>
    <t>I1707-0024</t>
  </si>
  <si>
    <t>I1707-0027</t>
  </si>
  <si>
    <t>劉惠鳳</t>
    <phoneticPr fontId="3" type="noConversion"/>
  </si>
  <si>
    <t>I1707-0028</t>
  </si>
  <si>
    <t>I1707-0029</t>
  </si>
  <si>
    <t>I1707-0030</t>
  </si>
  <si>
    <t>I1707-0032</t>
  </si>
  <si>
    <t>I1707-0035</t>
  </si>
  <si>
    <t>ICW-0016</t>
  </si>
  <si>
    <t>I1707-0039</t>
  </si>
  <si>
    <t>ICW-0013</t>
  </si>
  <si>
    <t>I1707-0040</t>
  </si>
  <si>
    <t>ICW-0199</t>
  </si>
  <si>
    <t>I1707-0041</t>
  </si>
  <si>
    <t>ICW-0200</t>
  </si>
  <si>
    <t>I1707-0042</t>
  </si>
  <si>
    <t>I1707-0043</t>
  </si>
  <si>
    <t>I1707-0044</t>
  </si>
  <si>
    <t>I1707-0045</t>
  </si>
  <si>
    <t>ICW-0204</t>
  </si>
  <si>
    <t>ICW-0101</t>
  </si>
  <si>
    <t>ICW-0011</t>
  </si>
  <si>
    <t>ICW-0205</t>
  </si>
  <si>
    <t>I1707-0056</t>
  </si>
  <si>
    <t>I1707-0058</t>
  </si>
  <si>
    <t>I1707-0059</t>
  </si>
  <si>
    <t>I1707-0060</t>
  </si>
  <si>
    <t>ICW-0207</t>
  </si>
  <si>
    <t>I1707-0061</t>
  </si>
  <si>
    <t>ICW-0208</t>
  </si>
  <si>
    <t>I1707-0062</t>
  </si>
  <si>
    <t>I1707-0063</t>
  </si>
  <si>
    <t>ICW-0209</t>
    <phoneticPr fontId="3" type="noConversion"/>
  </si>
  <si>
    <t>陳佩如</t>
    <phoneticPr fontId="3" type="noConversion"/>
  </si>
  <si>
    <t>王志山</t>
    <phoneticPr fontId="3" type="noConversion"/>
  </si>
  <si>
    <t>7/27匯  1.5%</t>
    <phoneticPr fontId="3" type="noConversion"/>
  </si>
  <si>
    <t>I1707-0064</t>
  </si>
  <si>
    <t>張佩琪</t>
    <phoneticPr fontId="3" type="noConversion"/>
  </si>
  <si>
    <t>I1707-0065</t>
  </si>
  <si>
    <t>7/31沈玉惠匯1萬+7/31繳9萬現  1.5%</t>
    <phoneticPr fontId="3" type="noConversion"/>
  </si>
  <si>
    <t>106年8月</t>
  </si>
  <si>
    <t>劉浩翔</t>
    <phoneticPr fontId="3" type="noConversion"/>
  </si>
  <si>
    <t>7/28現金  1.5%</t>
    <phoneticPr fontId="3" type="noConversion"/>
  </si>
  <si>
    <t>I1708-0002</t>
  </si>
  <si>
    <t>ICW-0210</t>
    <phoneticPr fontId="3" type="noConversion"/>
  </si>
  <si>
    <t>李慧英</t>
    <phoneticPr fontId="3" type="noConversion"/>
  </si>
  <si>
    <t>8/2匯  1.5%</t>
    <phoneticPr fontId="3" type="noConversion"/>
  </si>
  <si>
    <t>I1708-0003</t>
  </si>
  <si>
    <t>ICW-0211</t>
  </si>
  <si>
    <t>張志湧</t>
    <phoneticPr fontId="3" type="noConversion"/>
  </si>
  <si>
    <t>施金妹</t>
    <phoneticPr fontId="3" type="noConversion"/>
  </si>
  <si>
    <t>8/2匯  1.2%</t>
    <phoneticPr fontId="3" type="noConversion"/>
  </si>
  <si>
    <t>I1708-0004</t>
  </si>
  <si>
    <t>ICW-0212</t>
  </si>
  <si>
    <t>何月琴</t>
    <phoneticPr fontId="3" type="noConversion"/>
  </si>
  <si>
    <t>8/3匯  1.5%</t>
    <phoneticPr fontId="3" type="noConversion"/>
  </si>
  <si>
    <t>I1708-0005</t>
  </si>
  <si>
    <t>ICW-0213</t>
  </si>
  <si>
    <t>8/2現  1.5%</t>
    <phoneticPr fontId="3" type="noConversion"/>
  </si>
  <si>
    <t>I1708-0006</t>
  </si>
  <si>
    <t>I1708-0007</t>
  </si>
  <si>
    <t>李雅蘭</t>
    <phoneticPr fontId="3" type="noConversion"/>
  </si>
  <si>
    <t>I1708-0008</t>
  </si>
  <si>
    <t>ICW-0214</t>
    <phoneticPr fontId="3" type="noConversion"/>
  </si>
  <si>
    <t>潘芊妘</t>
    <phoneticPr fontId="3" type="noConversion"/>
  </si>
  <si>
    <t>8/7匯  1.5%</t>
    <phoneticPr fontId="3" type="noConversion"/>
  </si>
  <si>
    <t>I1708-0009</t>
    <phoneticPr fontId="3" type="noConversion"/>
  </si>
  <si>
    <t>ICW-0089</t>
  </si>
  <si>
    <t>I1708-0010</t>
  </si>
  <si>
    <t>ICW-0215</t>
    <phoneticPr fontId="3" type="noConversion"/>
  </si>
  <si>
    <t>I1708-0011</t>
  </si>
  <si>
    <t>ICW-0216</t>
  </si>
  <si>
    <t>洪翠蘋</t>
    <phoneticPr fontId="3" type="noConversion"/>
  </si>
  <si>
    <t>I1708-0012</t>
  </si>
  <si>
    <t>I1708-0013</t>
  </si>
  <si>
    <t>ICW-0217</t>
    <phoneticPr fontId="3" type="noConversion"/>
  </si>
  <si>
    <t>李志弘</t>
    <phoneticPr fontId="3" type="noConversion"/>
  </si>
  <si>
    <t>8/8匯  1.5%</t>
    <phoneticPr fontId="3" type="noConversion"/>
  </si>
  <si>
    <t>I1708-0014</t>
  </si>
  <si>
    <t>葉秋香</t>
    <phoneticPr fontId="3" type="noConversion"/>
  </si>
  <si>
    <t>陳建明</t>
    <phoneticPr fontId="3" type="noConversion"/>
  </si>
  <si>
    <t>現金</t>
    <phoneticPr fontId="3" type="noConversion"/>
  </si>
  <si>
    <t>I1708-0015</t>
  </si>
  <si>
    <t>ICW-0218</t>
    <phoneticPr fontId="3" type="noConversion"/>
  </si>
  <si>
    <t>江敏君</t>
    <phoneticPr fontId="3" type="noConversion"/>
  </si>
  <si>
    <t>8/22匯  1.5%</t>
    <phoneticPr fontId="3" type="noConversion"/>
  </si>
  <si>
    <t>I1708-0016</t>
    <phoneticPr fontId="3" type="noConversion"/>
  </si>
  <si>
    <t>江傳達</t>
    <phoneticPr fontId="3" type="noConversion"/>
  </si>
  <si>
    <t>I1708-0017</t>
  </si>
  <si>
    <t>I1708-0018</t>
  </si>
  <si>
    <t>ICW-0219</t>
    <phoneticPr fontId="3" type="noConversion"/>
  </si>
  <si>
    <t>徐嘉鴻</t>
    <phoneticPr fontId="3" type="noConversion"/>
  </si>
  <si>
    <t>8/25施金妹匯  1.2%</t>
    <phoneticPr fontId="3" type="noConversion"/>
  </si>
  <si>
    <t>I1708-0019</t>
  </si>
  <si>
    <t>ICW-0220</t>
  </si>
  <si>
    <t>沐長青</t>
    <phoneticPr fontId="3" type="noConversion"/>
  </si>
  <si>
    <t>8/24匯  1.2%</t>
    <phoneticPr fontId="3" type="noConversion"/>
  </si>
  <si>
    <t>I1708-0020</t>
  </si>
  <si>
    <t>ICW-0221</t>
  </si>
  <si>
    <t>林友琪</t>
    <phoneticPr fontId="3" type="noConversion"/>
  </si>
  <si>
    <t>I1708-0021</t>
  </si>
  <si>
    <t>ICW-0222</t>
  </si>
  <si>
    <t>周廉楣</t>
    <phoneticPr fontId="3" type="noConversion"/>
  </si>
  <si>
    <t>I1708-0022</t>
  </si>
  <si>
    <t>8/25匯   1.5%</t>
    <phoneticPr fontId="3" type="noConversion"/>
  </si>
  <si>
    <t>I1708-0023</t>
  </si>
  <si>
    <t>沈玉惠</t>
    <phoneticPr fontId="3" type="noConversion"/>
  </si>
  <si>
    <t>I1708-0024</t>
    <phoneticPr fontId="3" type="noConversion"/>
  </si>
  <si>
    <t>ICW-0171</t>
    <phoneticPr fontId="3" type="noConversion"/>
  </si>
  <si>
    <t>8/25匯 1.5%</t>
    <phoneticPr fontId="3" type="noConversion"/>
  </si>
  <si>
    <t>I1708-0025</t>
  </si>
  <si>
    <t>I1708-0026</t>
  </si>
  <si>
    <t>ICW-0224</t>
  </si>
  <si>
    <t>I1708-0027</t>
  </si>
  <si>
    <t>ICW-0225</t>
  </si>
  <si>
    <t>I1708-0028</t>
  </si>
  <si>
    <t>ICW-0226</t>
  </si>
  <si>
    <t>I1708-0029</t>
  </si>
  <si>
    <t>I1708-0030</t>
  </si>
  <si>
    <t>I1708-0031</t>
  </si>
  <si>
    <t>ICW-0228</t>
  </si>
  <si>
    <t>I1708-0032</t>
  </si>
  <si>
    <t>楊文良</t>
    <phoneticPr fontId="3" type="noConversion"/>
  </si>
  <si>
    <t>I1708-0033</t>
  </si>
  <si>
    <t>I1708-0034</t>
  </si>
  <si>
    <t>陳集永</t>
    <phoneticPr fontId="3" type="noConversion"/>
  </si>
  <si>
    <t>I1708-0035</t>
  </si>
  <si>
    <t>I1708-0036</t>
  </si>
  <si>
    <t>I1708-0037</t>
  </si>
  <si>
    <t>I1708-0038</t>
  </si>
  <si>
    <t>I1708-0039</t>
  </si>
  <si>
    <t>I1708-0040</t>
  </si>
  <si>
    <t>洪芬芬</t>
    <phoneticPr fontId="3" type="noConversion"/>
  </si>
  <si>
    <t>I1708-0041</t>
  </si>
  <si>
    <t>劉依</t>
    <phoneticPr fontId="3" type="noConversion"/>
  </si>
  <si>
    <t>106年9月</t>
  </si>
  <si>
    <t>ICW-0262</t>
  </si>
  <si>
    <t>I1709-0002</t>
  </si>
  <si>
    <t>沈玉軫</t>
    <phoneticPr fontId="3" type="noConversion"/>
  </si>
  <si>
    <t>黃瑞蘭</t>
    <phoneticPr fontId="3" type="noConversion"/>
  </si>
  <si>
    <t>9/1匯 1.5%</t>
    <phoneticPr fontId="3" type="noConversion"/>
  </si>
  <si>
    <t>I1709-0003</t>
  </si>
  <si>
    <t>胡耘碩</t>
    <phoneticPr fontId="3" type="noConversion"/>
  </si>
  <si>
    <t>9/1匯 1.5%</t>
    <phoneticPr fontId="3" type="noConversion"/>
  </si>
  <si>
    <t>I1709-0004</t>
  </si>
  <si>
    <t>謝欣祐</t>
    <phoneticPr fontId="3" type="noConversion"/>
  </si>
  <si>
    <t>I1709-0005</t>
  </si>
  <si>
    <t>ICW-0100</t>
    <phoneticPr fontId="3" type="noConversion"/>
  </si>
  <si>
    <t>I1709-0006</t>
  </si>
  <si>
    <t>I1709-0007</t>
  </si>
  <si>
    <t>9/4匯 1.2%</t>
    <phoneticPr fontId="3" type="noConversion"/>
  </si>
  <si>
    <t>I1709-0008</t>
  </si>
  <si>
    <t>ICW-0235</t>
  </si>
  <si>
    <t>9/4匯 1.2%</t>
    <phoneticPr fontId="3" type="noConversion"/>
  </si>
  <si>
    <t>I1709-0009</t>
  </si>
  <si>
    <t>ICW-0236</t>
  </si>
  <si>
    <t>莊凱琅</t>
    <phoneticPr fontId="3" type="noConversion"/>
  </si>
  <si>
    <t>I1709-0010</t>
  </si>
  <si>
    <t>陳秀完</t>
    <phoneticPr fontId="3" type="noConversion"/>
  </si>
  <si>
    <t>I1709-0011</t>
  </si>
  <si>
    <t>喬蓉冠</t>
    <phoneticPr fontId="3" type="noConversion"/>
  </si>
  <si>
    <t>I1709-0012</t>
  </si>
  <si>
    <t>I1709-0013</t>
  </si>
  <si>
    <t>ICW-0237</t>
    <phoneticPr fontId="3" type="noConversion"/>
  </si>
  <si>
    <t>I1709-0014</t>
  </si>
  <si>
    <t>9/11韓家芳匯.匯款金額$18600(2萬-獎金500*2-紅包200*2)</t>
    <phoneticPr fontId="3" type="noConversion"/>
  </si>
  <si>
    <t>I1709-0015</t>
  </si>
  <si>
    <t>姚子硯</t>
    <phoneticPr fontId="3" type="noConversion"/>
  </si>
  <si>
    <t>9/1鄭美華匯 1.5%</t>
    <phoneticPr fontId="3" type="noConversion"/>
  </si>
  <si>
    <t>I1709-0016</t>
  </si>
  <si>
    <t>ICW-0238</t>
    <phoneticPr fontId="3" type="noConversion"/>
  </si>
  <si>
    <t>I1709-0017</t>
  </si>
  <si>
    <t>I1709-0018</t>
  </si>
  <si>
    <t>9/12匯</t>
    <phoneticPr fontId="3" type="noConversion"/>
  </si>
  <si>
    <t>I1709-0019</t>
  </si>
  <si>
    <t>ICW-0240</t>
  </si>
  <si>
    <t>詹瑞滿</t>
    <phoneticPr fontId="3" type="noConversion"/>
  </si>
  <si>
    <t>9/15匯</t>
    <phoneticPr fontId="3" type="noConversion"/>
  </si>
  <si>
    <t>I1709-0020</t>
  </si>
  <si>
    <t>ICW-0241</t>
  </si>
  <si>
    <t>蔡仁傑</t>
    <phoneticPr fontId="3" type="noConversion"/>
  </si>
  <si>
    <t>I1709-0021</t>
  </si>
  <si>
    <t>ICW-0242</t>
  </si>
  <si>
    <t>I1709-0022</t>
  </si>
  <si>
    <t>I1709-0023</t>
  </si>
  <si>
    <t>ICW-0243</t>
  </si>
  <si>
    <t>李明燁</t>
    <phoneticPr fontId="3" type="noConversion"/>
  </si>
  <si>
    <t>I1709-0024</t>
  </si>
  <si>
    <t>李明燁</t>
    <phoneticPr fontId="3" type="noConversion"/>
  </si>
  <si>
    <t>I1709-0025</t>
  </si>
  <si>
    <t>胡路得</t>
    <phoneticPr fontId="3" type="noConversion"/>
  </si>
  <si>
    <t>I1709-0026</t>
  </si>
  <si>
    <t>ICW-0244</t>
    <phoneticPr fontId="3" type="noConversion"/>
  </si>
  <si>
    <t>鄭秀環</t>
    <phoneticPr fontId="3" type="noConversion"/>
  </si>
  <si>
    <t>I1709-0027</t>
  </si>
  <si>
    <t>I1709-0028</t>
  </si>
  <si>
    <t>ICW-0245</t>
    <phoneticPr fontId="3" type="noConversion"/>
  </si>
  <si>
    <t>林祺詠</t>
    <phoneticPr fontId="3" type="noConversion"/>
  </si>
  <si>
    <t>9/22匯</t>
    <phoneticPr fontId="3" type="noConversion"/>
  </si>
  <si>
    <t>I1709-0029</t>
  </si>
  <si>
    <t>ICW-0246</t>
  </si>
  <si>
    <t>I1709-0030</t>
  </si>
  <si>
    <t>ICW-0247</t>
  </si>
  <si>
    <t>I1709-0031</t>
  </si>
  <si>
    <t>匯款2.5萬+現金0.5萬1.5%</t>
    <phoneticPr fontId="3" type="noConversion"/>
  </si>
  <si>
    <t>I1709-0032</t>
  </si>
  <si>
    <t>ICW-0248</t>
    <phoneticPr fontId="3" type="noConversion"/>
  </si>
  <si>
    <t>9/26匯10萬(符玉奉5萬+陳錫祥5萬)1.5%</t>
    <phoneticPr fontId="3" type="noConversion"/>
  </si>
  <si>
    <t>I1709-0033</t>
  </si>
  <si>
    <t>ICW-0249</t>
  </si>
  <si>
    <t>I1709-0034</t>
  </si>
  <si>
    <t>ICW-0214</t>
    <phoneticPr fontId="3" type="noConversion"/>
  </si>
  <si>
    <t>陳淑芬</t>
    <phoneticPr fontId="3" type="noConversion"/>
  </si>
  <si>
    <t>陳雅育</t>
    <phoneticPr fontId="3" type="noConversion"/>
  </si>
  <si>
    <t>I1709-0035</t>
  </si>
  <si>
    <t>I1709-0036</t>
  </si>
  <si>
    <t>ICW-0252</t>
  </si>
  <si>
    <t>I1709-0038</t>
  </si>
  <si>
    <t>王永才</t>
    <phoneticPr fontId="3" type="noConversion"/>
  </si>
  <si>
    <t>I1709-0039</t>
  </si>
  <si>
    <t>陳淑美</t>
    <phoneticPr fontId="3" type="noConversion"/>
  </si>
  <si>
    <t>I1709-0041</t>
  </si>
  <si>
    <t>謝絜戎</t>
    <phoneticPr fontId="3" type="noConversion"/>
  </si>
  <si>
    <t>I1709-0042</t>
  </si>
  <si>
    <t>ICW-0254</t>
    <phoneticPr fontId="3" type="noConversion"/>
  </si>
  <si>
    <t>I1709-0043</t>
  </si>
  <si>
    <t>ICW-0255</t>
  </si>
  <si>
    <t>侯慧鈴</t>
    <phoneticPr fontId="3" type="noConversion"/>
  </si>
  <si>
    <t>I1709-0044</t>
  </si>
  <si>
    <t>ICW-0256</t>
  </si>
  <si>
    <t>江貞宜</t>
    <phoneticPr fontId="3" type="noConversion"/>
  </si>
  <si>
    <t>I1709-0045</t>
  </si>
  <si>
    <t>許春貴</t>
    <phoneticPr fontId="3" type="noConversion"/>
  </si>
  <si>
    <t>9/29匯1.5%</t>
    <phoneticPr fontId="3" type="noConversion"/>
  </si>
  <si>
    <t>I1709-0046</t>
  </si>
  <si>
    <t>劉慧雯</t>
    <phoneticPr fontId="3" type="noConversion"/>
  </si>
  <si>
    <t>I1709-0047</t>
  </si>
  <si>
    <t>ICW-0258</t>
  </si>
  <si>
    <t>楊淳笙</t>
    <phoneticPr fontId="3" type="noConversion"/>
  </si>
  <si>
    <t>I1709-0048</t>
  </si>
  <si>
    <t>ICW-0259</t>
  </si>
  <si>
    <t>I1709-0049</t>
  </si>
  <si>
    <t>I1709-0050</t>
  </si>
  <si>
    <t>ICW-0263</t>
    <phoneticPr fontId="3" type="noConversion"/>
  </si>
  <si>
    <t>106年10月</t>
  </si>
  <si>
    <t>ICW-0260</t>
  </si>
  <si>
    <t>I1710-0002</t>
  </si>
  <si>
    <t>ICW-0261</t>
  </si>
  <si>
    <t>I1710-0003</t>
  </si>
  <si>
    <t>ICW-0227</t>
    <phoneticPr fontId="3" type="noConversion"/>
  </si>
  <si>
    <t>1.5%。10/5通知日期改10/1</t>
    <phoneticPr fontId="3" type="noConversion"/>
  </si>
  <si>
    <t>I1710-0004</t>
  </si>
  <si>
    <t>I1710-0005</t>
  </si>
  <si>
    <t>ICW-0265</t>
  </si>
  <si>
    <t>林國隆</t>
    <phoneticPr fontId="3" type="noConversion"/>
  </si>
  <si>
    <t>I1710-0006</t>
  </si>
  <si>
    <t>I1710-0007</t>
  </si>
  <si>
    <t>許娟娟</t>
    <phoneticPr fontId="3" type="noConversion"/>
  </si>
  <si>
    <t>I1710-0008</t>
  </si>
  <si>
    <t>ICW-0266</t>
    <phoneticPr fontId="3" type="noConversion"/>
  </si>
  <si>
    <t>I1710-0009</t>
  </si>
  <si>
    <t>I1710-0010</t>
  </si>
  <si>
    <t>陳勇蒼</t>
    <phoneticPr fontId="3" type="noConversion"/>
  </si>
  <si>
    <t>1.5% 陳勇蒼10/5匯$9110</t>
    <phoneticPr fontId="3" type="noConversion"/>
  </si>
  <si>
    <t>I1710-0011</t>
  </si>
  <si>
    <t>李慧英</t>
    <phoneticPr fontId="3" type="noConversion"/>
  </si>
  <si>
    <t>I1710-0012</t>
  </si>
  <si>
    <t>ICW-0268</t>
  </si>
  <si>
    <t>I1710-0013</t>
  </si>
  <si>
    <t>莊凱棋</t>
    <phoneticPr fontId="3" type="noConversion"/>
  </si>
  <si>
    <t>I1710-0014</t>
  </si>
  <si>
    <t>I1710-0015</t>
  </si>
  <si>
    <t>鄭美華</t>
    <phoneticPr fontId="3" type="noConversion"/>
  </si>
  <si>
    <t>I1710-0016</t>
  </si>
  <si>
    <t>李雅蘭</t>
    <phoneticPr fontId="3" type="noConversion"/>
  </si>
  <si>
    <t>I1710-0017</t>
  </si>
  <si>
    <t>I1710-0018</t>
  </si>
  <si>
    <t>I1710-0019</t>
  </si>
  <si>
    <t>I1710-0020</t>
  </si>
  <si>
    <t>I1710-0021</t>
  </si>
  <si>
    <t>扣抵</t>
    <phoneticPr fontId="3" type="noConversion"/>
  </si>
  <si>
    <t>金碧利息扣抵 1.5%</t>
    <phoneticPr fontId="3" type="noConversion"/>
  </si>
  <si>
    <t>ICW-0017</t>
    <phoneticPr fontId="3" type="noConversion"/>
  </si>
  <si>
    <t>I1710-0023</t>
  </si>
  <si>
    <t>ICW-0197</t>
    <phoneticPr fontId="3" type="noConversion"/>
  </si>
  <si>
    <t>I1710-0024</t>
  </si>
  <si>
    <t>林紘義</t>
    <phoneticPr fontId="3" type="noConversion"/>
  </si>
  <si>
    <t>何宇羚</t>
    <phoneticPr fontId="3" type="noConversion"/>
  </si>
  <si>
    <t>I1710-0026</t>
  </si>
  <si>
    <t>I1710-0027</t>
  </si>
  <si>
    <t>I1710-0028</t>
  </si>
  <si>
    <t>I1710-0029</t>
  </si>
  <si>
    <t>ICW-0147</t>
    <phoneticPr fontId="3" type="noConversion"/>
  </si>
  <si>
    <t>陳榮吉</t>
    <phoneticPr fontId="3" type="noConversion"/>
  </si>
  <si>
    <t>I1710-0030</t>
  </si>
  <si>
    <t>11/2匯2萬1.5%</t>
    <phoneticPr fontId="3" type="noConversion"/>
  </si>
  <si>
    <t>106年10月</t>
    <phoneticPr fontId="3" type="noConversion"/>
  </si>
  <si>
    <t>I1710-0031</t>
  </si>
  <si>
    <t>I1710-0032</t>
  </si>
  <si>
    <t>隋曉蘭</t>
    <phoneticPr fontId="3" type="noConversion"/>
  </si>
  <si>
    <t>I1710-0035</t>
  </si>
  <si>
    <t>ICW-0280</t>
  </si>
  <si>
    <t>11/7匯1.5%(原11/7入，後改日期10/15入)</t>
    <phoneticPr fontId="3" type="noConversion"/>
  </si>
  <si>
    <t>I1710-0036</t>
  </si>
  <si>
    <t>ICW-0272</t>
  </si>
  <si>
    <t>伍靜純</t>
    <phoneticPr fontId="3" type="noConversion"/>
  </si>
  <si>
    <t>I1710-0037</t>
  </si>
  <si>
    <t>范芳瑜</t>
    <phoneticPr fontId="3" type="noConversion"/>
  </si>
  <si>
    <t>106年11月</t>
  </si>
  <si>
    <t>I1711-0002</t>
  </si>
  <si>
    <t>邱桂惠</t>
    <phoneticPr fontId="3" type="noConversion"/>
  </si>
  <si>
    <t>11/6匯2萬(1萬入東1，1萬入東2)1.5%</t>
    <phoneticPr fontId="3" type="noConversion"/>
  </si>
  <si>
    <t>I1711-0003</t>
  </si>
  <si>
    <t>1.5%匯2萬(1萬沈玉軫，1萬石宴禎)</t>
    <phoneticPr fontId="3" type="noConversion"/>
  </si>
  <si>
    <t>I1711-0004</t>
  </si>
  <si>
    <t>I1711-0005</t>
  </si>
  <si>
    <t>ICW-0278</t>
  </si>
  <si>
    <t>I1711-0006</t>
  </si>
  <si>
    <t>ICW-0279</t>
  </si>
  <si>
    <t>黃文龍</t>
  </si>
  <si>
    <t>I1711-0008</t>
  </si>
  <si>
    <t>I1711-0009</t>
  </si>
  <si>
    <t>106年11月</t>
    <phoneticPr fontId="3" type="noConversion"/>
  </si>
  <si>
    <t>I1711-0010</t>
  </si>
  <si>
    <t>I1711-0011</t>
  </si>
  <si>
    <t>I1711-0012</t>
  </si>
  <si>
    <t>I1711-0013</t>
  </si>
  <si>
    <t>ICW-0283</t>
  </si>
  <si>
    <t>I1711-0014</t>
  </si>
  <si>
    <t>I1711-0015</t>
  </si>
  <si>
    <t>ICW-0284</t>
  </si>
  <si>
    <t>I1711-0016</t>
  </si>
  <si>
    <t>ICW-0285</t>
  </si>
  <si>
    <t>I1711-0017</t>
  </si>
  <si>
    <t>ICW-0286</t>
  </si>
  <si>
    <t>106年11月</t>
    <phoneticPr fontId="3" type="noConversion"/>
  </si>
  <si>
    <t>I1711-0018</t>
  </si>
  <si>
    <t>ICW-0287</t>
  </si>
  <si>
    <t>I1711-0019</t>
  </si>
  <si>
    <t>劉元皓</t>
    <phoneticPr fontId="3" type="noConversion"/>
  </si>
  <si>
    <t>I1711-0020</t>
  </si>
  <si>
    <t>王智瑤</t>
    <phoneticPr fontId="3" type="noConversion"/>
  </si>
  <si>
    <t>107年2月</t>
    <phoneticPr fontId="3" type="noConversion"/>
  </si>
  <si>
    <t>2/5匯(袁總於公司中同意)</t>
  </si>
  <si>
    <t>金碧蓮天</t>
    <phoneticPr fontId="3" type="noConversion"/>
  </si>
  <si>
    <t>東盟</t>
    <phoneticPr fontId="3" type="noConversion"/>
  </si>
  <si>
    <t>東方一號</t>
    <phoneticPr fontId="3" type="noConversion"/>
  </si>
  <si>
    <t>東方二號</t>
    <phoneticPr fontId="3" type="noConversion"/>
  </si>
  <si>
    <t>月份</t>
    <phoneticPr fontId="3" type="noConversion"/>
  </si>
  <si>
    <t>合約編號</t>
    <phoneticPr fontId="3" type="noConversion"/>
  </si>
  <si>
    <t>客編</t>
    <phoneticPr fontId="3" type="noConversion"/>
  </si>
  <si>
    <t>中文姓名</t>
    <phoneticPr fontId="3" type="noConversion"/>
  </si>
  <si>
    <t>經紀人</t>
    <phoneticPr fontId="3" type="noConversion"/>
  </si>
  <si>
    <t>起日</t>
    <phoneticPr fontId="3" type="noConversion"/>
  </si>
  <si>
    <t>止日</t>
    <phoneticPr fontId="3" type="noConversion"/>
  </si>
  <si>
    <t>單位</t>
    <phoneticPr fontId="3" type="noConversion"/>
  </si>
  <si>
    <t>金額</t>
    <phoneticPr fontId="3" type="noConversion"/>
  </si>
  <si>
    <t>A代</t>
    <phoneticPr fontId="3" type="noConversion"/>
  </si>
  <si>
    <t>付款方式</t>
    <phoneticPr fontId="3" type="noConversion"/>
  </si>
  <si>
    <t>備註</t>
    <phoneticPr fontId="3" type="noConversion"/>
  </si>
  <si>
    <t>說明</t>
    <phoneticPr fontId="3" type="noConversion"/>
  </si>
  <si>
    <t>105年12月</t>
    <phoneticPr fontId="3" type="noConversion"/>
  </si>
  <si>
    <t>I1612-0001</t>
    <phoneticPr fontId="3" type="noConversion"/>
  </si>
  <si>
    <t>ICW-0011</t>
    <phoneticPr fontId="3" type="noConversion"/>
  </si>
  <si>
    <t>沈玉惠</t>
    <phoneticPr fontId="3" type="noConversion"/>
  </si>
  <si>
    <t>105/12/20單子</t>
    <phoneticPr fontId="3" type="noConversion"/>
  </si>
  <si>
    <t>I1612-0002</t>
    <phoneticPr fontId="3" type="noConversion"/>
  </si>
  <si>
    <t>ICW-0012</t>
    <phoneticPr fontId="3" type="noConversion"/>
  </si>
  <si>
    <t>林碧珠</t>
    <phoneticPr fontId="3" type="noConversion"/>
  </si>
  <si>
    <t>林碧貞</t>
    <phoneticPr fontId="3" type="noConversion"/>
  </si>
  <si>
    <t>I1612-0003</t>
    <phoneticPr fontId="3" type="noConversion"/>
  </si>
  <si>
    <t>ICW-0013</t>
    <phoneticPr fontId="3" type="noConversion"/>
  </si>
  <si>
    <t>林瑟芬</t>
    <phoneticPr fontId="3" type="noConversion"/>
  </si>
  <si>
    <t>張靖璇</t>
    <phoneticPr fontId="3" type="noConversion"/>
  </si>
  <si>
    <t>105/12/31匯</t>
    <phoneticPr fontId="3" type="noConversion"/>
  </si>
  <si>
    <t>ICW-0015</t>
    <phoneticPr fontId="3" type="noConversion"/>
  </si>
  <si>
    <t>105/12/31單子</t>
    <phoneticPr fontId="3" type="noConversion"/>
  </si>
  <si>
    <t>扣抵金碧</t>
    <phoneticPr fontId="3" type="noConversion"/>
  </si>
  <si>
    <t>ICW-0016</t>
    <phoneticPr fontId="3" type="noConversion"/>
  </si>
  <si>
    <t>陳財源</t>
    <phoneticPr fontId="3" type="noConversion"/>
  </si>
  <si>
    <t>ICW-0021</t>
    <phoneticPr fontId="3" type="noConversion"/>
  </si>
  <si>
    <t>106/1/5單子</t>
    <phoneticPr fontId="3" type="noConversion"/>
  </si>
  <si>
    <t>ICW-0018</t>
    <phoneticPr fontId="3" type="noConversion"/>
  </si>
  <si>
    <t>朱怡靜</t>
    <phoneticPr fontId="3" type="noConversion"/>
  </si>
  <si>
    <t>106/1/3匯</t>
    <phoneticPr fontId="3" type="noConversion"/>
  </si>
  <si>
    <t>106年1月</t>
    <phoneticPr fontId="3" type="noConversion"/>
  </si>
  <si>
    <t>方奕翔</t>
    <phoneticPr fontId="3" type="noConversion"/>
  </si>
  <si>
    <t>李國豪</t>
    <phoneticPr fontId="3" type="noConversion"/>
  </si>
  <si>
    <t>106/1/5匯</t>
    <phoneticPr fontId="3" type="noConversion"/>
  </si>
  <si>
    <t>I1701-0004</t>
    <phoneticPr fontId="3" type="noConversion"/>
  </si>
  <si>
    <t>ICW-0023</t>
    <phoneticPr fontId="3" type="noConversion"/>
  </si>
  <si>
    <t>林秀美</t>
    <phoneticPr fontId="3" type="noConversion"/>
  </si>
  <si>
    <t>I1701-0009</t>
    <phoneticPr fontId="3" type="noConversion"/>
  </si>
  <si>
    <t>I1701-0010</t>
    <phoneticPr fontId="3" type="noConversion"/>
  </si>
  <si>
    <t>張齡方</t>
    <phoneticPr fontId="3" type="noConversion"/>
  </si>
  <si>
    <t>I1701-0011</t>
    <phoneticPr fontId="3" type="noConversion"/>
  </si>
  <si>
    <t>彭柏豪</t>
    <phoneticPr fontId="3" type="noConversion"/>
  </si>
  <si>
    <t>I1701-0012</t>
    <phoneticPr fontId="3" type="noConversion"/>
  </si>
  <si>
    <t>ICW-0031</t>
    <phoneticPr fontId="3" type="noConversion"/>
  </si>
  <si>
    <t>林麗雯</t>
    <phoneticPr fontId="3" type="noConversion"/>
  </si>
  <si>
    <t>106/1/9匯</t>
    <phoneticPr fontId="3" type="noConversion"/>
  </si>
  <si>
    <t>意向書第一頁客姓寫錯(陳)</t>
    <phoneticPr fontId="3" type="noConversion"/>
  </si>
  <si>
    <t>106/1/10匯</t>
    <phoneticPr fontId="3" type="noConversion"/>
  </si>
  <si>
    <t>I1701-0014</t>
    <phoneticPr fontId="3" type="noConversion"/>
  </si>
  <si>
    <t>106/1/11匯</t>
    <phoneticPr fontId="3" type="noConversion"/>
  </si>
  <si>
    <t>林采樺</t>
    <phoneticPr fontId="3" type="noConversion"/>
  </si>
  <si>
    <t>106/1/13單子</t>
    <phoneticPr fontId="3" type="noConversion"/>
  </si>
  <si>
    <t>I1701-0017</t>
    <phoneticPr fontId="3" type="noConversion"/>
  </si>
  <si>
    <t>陳鍵峰</t>
    <phoneticPr fontId="3" type="noConversion"/>
  </si>
  <si>
    <t>ICW-0037</t>
    <phoneticPr fontId="3" type="noConversion"/>
  </si>
  <si>
    <t>胡瑞蓉</t>
    <phoneticPr fontId="3" type="noConversion"/>
  </si>
  <si>
    <t>鄭心圃</t>
    <phoneticPr fontId="3" type="noConversion"/>
  </si>
  <si>
    <t>106/1/22單子</t>
    <phoneticPr fontId="3" type="noConversion"/>
  </si>
  <si>
    <t>扣抵短期利息</t>
    <phoneticPr fontId="3" type="noConversion"/>
  </si>
  <si>
    <t>戴韻雯</t>
    <phoneticPr fontId="3" type="noConversion"/>
  </si>
  <si>
    <t>106/1/16匯</t>
    <phoneticPr fontId="3" type="noConversion"/>
  </si>
  <si>
    <t>扣飛鏢(袁大智2500)</t>
    <phoneticPr fontId="3" type="noConversion"/>
  </si>
  <si>
    <t>許鈺臻</t>
    <phoneticPr fontId="3" type="noConversion"/>
  </si>
  <si>
    <t>扣飛鏢(袁大智1000)</t>
    <phoneticPr fontId="3" type="noConversion"/>
  </si>
  <si>
    <t>傅東淑</t>
    <phoneticPr fontId="3" type="noConversion"/>
  </si>
  <si>
    <t>柬現</t>
    <phoneticPr fontId="3" type="noConversion"/>
  </si>
  <si>
    <t>106/1/19現</t>
    <phoneticPr fontId="3" type="noConversion"/>
  </si>
  <si>
    <t>扣飛鏢(傅東淑400)</t>
    <phoneticPr fontId="3" type="noConversion"/>
  </si>
  <si>
    <t>劉寶春</t>
    <phoneticPr fontId="3" type="noConversion"/>
  </si>
  <si>
    <t>扣抵短期利息+飛鏢(劉寶春300)</t>
    <phoneticPr fontId="3" type="noConversion"/>
  </si>
  <si>
    <t>106/1/24單子</t>
    <phoneticPr fontId="3" type="noConversion"/>
  </si>
  <si>
    <t>扣飛鏢(林碧貞200)</t>
    <phoneticPr fontId="3" type="noConversion"/>
  </si>
  <si>
    <t>扣飛鏢(沈玉軫500)</t>
    <phoneticPr fontId="3" type="noConversion"/>
  </si>
  <si>
    <t>ICW-0044</t>
    <phoneticPr fontId="3" type="noConversion"/>
  </si>
  <si>
    <t>劉淑華</t>
    <phoneticPr fontId="3" type="noConversion"/>
  </si>
  <si>
    <t>吳麟晟</t>
    <phoneticPr fontId="3" type="noConversion"/>
  </si>
  <si>
    <t>扣飛鏢(吳麟晟400)</t>
    <phoneticPr fontId="3" type="noConversion"/>
  </si>
  <si>
    <t>王楷陞</t>
    <phoneticPr fontId="3" type="noConversion"/>
  </si>
  <si>
    <t>106/1/24匯</t>
    <phoneticPr fontId="3" type="noConversion"/>
  </si>
  <si>
    <t>扣飛鏢(袁大智1500)</t>
    <phoneticPr fontId="3" type="noConversion"/>
  </si>
  <si>
    <t>黃秀琴</t>
    <phoneticPr fontId="3" type="noConversion"/>
  </si>
  <si>
    <t>2/2收現</t>
    <phoneticPr fontId="3" type="noConversion"/>
  </si>
  <si>
    <t>扣飛鏢(吳麟晟1000)</t>
    <phoneticPr fontId="3" type="noConversion"/>
  </si>
  <si>
    <t>106年2月</t>
    <phoneticPr fontId="3" type="noConversion"/>
  </si>
  <si>
    <t>I1702-0001</t>
    <phoneticPr fontId="3" type="noConversion"/>
  </si>
  <si>
    <t>扣飛鏢(林碧貞600)</t>
    <phoneticPr fontId="3" type="noConversion"/>
  </si>
  <si>
    <t>ICW-0047</t>
    <phoneticPr fontId="3" type="noConversion"/>
  </si>
  <si>
    <t>周冠廷</t>
    <phoneticPr fontId="3" type="noConversion"/>
  </si>
  <si>
    <t>106/2/3匯</t>
    <phoneticPr fontId="3" type="noConversion"/>
  </si>
  <si>
    <t>周思庭</t>
    <phoneticPr fontId="3" type="noConversion"/>
  </si>
  <si>
    <t>于宥霈</t>
    <phoneticPr fontId="3" type="noConversion"/>
  </si>
  <si>
    <t>106/2/8匯</t>
    <phoneticPr fontId="3" type="noConversion"/>
  </si>
  <si>
    <t>扣飛鏢(陳建明800)</t>
    <phoneticPr fontId="3" type="noConversion"/>
  </si>
  <si>
    <t>郭玉慧</t>
    <phoneticPr fontId="3" type="noConversion"/>
  </si>
  <si>
    <t>王洲郎</t>
    <phoneticPr fontId="3" type="noConversion"/>
  </si>
  <si>
    <t>扣飛鏢(陳建明200)</t>
    <phoneticPr fontId="3" type="noConversion"/>
  </si>
  <si>
    <t>I1702-0009</t>
    <phoneticPr fontId="3" type="noConversion"/>
  </si>
  <si>
    <t>李雅燕</t>
    <phoneticPr fontId="3" type="noConversion"/>
  </si>
  <si>
    <t>106/2/10匯</t>
    <phoneticPr fontId="3" type="noConversion"/>
  </si>
  <si>
    <t>扣飛鏢(許娟娟400)</t>
    <phoneticPr fontId="3" type="noConversion"/>
  </si>
  <si>
    <t>I1702-0010</t>
    <phoneticPr fontId="3" type="noConversion"/>
  </si>
  <si>
    <t>何淑楨</t>
    <phoneticPr fontId="3" type="noConversion"/>
  </si>
  <si>
    <t>彭寶彬</t>
    <phoneticPr fontId="3" type="noConversion"/>
  </si>
  <si>
    <t>106/2/14匯</t>
    <phoneticPr fontId="3" type="noConversion"/>
  </si>
  <si>
    <t>扣飛鏢(黃鳳琴600)</t>
    <phoneticPr fontId="3" type="noConversion"/>
  </si>
  <si>
    <t>I1702-0011</t>
    <phoneticPr fontId="3" type="noConversion"/>
  </si>
  <si>
    <t>陳雅育匯6萬，扣紅包4200.實匯55800</t>
    <phoneticPr fontId="3" type="noConversion"/>
  </si>
  <si>
    <t>I1702-0012</t>
    <phoneticPr fontId="3" type="noConversion"/>
  </si>
  <si>
    <t>I1702-0013</t>
    <phoneticPr fontId="3" type="noConversion"/>
  </si>
  <si>
    <t>潘惠貞</t>
    <phoneticPr fontId="3" type="noConversion"/>
  </si>
  <si>
    <t>I1702-0014</t>
    <phoneticPr fontId="3" type="noConversion"/>
  </si>
  <si>
    <t>I1702-0015</t>
    <phoneticPr fontId="3" type="noConversion"/>
  </si>
  <si>
    <t>ICW-0057</t>
    <phoneticPr fontId="3" type="noConversion"/>
  </si>
  <si>
    <t>林秀芬</t>
    <phoneticPr fontId="3" type="noConversion"/>
  </si>
  <si>
    <t>謝欣祐匯3萬，1萬做1份.扣紅包(王正琪800)</t>
    <phoneticPr fontId="3" type="noConversion"/>
  </si>
  <si>
    <t>謝欣祐匯3萬，1萬做1份.扣紅包(王正琪400)</t>
    <phoneticPr fontId="3" type="noConversion"/>
  </si>
  <si>
    <t>謝欣祐匯3萬，1萬做1份.扣紅包(張靖璇500)</t>
    <phoneticPr fontId="3" type="noConversion"/>
  </si>
  <si>
    <t>106/2/17匯</t>
    <phoneticPr fontId="3" type="noConversion"/>
  </si>
  <si>
    <t>I1702-0019</t>
    <phoneticPr fontId="3" type="noConversion"/>
  </si>
  <si>
    <t>I1702-0020</t>
    <phoneticPr fontId="3" type="noConversion"/>
  </si>
  <si>
    <t>陳慧珠</t>
    <phoneticPr fontId="3" type="noConversion"/>
  </si>
  <si>
    <t>106/2/17</t>
    <phoneticPr fontId="3" type="noConversion"/>
  </si>
  <si>
    <t>待客資料扣飛鏢(林碧貞600)</t>
    <phoneticPr fontId="3" type="noConversion"/>
  </si>
  <si>
    <t>林修正</t>
    <phoneticPr fontId="3" type="noConversion"/>
  </si>
  <si>
    <t>待意向書</t>
    <phoneticPr fontId="3" type="noConversion"/>
  </si>
  <si>
    <t>106/2/20匯</t>
    <phoneticPr fontId="3" type="noConversion"/>
  </si>
  <si>
    <t>扣飛鏢(張靖璇1000)</t>
    <phoneticPr fontId="3" type="noConversion"/>
  </si>
  <si>
    <t>ICW-0060</t>
    <phoneticPr fontId="3" type="noConversion"/>
  </si>
  <si>
    <t>曹瑞欣</t>
    <phoneticPr fontId="3" type="noConversion"/>
  </si>
  <si>
    <t>扣飛鏢(袁大智1000*3)</t>
    <phoneticPr fontId="3" type="noConversion"/>
  </si>
  <si>
    <t>顏民和</t>
    <phoneticPr fontId="3" type="noConversion"/>
  </si>
  <si>
    <t>106/2/21匯</t>
    <phoneticPr fontId="3" type="noConversion"/>
  </si>
  <si>
    <t>106/2/22匯</t>
    <phoneticPr fontId="3" type="noConversion"/>
  </si>
  <si>
    <t>胡信舜</t>
    <phoneticPr fontId="3" type="noConversion"/>
  </si>
  <si>
    <t>扣飛鏢(胡信舜，黃瑞蘭400)扣32單</t>
    <phoneticPr fontId="3" type="noConversion"/>
  </si>
  <si>
    <t>胡育誠</t>
    <phoneticPr fontId="3" type="noConversion"/>
  </si>
  <si>
    <t>匯款+現金</t>
    <phoneticPr fontId="3" type="noConversion"/>
  </si>
  <si>
    <t>曹淑慧</t>
    <phoneticPr fontId="3" type="noConversion"/>
  </si>
  <si>
    <t>李玲聆</t>
    <phoneticPr fontId="3" type="noConversion"/>
  </si>
  <si>
    <t>106/3/1匯</t>
    <phoneticPr fontId="3" type="noConversion"/>
  </si>
  <si>
    <t>林思妤</t>
    <phoneticPr fontId="3" type="noConversion"/>
  </si>
  <si>
    <t>楊麗君</t>
    <phoneticPr fontId="3" type="noConversion"/>
  </si>
  <si>
    <t>陳俊瑞</t>
    <phoneticPr fontId="3" type="noConversion"/>
  </si>
  <si>
    <t>詹凱翔</t>
    <phoneticPr fontId="3" type="noConversion"/>
  </si>
  <si>
    <t>106年3月</t>
    <phoneticPr fontId="3" type="noConversion"/>
  </si>
  <si>
    <t>I1703-0001</t>
    <phoneticPr fontId="3" type="noConversion"/>
  </si>
  <si>
    <t>徐子茵</t>
    <phoneticPr fontId="3" type="noConversion"/>
  </si>
  <si>
    <t>徐子涵</t>
    <phoneticPr fontId="3" type="noConversion"/>
  </si>
  <si>
    <t>陳建勳</t>
    <phoneticPr fontId="3" type="noConversion"/>
  </si>
  <si>
    <t>陳芸安</t>
    <phoneticPr fontId="3" type="noConversion"/>
  </si>
  <si>
    <t>林秀玲</t>
    <phoneticPr fontId="3" type="noConversion"/>
  </si>
  <si>
    <t>106/3/10匯</t>
    <phoneticPr fontId="3" type="noConversion"/>
  </si>
  <si>
    <t>賴月珍</t>
    <phoneticPr fontId="3" type="noConversion"/>
  </si>
  <si>
    <t>周思宇</t>
    <phoneticPr fontId="3" type="noConversion"/>
  </si>
  <si>
    <t>106/3/14匯</t>
    <phoneticPr fontId="3" type="noConversion"/>
  </si>
  <si>
    <t>施金妹</t>
    <phoneticPr fontId="3" type="noConversion"/>
  </si>
  <si>
    <t>106/3/17匯</t>
    <phoneticPr fontId="3" type="noConversion"/>
  </si>
  <si>
    <t>I1703-0011</t>
    <phoneticPr fontId="3" type="noConversion"/>
  </si>
  <si>
    <t>ICW-0082</t>
    <phoneticPr fontId="3" type="noConversion"/>
  </si>
  <si>
    <t>呂家鳴</t>
    <phoneticPr fontId="3" type="noConversion"/>
  </si>
  <si>
    <t>106/3/13收現金</t>
    <phoneticPr fontId="3" type="noConversion"/>
  </si>
  <si>
    <t>江傳達</t>
    <phoneticPr fontId="3" type="noConversion"/>
  </si>
  <si>
    <t>106/3/15匯</t>
    <phoneticPr fontId="3" type="noConversion"/>
  </si>
  <si>
    <t>江政勳</t>
    <phoneticPr fontId="3" type="noConversion"/>
  </si>
  <si>
    <t>李慧敏</t>
    <phoneticPr fontId="3" type="noConversion"/>
  </si>
  <si>
    <t>4/5現金(扣抵)</t>
    <phoneticPr fontId="3" type="noConversion"/>
  </si>
  <si>
    <t>ICW-0086</t>
    <phoneticPr fontId="3" type="noConversion"/>
  </si>
  <si>
    <t>李姿俐</t>
    <phoneticPr fontId="3" type="noConversion"/>
  </si>
  <si>
    <t>3/13現金(扣抵)</t>
    <phoneticPr fontId="3" type="noConversion"/>
  </si>
  <si>
    <t>彭玉惠</t>
    <phoneticPr fontId="3" type="noConversion"/>
  </si>
  <si>
    <t>106/3/22匯</t>
    <phoneticPr fontId="3" type="noConversion"/>
  </si>
  <si>
    <t>106/3/27匯</t>
    <phoneticPr fontId="3" type="noConversion"/>
  </si>
  <si>
    <t>ICW-0088</t>
    <phoneticPr fontId="3" type="noConversion"/>
  </si>
  <si>
    <t>吳宇鑫</t>
    <phoneticPr fontId="3" type="noConversion"/>
  </si>
  <si>
    <t>106/3/28匯</t>
    <phoneticPr fontId="3" type="noConversion"/>
  </si>
  <si>
    <t>3/31通知要改資料，經紀人原彭寶彬改為陳鍵峰</t>
    <phoneticPr fontId="3" type="noConversion"/>
  </si>
  <si>
    <t>ICW-0089</t>
    <phoneticPr fontId="3" type="noConversion"/>
  </si>
  <si>
    <t>扣飛鏢(喬蓉冠500)匯2萬喬蓉冠1萬，李雅蘭</t>
    <phoneticPr fontId="3" type="noConversion"/>
  </si>
  <si>
    <t>106/3/31匯</t>
    <phoneticPr fontId="3" type="noConversion"/>
  </si>
  <si>
    <t>ICW-0091</t>
    <phoneticPr fontId="3" type="noConversion"/>
  </si>
  <si>
    <t>郭美玲</t>
    <phoneticPr fontId="3" type="noConversion"/>
  </si>
  <si>
    <t>106/3/24匯</t>
    <phoneticPr fontId="3" type="noConversion"/>
  </si>
  <si>
    <t>王碧珍</t>
    <phoneticPr fontId="3" type="noConversion"/>
  </si>
  <si>
    <t>許娟娟共匯2萬(王碧珍1萬，陳建明1萬)</t>
    <phoneticPr fontId="3" type="noConversion"/>
  </si>
  <si>
    <t>ICW-0095</t>
    <phoneticPr fontId="3" type="noConversion"/>
  </si>
  <si>
    <t>彭琳淋</t>
    <phoneticPr fontId="3" type="noConversion"/>
  </si>
  <si>
    <t>董文其</t>
    <phoneticPr fontId="3" type="noConversion"/>
  </si>
  <si>
    <t>106/3/30匯</t>
    <phoneticPr fontId="3" type="noConversion"/>
  </si>
  <si>
    <t>黃姵茵</t>
    <phoneticPr fontId="3" type="noConversion"/>
  </si>
  <si>
    <t>短期劉慧雯160萬轉1單</t>
    <phoneticPr fontId="3" type="noConversion"/>
  </si>
  <si>
    <t>先出單，4/15付現(寶姐與老闆談好的) 4/21匯款</t>
    <phoneticPr fontId="3" type="noConversion"/>
  </si>
  <si>
    <t>扣紅包500*25，另50萬台幣獎勵</t>
    <phoneticPr fontId="3" type="noConversion"/>
  </si>
  <si>
    <t>ICW-0098</t>
    <phoneticPr fontId="3" type="noConversion"/>
  </si>
  <si>
    <t>陳雯均</t>
    <phoneticPr fontId="3" type="noConversion"/>
  </si>
  <si>
    <t>陳麗雯</t>
    <phoneticPr fontId="3" type="noConversion"/>
  </si>
  <si>
    <t>黃瑞葱</t>
    <phoneticPr fontId="3" type="noConversion"/>
  </si>
  <si>
    <t>I1703-0044</t>
    <phoneticPr fontId="3" type="noConversion"/>
  </si>
  <si>
    <t>ICW-0061</t>
    <phoneticPr fontId="3" type="noConversion"/>
  </si>
  <si>
    <t>ICW-0104</t>
    <phoneticPr fontId="3" type="noConversion"/>
  </si>
  <si>
    <t>黃子庭</t>
    <phoneticPr fontId="3" type="noConversion"/>
  </si>
  <si>
    <t>廖錦芬</t>
    <phoneticPr fontId="3" type="noConversion"/>
  </si>
  <si>
    <t>ICW-0024</t>
    <phoneticPr fontId="3" type="noConversion"/>
  </si>
  <si>
    <t>3/29現金</t>
    <phoneticPr fontId="3" type="noConversion"/>
  </si>
  <si>
    <t>106年4月</t>
    <phoneticPr fontId="3" type="noConversion"/>
  </si>
  <si>
    <t>I1704-0001</t>
    <phoneticPr fontId="3" type="noConversion"/>
  </si>
  <si>
    <t>金15號利轉</t>
    <phoneticPr fontId="3" type="noConversion"/>
  </si>
  <si>
    <t>金4/15號利轉.4/18手寫單結</t>
    <phoneticPr fontId="3" type="noConversion"/>
  </si>
  <si>
    <t>ICW-0101</t>
    <phoneticPr fontId="3" type="noConversion"/>
  </si>
  <si>
    <t>徐子翔</t>
    <phoneticPr fontId="3" type="noConversion"/>
  </si>
  <si>
    <t>金4/15號利轉(陳勇蒼5000+韓家芳5000).4/18手寫單結</t>
    <phoneticPr fontId="3" type="noConversion"/>
  </si>
  <si>
    <t>106/4/7匯</t>
    <phoneticPr fontId="3" type="noConversion"/>
  </si>
  <si>
    <t>扣飛鏢(謝絜戎500)</t>
    <phoneticPr fontId="3" type="noConversion"/>
  </si>
  <si>
    <t>ICW-0102</t>
    <phoneticPr fontId="3" type="noConversion"/>
  </si>
  <si>
    <t>楊宸一</t>
    <phoneticPr fontId="3" type="noConversion"/>
  </si>
  <si>
    <t>106/4/11匯</t>
    <phoneticPr fontId="3" type="noConversion"/>
  </si>
  <si>
    <t>4/12現金(扣抵)</t>
    <phoneticPr fontId="3" type="noConversion"/>
  </si>
  <si>
    <t>ICW-0103</t>
    <phoneticPr fontId="3" type="noConversion"/>
  </si>
  <si>
    <t>韓家芳</t>
    <phoneticPr fontId="3" type="noConversion"/>
  </si>
  <si>
    <t>3/16寶春匯</t>
    <phoneticPr fontId="3" type="noConversion"/>
  </si>
  <si>
    <t>ICW-0106</t>
    <phoneticPr fontId="3" type="noConversion"/>
  </si>
  <si>
    <t>胡靜怡</t>
    <phoneticPr fontId="3" type="noConversion"/>
  </si>
  <si>
    <t>匯款+金分紅</t>
    <phoneticPr fontId="3" type="noConversion"/>
  </si>
  <si>
    <t>106/4/14匯款$26000+金分紅合併(胡靜怡+楊雲喜金碧分紅合併</t>
    <phoneticPr fontId="3" type="noConversion"/>
  </si>
  <si>
    <t>徐秋田</t>
    <phoneticPr fontId="3" type="noConversion"/>
  </si>
  <si>
    <t>106/4/17匯</t>
    <phoneticPr fontId="3" type="noConversion"/>
  </si>
  <si>
    <t>吳瑞娥</t>
    <phoneticPr fontId="3" type="noConversion"/>
  </si>
  <si>
    <t>106/4/13匯</t>
    <phoneticPr fontId="3" type="noConversion"/>
  </si>
  <si>
    <t>短期轉</t>
    <phoneticPr fontId="3" type="noConversion"/>
  </si>
  <si>
    <t>短期劉慧雯140萬轉1單(劉慧雯4單+蔡淑蓮1單共5單)
140萬/30.5匯率=45901(已給公司)
差額 4099 與老闆談好給東方新單佣金</t>
    <phoneticPr fontId="3" type="noConversion"/>
  </si>
  <si>
    <t>ICW-0109</t>
    <phoneticPr fontId="3" type="noConversion"/>
  </si>
  <si>
    <t>蔡淑蓮</t>
    <phoneticPr fontId="3" type="noConversion"/>
  </si>
  <si>
    <t>4/20匯</t>
    <phoneticPr fontId="3" type="noConversion"/>
  </si>
  <si>
    <t>吳佩苓</t>
    <phoneticPr fontId="3" type="noConversion"/>
  </si>
  <si>
    <t>4/19匯</t>
    <phoneticPr fontId="3" type="noConversion"/>
  </si>
  <si>
    <t>ICW-0111</t>
    <phoneticPr fontId="3" type="noConversion"/>
  </si>
  <si>
    <t>毛成竹</t>
    <phoneticPr fontId="3" type="noConversion"/>
  </si>
  <si>
    <t>4/28匯</t>
    <phoneticPr fontId="3" type="noConversion"/>
  </si>
  <si>
    <t>ICW-0112</t>
    <phoneticPr fontId="3" type="noConversion"/>
  </si>
  <si>
    <t>黃瑞芳</t>
    <phoneticPr fontId="3" type="noConversion"/>
  </si>
  <si>
    <t>黃瑞蔥</t>
    <phoneticPr fontId="3" type="noConversion"/>
  </si>
  <si>
    <t>陳富鈴</t>
    <phoneticPr fontId="3" type="noConversion"/>
  </si>
  <si>
    <t>4/24匯</t>
    <phoneticPr fontId="3" type="noConversion"/>
  </si>
  <si>
    <t>鄭文發</t>
    <phoneticPr fontId="3" type="noConversion"/>
  </si>
  <si>
    <t>I1704-0023</t>
    <phoneticPr fontId="3" type="noConversion"/>
  </si>
  <si>
    <t>林怡伶</t>
    <phoneticPr fontId="3" type="noConversion"/>
  </si>
  <si>
    <t>5/2匯</t>
    <phoneticPr fontId="3" type="noConversion"/>
  </si>
  <si>
    <t>I1704-0024</t>
    <phoneticPr fontId="3" type="noConversion"/>
  </si>
  <si>
    <t>I1705-0001</t>
    <phoneticPr fontId="3" type="noConversion"/>
  </si>
  <si>
    <t>ICW-0116</t>
    <phoneticPr fontId="3" type="noConversion"/>
  </si>
  <si>
    <t>邱仕杰</t>
    <phoneticPr fontId="3" type="noConversion"/>
  </si>
  <si>
    <t>5/3匯</t>
    <phoneticPr fontId="3" type="noConversion"/>
  </si>
  <si>
    <t>李璦蓉</t>
    <phoneticPr fontId="3" type="noConversion"/>
  </si>
  <si>
    <t>5/3匯。2017/9/27通知白友勤退，改李璦蓉接手。</t>
    <phoneticPr fontId="3" type="noConversion"/>
  </si>
  <si>
    <t>I1705-0003</t>
    <phoneticPr fontId="3" type="noConversion"/>
  </si>
  <si>
    <t>許芸禎</t>
    <phoneticPr fontId="3" type="noConversion"/>
  </si>
  <si>
    <t>5/4匯</t>
    <phoneticPr fontId="3" type="noConversion"/>
  </si>
  <si>
    <t>陳文泰</t>
    <phoneticPr fontId="3" type="noConversion"/>
  </si>
  <si>
    <t>王訓世</t>
    <phoneticPr fontId="3" type="noConversion"/>
  </si>
  <si>
    <t>5/9匯</t>
    <phoneticPr fontId="3" type="noConversion"/>
  </si>
  <si>
    <t>邱玉蘭</t>
    <phoneticPr fontId="3" type="noConversion"/>
  </si>
  <si>
    <t>I1705-0007</t>
    <phoneticPr fontId="3" type="noConversion"/>
  </si>
  <si>
    <t>ICW-0123</t>
    <phoneticPr fontId="3" type="noConversion"/>
  </si>
  <si>
    <t>5/8匯</t>
    <phoneticPr fontId="3" type="noConversion"/>
  </si>
  <si>
    <t>106年5月</t>
    <phoneticPr fontId="3" type="noConversion"/>
  </si>
  <si>
    <t>5/10匯</t>
    <phoneticPr fontId="3" type="noConversion"/>
  </si>
  <si>
    <t>ICW-0124</t>
    <phoneticPr fontId="3" type="noConversion"/>
  </si>
  <si>
    <t>周姿吟</t>
    <phoneticPr fontId="3" type="noConversion"/>
  </si>
  <si>
    <t>ICW-0125</t>
    <phoneticPr fontId="3" type="noConversion"/>
  </si>
  <si>
    <t>吳佳珍</t>
    <phoneticPr fontId="3" type="noConversion"/>
  </si>
  <si>
    <t>108/5/12</t>
    <phoneticPr fontId="3" type="noConversion"/>
  </si>
  <si>
    <t>5/12匯</t>
    <phoneticPr fontId="3" type="noConversion"/>
  </si>
  <si>
    <t>ICW-0126</t>
    <phoneticPr fontId="3" type="noConversion"/>
  </si>
  <si>
    <t>龔裕夫</t>
    <phoneticPr fontId="3" type="noConversion"/>
  </si>
  <si>
    <t>108/5/11</t>
    <phoneticPr fontId="3" type="noConversion"/>
  </si>
  <si>
    <t>5/11匯</t>
    <phoneticPr fontId="3" type="noConversion"/>
  </si>
  <si>
    <t>郭鳳琴</t>
    <phoneticPr fontId="3" type="noConversion"/>
  </si>
  <si>
    <t>105/5/15</t>
    <phoneticPr fontId="3" type="noConversion"/>
  </si>
  <si>
    <t>5/15匯</t>
    <phoneticPr fontId="3" type="noConversion"/>
  </si>
  <si>
    <t>張佩琪</t>
    <phoneticPr fontId="3" type="noConversion"/>
  </si>
  <si>
    <t>方照洋</t>
    <phoneticPr fontId="3" type="noConversion"/>
  </si>
  <si>
    <t>108/5/15</t>
    <phoneticPr fontId="3" type="noConversion"/>
  </si>
  <si>
    <t>朱淑芬</t>
    <phoneticPr fontId="3" type="noConversion"/>
  </si>
  <si>
    <t>ICW-0131</t>
    <phoneticPr fontId="3" type="noConversion"/>
  </si>
  <si>
    <t>何志鵬</t>
    <phoneticPr fontId="3" type="noConversion"/>
  </si>
  <si>
    <t>李惠雯</t>
    <phoneticPr fontId="3" type="noConversion"/>
  </si>
  <si>
    <t>洪瑜彣</t>
    <phoneticPr fontId="3" type="noConversion"/>
  </si>
  <si>
    <t>吳幸螢</t>
    <phoneticPr fontId="3" type="noConversion"/>
  </si>
  <si>
    <t>邱琇喻</t>
    <phoneticPr fontId="3" type="noConversion"/>
  </si>
  <si>
    <t>范聰暉</t>
    <phoneticPr fontId="3" type="noConversion"/>
  </si>
  <si>
    <t>108/5/17</t>
    <phoneticPr fontId="3" type="noConversion"/>
  </si>
  <si>
    <t>秦麗祝</t>
    <phoneticPr fontId="3" type="noConversion"/>
  </si>
  <si>
    <t>莊凱棠</t>
    <phoneticPr fontId="3" type="noConversion"/>
  </si>
  <si>
    <t>莊凱棋</t>
    <phoneticPr fontId="3" type="noConversion"/>
  </si>
  <si>
    <t>ICW-0141</t>
    <phoneticPr fontId="3" type="noConversion"/>
  </si>
  <si>
    <t>陳義森</t>
    <phoneticPr fontId="3" type="noConversion"/>
  </si>
  <si>
    <t>106/5/15</t>
    <phoneticPr fontId="3" type="noConversion"/>
  </si>
  <si>
    <t>彭琳喬</t>
    <phoneticPr fontId="3" type="noConversion"/>
  </si>
  <si>
    <t>ICW-0143</t>
    <phoneticPr fontId="3" type="noConversion"/>
  </si>
  <si>
    <t>楊龍燦</t>
    <phoneticPr fontId="3" type="noConversion"/>
  </si>
  <si>
    <t>5/16匯</t>
    <phoneticPr fontId="3" type="noConversion"/>
  </si>
  <si>
    <t>短期劉浩翔2500萬轉300萬10單</t>
    <phoneticPr fontId="3" type="noConversion"/>
  </si>
  <si>
    <t>ICW-0144</t>
    <phoneticPr fontId="3" type="noConversion"/>
  </si>
  <si>
    <t>蔡岳奇</t>
    <phoneticPr fontId="3" type="noConversion"/>
  </si>
  <si>
    <t>鄭玉鳳</t>
    <phoneticPr fontId="3" type="noConversion"/>
  </si>
  <si>
    <t>ICW-0146</t>
    <phoneticPr fontId="3" type="noConversion"/>
  </si>
  <si>
    <t>林晅鋌</t>
    <phoneticPr fontId="3" type="noConversion"/>
  </si>
  <si>
    <t>5/25匯</t>
    <phoneticPr fontId="3" type="noConversion"/>
  </si>
  <si>
    <t>陳榮吉</t>
    <phoneticPr fontId="3" type="noConversion"/>
  </si>
  <si>
    <t>李文靈</t>
    <phoneticPr fontId="3" type="noConversion"/>
  </si>
  <si>
    <t>ICW-0148</t>
    <phoneticPr fontId="3" type="noConversion"/>
  </si>
  <si>
    <t>吳月媚</t>
    <phoneticPr fontId="3" type="noConversion"/>
  </si>
  <si>
    <t>5/18匯</t>
    <phoneticPr fontId="3" type="noConversion"/>
  </si>
  <si>
    <t>ICW-0149</t>
    <phoneticPr fontId="3" type="noConversion"/>
  </si>
  <si>
    <t>黃紀剛</t>
    <phoneticPr fontId="3" type="noConversion"/>
  </si>
  <si>
    <t>ICW-0150</t>
    <phoneticPr fontId="3" type="noConversion"/>
  </si>
  <si>
    <t>I1705-0053</t>
    <phoneticPr fontId="3" type="noConversion"/>
  </si>
  <si>
    <t>ICW-0151</t>
    <phoneticPr fontId="3" type="noConversion"/>
  </si>
  <si>
    <t>陳碧戀</t>
    <phoneticPr fontId="3" type="noConversion"/>
  </si>
  <si>
    <t>5/31匯-何宇羚</t>
    <phoneticPr fontId="3" type="noConversion"/>
  </si>
  <si>
    <t>I1705-0054</t>
    <phoneticPr fontId="3" type="noConversion"/>
  </si>
  <si>
    <t>劉嘉君</t>
    <phoneticPr fontId="3" type="noConversion"/>
  </si>
  <si>
    <t>5/31匯</t>
    <phoneticPr fontId="3" type="noConversion"/>
  </si>
  <si>
    <t>葉國樑</t>
    <phoneticPr fontId="3" type="noConversion"/>
  </si>
  <si>
    <t>ICW-0154</t>
    <phoneticPr fontId="3" type="noConversion"/>
  </si>
  <si>
    <t>賴建志</t>
    <phoneticPr fontId="3" type="noConversion"/>
  </si>
  <si>
    <t>5/23匯</t>
    <phoneticPr fontId="3" type="noConversion"/>
  </si>
  <si>
    <t>李碧琴</t>
    <phoneticPr fontId="3" type="noConversion"/>
  </si>
  <si>
    <t>黃麗淑</t>
    <phoneticPr fontId="3" type="noConversion"/>
  </si>
  <si>
    <t>I1705-0060</t>
    <phoneticPr fontId="3" type="noConversion"/>
  </si>
  <si>
    <t>ICW-0040</t>
    <phoneticPr fontId="3" type="noConversion"/>
  </si>
  <si>
    <t>ICW-0158</t>
    <phoneticPr fontId="3" type="noConversion"/>
  </si>
  <si>
    <t>I1706-0001</t>
    <phoneticPr fontId="3" type="noConversion"/>
  </si>
  <si>
    <t>6/1匯</t>
    <phoneticPr fontId="3" type="noConversion"/>
  </si>
  <si>
    <t>I1706-0002</t>
    <phoneticPr fontId="3" type="noConversion"/>
  </si>
  <si>
    <t>ICW-0157</t>
    <phoneticPr fontId="3" type="noConversion"/>
  </si>
  <si>
    <t>羅文玲</t>
    <phoneticPr fontId="3" type="noConversion"/>
  </si>
  <si>
    <t>6/5匯</t>
    <phoneticPr fontId="3" type="noConversion"/>
  </si>
  <si>
    <t>6/13匯</t>
    <phoneticPr fontId="3" type="noConversion"/>
  </si>
  <si>
    <t>ICW-0159</t>
    <phoneticPr fontId="3" type="noConversion"/>
  </si>
  <si>
    <t>6/12匯</t>
    <phoneticPr fontId="3" type="noConversion"/>
  </si>
  <si>
    <t>ICW-0160</t>
    <phoneticPr fontId="3" type="noConversion"/>
  </si>
  <si>
    <t>黃義昌</t>
    <phoneticPr fontId="3" type="noConversion"/>
  </si>
  <si>
    <t>6/14匯</t>
    <phoneticPr fontId="3" type="noConversion"/>
  </si>
  <si>
    <t>楊雲喜</t>
    <phoneticPr fontId="3" type="noConversion"/>
  </si>
  <si>
    <t>18%已領</t>
    <phoneticPr fontId="3" type="noConversion"/>
  </si>
  <si>
    <t>ICW-0162</t>
    <phoneticPr fontId="3" type="noConversion"/>
  </si>
  <si>
    <t>林季芳</t>
    <phoneticPr fontId="3" type="noConversion"/>
  </si>
  <si>
    <t>6/15匯</t>
    <phoneticPr fontId="3" type="noConversion"/>
  </si>
  <si>
    <t>匯款單上沒日期</t>
    <phoneticPr fontId="3" type="noConversion"/>
  </si>
  <si>
    <t>6/13匯. 18%已領</t>
    <phoneticPr fontId="3" type="noConversion"/>
  </si>
  <si>
    <t>趙世齊</t>
    <phoneticPr fontId="3" type="noConversion"/>
  </si>
  <si>
    <t>李世俊</t>
    <phoneticPr fontId="3" type="noConversion"/>
  </si>
  <si>
    <t>鄭紹恭</t>
    <phoneticPr fontId="3" type="noConversion"/>
  </si>
  <si>
    <t>6/19鄭美華匯</t>
    <phoneticPr fontId="3" type="noConversion"/>
  </si>
  <si>
    <t>黃文貞</t>
    <phoneticPr fontId="3" type="noConversion"/>
  </si>
  <si>
    <t>I1706-0021</t>
    <phoneticPr fontId="3" type="noConversion"/>
  </si>
  <si>
    <t>6/19匯</t>
    <phoneticPr fontId="3" type="noConversion"/>
  </si>
  <si>
    <t>ICW-0166</t>
    <phoneticPr fontId="3" type="noConversion"/>
  </si>
  <si>
    <t>6/21匯</t>
    <phoneticPr fontId="3" type="noConversion"/>
  </si>
  <si>
    <t>汪賽玲</t>
    <phoneticPr fontId="3" type="noConversion"/>
  </si>
  <si>
    <t>ICW-0168</t>
    <phoneticPr fontId="3" type="noConversion"/>
  </si>
  <si>
    <t>劉惠鳳</t>
    <phoneticPr fontId="3" type="noConversion"/>
  </si>
  <si>
    <t>6/22匯</t>
    <phoneticPr fontId="3" type="noConversion"/>
  </si>
  <si>
    <t>ICW-0169</t>
    <phoneticPr fontId="3" type="noConversion"/>
  </si>
  <si>
    <t>王兩美</t>
    <phoneticPr fontId="3" type="noConversion"/>
  </si>
  <si>
    <t>白錫信</t>
    <phoneticPr fontId="3" type="noConversion"/>
  </si>
  <si>
    <t>支票</t>
    <phoneticPr fontId="3" type="noConversion"/>
  </si>
  <si>
    <t>ICW-0171</t>
    <phoneticPr fontId="3" type="noConversion"/>
  </si>
  <si>
    <t>黃妙妧</t>
    <phoneticPr fontId="3" type="noConversion"/>
  </si>
  <si>
    <t>Jimmy</t>
    <phoneticPr fontId="3" type="noConversion"/>
  </si>
  <si>
    <t>詹素蕉</t>
    <phoneticPr fontId="3" type="noConversion"/>
  </si>
  <si>
    <t>6/26匯</t>
    <phoneticPr fontId="3" type="noConversion"/>
  </si>
  <si>
    <t>顧弘毅</t>
    <phoneticPr fontId="3" type="noConversion"/>
  </si>
  <si>
    <t>I1706-0033</t>
    <phoneticPr fontId="3" type="noConversion"/>
  </si>
  <si>
    <t>6/27現</t>
    <phoneticPr fontId="3" type="noConversion"/>
  </si>
  <si>
    <t>I1706-0034</t>
    <phoneticPr fontId="3" type="noConversion"/>
  </si>
  <si>
    <t>邱淑禎</t>
    <phoneticPr fontId="3" type="noConversion"/>
  </si>
  <si>
    <t>ICW-0176</t>
    <phoneticPr fontId="3" type="noConversion"/>
  </si>
  <si>
    <t>陳集携</t>
    <phoneticPr fontId="3" type="noConversion"/>
  </si>
  <si>
    <t>楊文良</t>
    <phoneticPr fontId="3" type="noConversion"/>
  </si>
  <si>
    <t>6/28匯</t>
    <phoneticPr fontId="3" type="noConversion"/>
  </si>
  <si>
    <t>蔡秀媛</t>
    <phoneticPr fontId="3" type="noConversion"/>
  </si>
  <si>
    <t>6/20陳文昌匯</t>
    <phoneticPr fontId="3" type="noConversion"/>
  </si>
  <si>
    <t>ICW-0178</t>
    <phoneticPr fontId="3" type="noConversion"/>
  </si>
  <si>
    <t>錢愛玲</t>
    <phoneticPr fontId="3" type="noConversion"/>
  </si>
  <si>
    <t>6/29匯</t>
    <phoneticPr fontId="3" type="noConversion"/>
  </si>
  <si>
    <t>譚錦竹</t>
    <phoneticPr fontId="3" type="noConversion"/>
  </si>
  <si>
    <t>6/30匯</t>
    <phoneticPr fontId="3" type="noConversion"/>
  </si>
  <si>
    <t>I1706-0041</t>
    <phoneticPr fontId="3" type="noConversion"/>
  </si>
  <si>
    <t>蔡仁鴻</t>
    <phoneticPr fontId="3" type="noConversion"/>
  </si>
  <si>
    <t>ICW-0183</t>
    <phoneticPr fontId="3" type="noConversion"/>
  </si>
  <si>
    <t>許素馨</t>
    <phoneticPr fontId="3" type="noConversion"/>
  </si>
  <si>
    <t>7/7匯</t>
    <phoneticPr fontId="3" type="noConversion"/>
  </si>
  <si>
    <t>何江杏</t>
    <phoneticPr fontId="3" type="noConversion"/>
  </si>
  <si>
    <t>黃鼎益</t>
    <phoneticPr fontId="3" type="noConversion"/>
  </si>
  <si>
    <t>106年7月</t>
    <phoneticPr fontId="3" type="noConversion"/>
  </si>
  <si>
    <t>I1707-0001</t>
    <phoneticPr fontId="3" type="noConversion"/>
  </si>
  <si>
    <t>譚錦如</t>
    <phoneticPr fontId="3" type="noConversion"/>
  </si>
  <si>
    <t>7/3匯</t>
    <phoneticPr fontId="3" type="noConversion"/>
  </si>
  <si>
    <t>I1707-0002</t>
    <phoneticPr fontId="3" type="noConversion"/>
  </si>
  <si>
    <t>7/4匯</t>
    <phoneticPr fontId="3" type="noConversion"/>
  </si>
  <si>
    <t>I1707-0004</t>
    <phoneticPr fontId="3" type="noConversion"/>
  </si>
  <si>
    <t>翁明玉</t>
    <phoneticPr fontId="3" type="noConversion"/>
  </si>
  <si>
    <t>ICW-0184</t>
    <phoneticPr fontId="3" type="noConversion"/>
  </si>
  <si>
    <t>7/13匯</t>
    <phoneticPr fontId="3" type="noConversion"/>
  </si>
  <si>
    <t>李嘉珍</t>
    <phoneticPr fontId="3" type="noConversion"/>
  </si>
  <si>
    <t>7/14匯</t>
    <phoneticPr fontId="3" type="noConversion"/>
  </si>
  <si>
    <t>胡遇安</t>
    <phoneticPr fontId="3" type="noConversion"/>
  </si>
  <si>
    <t>7/17扣抵</t>
    <phoneticPr fontId="3" type="noConversion"/>
  </si>
  <si>
    <t>胡躍羚</t>
    <phoneticPr fontId="3" type="noConversion"/>
  </si>
  <si>
    <t>胡滿祥</t>
    <phoneticPr fontId="3" type="noConversion"/>
  </si>
  <si>
    <t>胡滿溢</t>
    <phoneticPr fontId="3" type="noConversion"/>
  </si>
  <si>
    <t>7/18匯(扣抵)</t>
    <phoneticPr fontId="3" type="noConversion"/>
  </si>
  <si>
    <t>ICW-0175</t>
    <phoneticPr fontId="3" type="noConversion"/>
  </si>
  <si>
    <t>7/17扣抵.原入10單7/25更改為7單.另2單邱碧雲，另1單謝欣祐</t>
    <phoneticPr fontId="3" type="noConversion"/>
  </si>
  <si>
    <t>鄭雅云</t>
    <phoneticPr fontId="3" type="noConversion"/>
  </si>
  <si>
    <t>張毓珈</t>
    <phoneticPr fontId="3" type="noConversion"/>
  </si>
  <si>
    <t>7/18匯(扣抵)</t>
    <phoneticPr fontId="3" type="noConversion"/>
  </si>
  <si>
    <t>106年7月</t>
    <phoneticPr fontId="3" type="noConversion"/>
  </si>
  <si>
    <t>ICW-0022</t>
    <phoneticPr fontId="3" type="noConversion"/>
  </si>
  <si>
    <t>謝絜戎</t>
    <phoneticPr fontId="3" type="noConversion"/>
  </si>
  <si>
    <t>謝欣祐</t>
    <phoneticPr fontId="3" type="noConversion"/>
  </si>
  <si>
    <t>現金</t>
    <phoneticPr fontId="3" type="noConversion"/>
  </si>
  <si>
    <t>7/18扣抵</t>
    <phoneticPr fontId="3" type="noConversion"/>
  </si>
  <si>
    <t>吳榆豐</t>
    <phoneticPr fontId="3" type="noConversion"/>
  </si>
  <si>
    <t>陳建明</t>
    <phoneticPr fontId="3" type="noConversion"/>
  </si>
  <si>
    <t>匯款</t>
    <phoneticPr fontId="3" type="noConversion"/>
  </si>
  <si>
    <t>7/14匯</t>
    <phoneticPr fontId="3" type="noConversion"/>
  </si>
  <si>
    <t>I1707-0031</t>
    <phoneticPr fontId="3" type="noConversion"/>
  </si>
  <si>
    <t>鄭心圃</t>
    <phoneticPr fontId="3" type="noConversion"/>
  </si>
  <si>
    <t>胡路得</t>
    <phoneticPr fontId="3" type="noConversion"/>
  </si>
  <si>
    <t>黃瑞蘭</t>
    <phoneticPr fontId="3" type="noConversion"/>
  </si>
  <si>
    <t>7/17扣抵</t>
    <phoneticPr fontId="3" type="noConversion"/>
  </si>
  <si>
    <t>ICW-0147</t>
    <phoneticPr fontId="3" type="noConversion"/>
  </si>
  <si>
    <t>陳榮吉</t>
    <phoneticPr fontId="3" type="noConversion"/>
  </si>
  <si>
    <t>王志山</t>
    <phoneticPr fontId="3" type="noConversion"/>
  </si>
  <si>
    <t>陳雅育</t>
    <phoneticPr fontId="3" type="noConversion"/>
  </si>
  <si>
    <t>ICW-0149</t>
    <phoneticPr fontId="3" type="noConversion"/>
  </si>
  <si>
    <t>洪惠芬</t>
    <phoneticPr fontId="3" type="noConversion"/>
  </si>
  <si>
    <t>袁大智</t>
    <phoneticPr fontId="3" type="noConversion"/>
  </si>
  <si>
    <t>洪惠芬改黃紀剛.又改回洪惠芬</t>
    <phoneticPr fontId="3" type="noConversion"/>
  </si>
  <si>
    <t>I1707-0036</t>
    <phoneticPr fontId="3" type="noConversion"/>
  </si>
  <si>
    <t>ICW-0197</t>
    <phoneticPr fontId="3" type="noConversion"/>
  </si>
  <si>
    <t>陳淑珠</t>
    <phoneticPr fontId="3" type="noConversion"/>
  </si>
  <si>
    <t>I1707-0037</t>
    <phoneticPr fontId="3" type="noConversion"/>
  </si>
  <si>
    <t>ICW-0198</t>
    <phoneticPr fontId="3" type="noConversion"/>
  </si>
  <si>
    <t>黃曾金英</t>
    <phoneticPr fontId="3" type="noConversion"/>
  </si>
  <si>
    <t>I1707-0038</t>
    <phoneticPr fontId="3" type="noConversion"/>
  </si>
  <si>
    <t>陳財源</t>
    <phoneticPr fontId="3" type="noConversion"/>
  </si>
  <si>
    <t>劉依</t>
    <phoneticPr fontId="3" type="noConversion"/>
  </si>
  <si>
    <t>林瑟芬</t>
    <phoneticPr fontId="3" type="noConversion"/>
  </si>
  <si>
    <t>7/18扣抵</t>
    <phoneticPr fontId="3" type="noConversion"/>
  </si>
  <si>
    <t>張文豪</t>
    <phoneticPr fontId="3" type="noConversion"/>
  </si>
  <si>
    <t>從黃瑞蘭金碧利息扣抵</t>
    <phoneticPr fontId="3" type="noConversion"/>
  </si>
  <si>
    <t>彭寶彬</t>
    <phoneticPr fontId="3" type="noConversion"/>
  </si>
  <si>
    <t>ICW-0201</t>
    <phoneticPr fontId="3" type="noConversion"/>
  </si>
  <si>
    <t>邱碧雲</t>
    <phoneticPr fontId="3" type="noConversion"/>
  </si>
  <si>
    <t>林碧貞</t>
    <phoneticPr fontId="3" type="noConversion"/>
  </si>
  <si>
    <t>ICW-0162</t>
    <phoneticPr fontId="3" type="noConversion"/>
  </si>
  <si>
    <t>林季芳</t>
    <phoneticPr fontId="3" type="noConversion"/>
  </si>
  <si>
    <t>ICW-0012</t>
    <phoneticPr fontId="3" type="noConversion"/>
  </si>
  <si>
    <t>林碧珠</t>
    <phoneticPr fontId="3" type="noConversion"/>
  </si>
  <si>
    <t>江傳達</t>
    <phoneticPr fontId="3" type="noConversion"/>
  </si>
  <si>
    <t>I1707-0046</t>
    <phoneticPr fontId="3" type="noConversion"/>
  </si>
  <si>
    <t>ICW-0202</t>
    <phoneticPr fontId="3" type="noConversion"/>
  </si>
  <si>
    <t>李碧燕</t>
    <phoneticPr fontId="3" type="noConversion"/>
  </si>
  <si>
    <t>施金妹</t>
    <phoneticPr fontId="3" type="noConversion"/>
  </si>
  <si>
    <t>7/26匯 1.5%</t>
    <phoneticPr fontId="3" type="noConversion"/>
  </si>
  <si>
    <t>I1707-0047</t>
    <phoneticPr fontId="3" type="noConversion"/>
  </si>
  <si>
    <t>ICW-0203</t>
    <phoneticPr fontId="3" type="noConversion"/>
  </si>
  <si>
    <t>黎怡新</t>
    <phoneticPr fontId="3" type="noConversion"/>
  </si>
  <si>
    <t>7/27匯  1.5%</t>
    <phoneticPr fontId="3" type="noConversion"/>
  </si>
  <si>
    <t>I1707-0048</t>
    <phoneticPr fontId="3" type="noConversion"/>
  </si>
  <si>
    <t>莊凱琅</t>
    <phoneticPr fontId="3" type="noConversion"/>
  </si>
  <si>
    <t>7/28現金  1.5%</t>
    <phoneticPr fontId="3" type="noConversion"/>
  </si>
  <si>
    <t>I1707-0049</t>
    <phoneticPr fontId="3" type="noConversion"/>
  </si>
  <si>
    <t>陳秀完</t>
    <phoneticPr fontId="3" type="noConversion"/>
  </si>
  <si>
    <t>沈玉軫</t>
    <phoneticPr fontId="3" type="noConversion"/>
  </si>
  <si>
    <t>7/27匯9500  1.5%</t>
    <phoneticPr fontId="3" type="noConversion"/>
  </si>
  <si>
    <t>I1707-0050</t>
    <phoneticPr fontId="3" type="noConversion"/>
  </si>
  <si>
    <t>徐子翔</t>
    <phoneticPr fontId="3" type="noConversion"/>
  </si>
  <si>
    <t>7/29陳勇蒼匯 1.5%</t>
    <phoneticPr fontId="3" type="noConversion"/>
  </si>
  <si>
    <t>I1707-0051</t>
    <phoneticPr fontId="3" type="noConversion"/>
  </si>
  <si>
    <t>陳勇蒼</t>
    <phoneticPr fontId="3" type="noConversion"/>
  </si>
  <si>
    <t>I1707-0052</t>
    <phoneticPr fontId="3" type="noConversion"/>
  </si>
  <si>
    <t>黃姵茵</t>
    <phoneticPr fontId="3" type="noConversion"/>
  </si>
  <si>
    <t>7/28現金 1.5%</t>
    <phoneticPr fontId="3" type="noConversion"/>
  </si>
  <si>
    <t>沈玉惠</t>
    <phoneticPr fontId="3" type="noConversion"/>
  </si>
  <si>
    <t>I1707-0054</t>
    <phoneticPr fontId="3" type="noConversion"/>
  </si>
  <si>
    <t>ICW-0153</t>
    <phoneticPr fontId="3" type="noConversion"/>
  </si>
  <si>
    <t>葉國樑</t>
    <phoneticPr fontId="3" type="noConversion"/>
  </si>
  <si>
    <t>7/31匯 1.5%</t>
    <phoneticPr fontId="3" type="noConversion"/>
  </si>
  <si>
    <t>I1707-0055</t>
    <phoneticPr fontId="3" type="noConversion"/>
  </si>
  <si>
    <t>曾意棠</t>
    <phoneticPr fontId="3" type="noConversion"/>
  </si>
  <si>
    <t>I1707-0009鄭郁樺轉  1.5%</t>
    <phoneticPr fontId="3" type="noConversion"/>
  </si>
  <si>
    <t>I1707-0008鄭麗慧轉 1.5%</t>
    <phoneticPr fontId="3" type="noConversion"/>
  </si>
  <si>
    <t>I1707-0057</t>
    <phoneticPr fontId="3" type="noConversion"/>
  </si>
  <si>
    <t>劉浩翔</t>
    <phoneticPr fontId="3" type="noConversion"/>
  </si>
  <si>
    <t>ICW-0206</t>
    <phoneticPr fontId="3" type="noConversion"/>
  </si>
  <si>
    <t>張建成</t>
    <phoneticPr fontId="3" type="noConversion"/>
  </si>
  <si>
    <t>李國豪</t>
    <phoneticPr fontId="3" type="noConversion"/>
  </si>
  <si>
    <t>7/25匯  1.5%</t>
    <phoneticPr fontId="3" type="noConversion"/>
  </si>
  <si>
    <t>江郡祐</t>
    <phoneticPr fontId="3" type="noConversion"/>
  </si>
  <si>
    <t>莊雅雯</t>
    <phoneticPr fontId="3" type="noConversion"/>
  </si>
  <si>
    <t>李慧英</t>
    <phoneticPr fontId="3" type="noConversion"/>
  </si>
  <si>
    <t>7/26匯  1.5%</t>
    <phoneticPr fontId="3" type="noConversion"/>
  </si>
  <si>
    <t>蔡秀媛</t>
    <phoneticPr fontId="3" type="noConversion"/>
  </si>
  <si>
    <t>何宇羚</t>
    <phoneticPr fontId="3" type="noConversion"/>
  </si>
  <si>
    <t>Jimmy</t>
    <phoneticPr fontId="3" type="noConversion"/>
  </si>
  <si>
    <t>8/1匯   1.2%</t>
    <phoneticPr fontId="3" type="noConversion"/>
  </si>
  <si>
    <t>12月2號重做</t>
    <phoneticPr fontId="3" type="noConversion"/>
  </si>
  <si>
    <t>I1708-0001</t>
    <phoneticPr fontId="3" type="noConversion"/>
  </si>
  <si>
    <t>李新琦</t>
    <phoneticPr fontId="3" type="noConversion"/>
  </si>
  <si>
    <t>吳麟晟</t>
    <phoneticPr fontId="3" type="noConversion"/>
  </si>
  <si>
    <t>沐長青</t>
    <phoneticPr fontId="3" type="noConversion"/>
  </si>
  <si>
    <t>8/23匯</t>
    <phoneticPr fontId="3" type="noConversion"/>
  </si>
  <si>
    <t>ICW-0015</t>
    <phoneticPr fontId="3" type="noConversion"/>
  </si>
  <si>
    <t>沈玉軫</t>
    <phoneticPr fontId="3" type="noConversion"/>
  </si>
  <si>
    <t>黃瑞蘭</t>
    <phoneticPr fontId="3" type="noConversion"/>
  </si>
  <si>
    <t>匯款</t>
    <phoneticPr fontId="3" type="noConversion"/>
  </si>
  <si>
    <t>8/25匯   1.5%</t>
    <phoneticPr fontId="3" type="noConversion"/>
  </si>
  <si>
    <t>ICW-0011</t>
    <phoneticPr fontId="3" type="noConversion"/>
  </si>
  <si>
    <t>8/25匯 1.5%</t>
    <phoneticPr fontId="3" type="noConversion"/>
  </si>
  <si>
    <t>ICW-0223</t>
    <phoneticPr fontId="3" type="noConversion"/>
  </si>
  <si>
    <t>葉亮宜</t>
    <phoneticPr fontId="3" type="noConversion"/>
  </si>
  <si>
    <t>李盈慧</t>
    <phoneticPr fontId="3" type="noConversion"/>
  </si>
  <si>
    <t>高秀伶</t>
    <phoneticPr fontId="3" type="noConversion"/>
  </si>
  <si>
    <t>陳秀玲</t>
    <phoneticPr fontId="3" type="noConversion"/>
  </si>
  <si>
    <t>王訓世</t>
    <phoneticPr fontId="3" type="noConversion"/>
  </si>
  <si>
    <t>匯款</t>
    <phoneticPr fontId="3" type="noConversion"/>
  </si>
  <si>
    <t>8/28匯 1.5%</t>
    <phoneticPr fontId="3" type="noConversion"/>
  </si>
  <si>
    <t>ICW-0227</t>
    <phoneticPr fontId="3" type="noConversion"/>
  </si>
  <si>
    <t>麥怡安</t>
    <phoneticPr fontId="3" type="noConversion"/>
  </si>
  <si>
    <t>8/28匯 1.2%</t>
    <phoneticPr fontId="3" type="noConversion"/>
  </si>
  <si>
    <t>8/29匯</t>
    <phoneticPr fontId="3" type="noConversion"/>
  </si>
  <si>
    <t>ICW-0184</t>
    <phoneticPr fontId="3" type="noConversion"/>
  </si>
  <si>
    <t>匯款</t>
    <phoneticPr fontId="3" type="noConversion"/>
  </si>
  <si>
    <t>ICW-0229</t>
    <phoneticPr fontId="3" type="noConversion"/>
  </si>
  <si>
    <t>匯款</t>
    <phoneticPr fontId="3" type="noConversion"/>
  </si>
  <si>
    <t>袁大智</t>
    <phoneticPr fontId="3" type="noConversion"/>
  </si>
  <si>
    <t>8/30匯</t>
    <phoneticPr fontId="3" type="noConversion"/>
  </si>
  <si>
    <t>ICW-0151</t>
    <phoneticPr fontId="3" type="noConversion"/>
  </si>
  <si>
    <t>ICW-0230</t>
    <phoneticPr fontId="3" type="noConversion"/>
  </si>
  <si>
    <t>黃鼎祐</t>
    <phoneticPr fontId="3" type="noConversion"/>
  </si>
  <si>
    <t>8/30匯 1.5%</t>
    <phoneticPr fontId="3" type="noConversion"/>
  </si>
  <si>
    <t>ICW-0231</t>
    <phoneticPr fontId="3" type="noConversion"/>
  </si>
  <si>
    <t>吳志康</t>
    <phoneticPr fontId="3" type="noConversion"/>
  </si>
  <si>
    <t>9/1匯 1.2%</t>
    <phoneticPr fontId="3" type="noConversion"/>
  </si>
  <si>
    <t>8/31匯 1.5%</t>
    <phoneticPr fontId="3" type="noConversion"/>
  </si>
  <si>
    <t>I1709-0001</t>
    <phoneticPr fontId="3" type="noConversion"/>
  </si>
  <si>
    <t>高瑞偵</t>
    <phoneticPr fontId="3" type="noConversion"/>
  </si>
  <si>
    <t>1.5% 原胡信舜入.10/6更名為高瑞偵入</t>
    <phoneticPr fontId="3" type="noConversion"/>
  </si>
  <si>
    <t>沈玉軫</t>
    <phoneticPr fontId="3" type="noConversion"/>
  </si>
  <si>
    <t>ICW-0233</t>
    <phoneticPr fontId="3" type="noConversion"/>
  </si>
  <si>
    <t>謝張招娣</t>
    <phoneticPr fontId="3" type="noConversion"/>
  </si>
  <si>
    <t>ICW-0234</t>
    <phoneticPr fontId="3" type="noConversion"/>
  </si>
  <si>
    <t>高煒翔</t>
    <phoneticPr fontId="3" type="noConversion"/>
  </si>
  <si>
    <t>林碧貞</t>
    <phoneticPr fontId="3" type="noConversion"/>
  </si>
  <si>
    <t>陳鼎元</t>
    <phoneticPr fontId="3" type="noConversion"/>
  </si>
  <si>
    <t>湯雅玲</t>
    <phoneticPr fontId="3" type="noConversion"/>
  </si>
  <si>
    <t>9/5匯 1.5%</t>
    <phoneticPr fontId="3" type="noConversion"/>
  </si>
  <si>
    <t>邱敏華</t>
    <phoneticPr fontId="3" type="noConversion"/>
  </si>
  <si>
    <t>李世俊</t>
    <phoneticPr fontId="3" type="noConversion"/>
  </si>
  <si>
    <t>9/6李世俊匯 1.2%</t>
    <phoneticPr fontId="3" type="noConversion"/>
  </si>
  <si>
    <t>姚子硯</t>
    <phoneticPr fontId="3" type="noConversion"/>
  </si>
  <si>
    <t>ICW-0239</t>
    <phoneticPr fontId="3" type="noConversion"/>
  </si>
  <si>
    <t>何明好</t>
    <phoneticPr fontId="3" type="noConversion"/>
  </si>
  <si>
    <t>詹瑞滿</t>
    <phoneticPr fontId="3" type="noConversion"/>
  </si>
  <si>
    <t>9/15匯</t>
    <phoneticPr fontId="3" type="noConversion"/>
  </si>
  <si>
    <t>張巧芝</t>
    <phoneticPr fontId="3" type="noConversion"/>
  </si>
  <si>
    <t>李佩賢</t>
    <phoneticPr fontId="3" type="noConversion"/>
  </si>
  <si>
    <t>現金</t>
    <phoneticPr fontId="3" type="noConversion"/>
  </si>
  <si>
    <t>胡路得</t>
    <phoneticPr fontId="3" type="noConversion"/>
  </si>
  <si>
    <t>原手寫單寫周思宇入，後變胡躍羚入1.5%</t>
    <phoneticPr fontId="3" type="noConversion"/>
  </si>
  <si>
    <t>9/19匯</t>
    <phoneticPr fontId="3" type="noConversion"/>
  </si>
  <si>
    <t>袁大智</t>
    <phoneticPr fontId="3" type="noConversion"/>
  </si>
  <si>
    <t>詹瑞蘭</t>
    <phoneticPr fontId="3" type="noConversion"/>
  </si>
  <si>
    <t>9/22匯</t>
    <phoneticPr fontId="3" type="noConversion"/>
  </si>
  <si>
    <t>徐海華</t>
    <phoneticPr fontId="3" type="noConversion"/>
  </si>
  <si>
    <t>現金(11/14通知是1.5%，意向無註記)</t>
    <phoneticPr fontId="3" type="noConversion"/>
  </si>
  <si>
    <t>符玉奉</t>
    <phoneticPr fontId="3" type="noConversion"/>
  </si>
  <si>
    <t>陳錫祥</t>
    <phoneticPr fontId="3" type="noConversion"/>
  </si>
  <si>
    <t>潘芊妘</t>
    <phoneticPr fontId="3" type="noConversion"/>
  </si>
  <si>
    <t>陳淑芬</t>
    <phoneticPr fontId="3" type="noConversion"/>
  </si>
  <si>
    <t>9/25匯1.5%</t>
    <phoneticPr fontId="3" type="noConversion"/>
  </si>
  <si>
    <t>ICW-0251</t>
    <phoneticPr fontId="3" type="noConversion"/>
  </si>
  <si>
    <t>林柔安</t>
    <phoneticPr fontId="3" type="noConversion"/>
  </si>
  <si>
    <t>林哲安</t>
    <phoneticPr fontId="3" type="noConversion"/>
  </si>
  <si>
    <t>周思宇</t>
    <phoneticPr fontId="3" type="noConversion"/>
  </si>
  <si>
    <t>9/29黃紀剛匯</t>
    <phoneticPr fontId="3" type="noConversion"/>
  </si>
  <si>
    <t>9/29匯</t>
    <phoneticPr fontId="3" type="noConversion"/>
  </si>
  <si>
    <t>ICW-0257</t>
    <phoneticPr fontId="3" type="noConversion"/>
  </si>
  <si>
    <t>黃瑞蘭</t>
    <phoneticPr fontId="3" type="noConversion"/>
  </si>
  <si>
    <t>黃郁豐</t>
    <phoneticPr fontId="3" type="noConversion"/>
  </si>
  <si>
    <t>胡育誠</t>
    <phoneticPr fontId="3" type="noConversion"/>
  </si>
  <si>
    <t>黃郁豐</t>
    <phoneticPr fontId="3" type="noConversion"/>
  </si>
  <si>
    <t>I1710-0001</t>
    <phoneticPr fontId="3" type="noConversion"/>
  </si>
  <si>
    <t>呂云秀</t>
    <phoneticPr fontId="3" type="noConversion"/>
  </si>
  <si>
    <t>10/5匯</t>
    <phoneticPr fontId="3" type="noConversion"/>
  </si>
  <si>
    <t>陳淑美</t>
    <phoneticPr fontId="3" type="noConversion"/>
  </si>
  <si>
    <t>ICW-0264</t>
    <phoneticPr fontId="3" type="noConversion"/>
  </si>
  <si>
    <t>王素敏</t>
    <phoneticPr fontId="3" type="noConversion"/>
  </si>
  <si>
    <t xml:space="preserve">1.5% 10/12匯 </t>
    <phoneticPr fontId="3" type="noConversion"/>
  </si>
  <si>
    <t>10/12匯</t>
    <phoneticPr fontId="3" type="noConversion"/>
  </si>
  <si>
    <t>ICW-0210</t>
    <phoneticPr fontId="3" type="noConversion"/>
  </si>
  <si>
    <t>1.5%(1單從10/15東方及金碧利息扣抵)從做編號改後面加A</t>
    <phoneticPr fontId="3" type="noConversion"/>
  </si>
  <si>
    <t>李湘棋</t>
    <phoneticPr fontId="3" type="noConversion"/>
  </si>
  <si>
    <t>10/16匯</t>
    <phoneticPr fontId="3" type="noConversion"/>
  </si>
  <si>
    <t>陳淑珠</t>
    <phoneticPr fontId="3" type="noConversion"/>
  </si>
  <si>
    <t>金碧轉1.5%</t>
    <phoneticPr fontId="3" type="noConversion"/>
  </si>
  <si>
    <t>ICW-0267</t>
    <phoneticPr fontId="3" type="noConversion"/>
  </si>
  <si>
    <t>朱建鴻</t>
    <phoneticPr fontId="3" type="noConversion"/>
  </si>
  <si>
    <t>李立中</t>
    <phoneticPr fontId="3" type="noConversion"/>
  </si>
  <si>
    <t>金碧轉1.5%</t>
    <phoneticPr fontId="3" type="noConversion"/>
  </si>
  <si>
    <t>10/17莊雅雯匯7萬(莊凱棋4萬+莊雅雯3萬)(4單匯款，1單現金)1.5%</t>
    <phoneticPr fontId="3" type="noConversion"/>
  </si>
  <si>
    <t>莊雅雯</t>
    <phoneticPr fontId="3" type="noConversion"/>
  </si>
  <si>
    <t>李慧英</t>
    <phoneticPr fontId="3" type="noConversion"/>
  </si>
  <si>
    <t>10/17匯7萬(莊凱棋4萬+莊雅雯3萬)1.5%</t>
    <phoneticPr fontId="3" type="noConversion"/>
  </si>
  <si>
    <t>ICW-0269</t>
    <phoneticPr fontId="3" type="noConversion"/>
  </si>
  <si>
    <t>廖至瑩</t>
    <phoneticPr fontId="3" type="noConversion"/>
  </si>
  <si>
    <t>10/23匯</t>
    <phoneticPr fontId="3" type="noConversion"/>
  </si>
  <si>
    <t>10/19匯$50000，10/24匯$42000 1.5%</t>
    <phoneticPr fontId="3" type="noConversion"/>
  </si>
  <si>
    <t>ICW-0270</t>
    <phoneticPr fontId="3" type="noConversion"/>
  </si>
  <si>
    <t>郭珍年</t>
    <phoneticPr fontId="3" type="noConversion"/>
  </si>
  <si>
    <t>10/24匯1.5%</t>
    <phoneticPr fontId="3" type="noConversion"/>
  </si>
  <si>
    <t>劉依</t>
    <phoneticPr fontId="3" type="noConversion"/>
  </si>
  <si>
    <t>扣抵</t>
    <phoneticPr fontId="3" type="noConversion"/>
  </si>
  <si>
    <t>金碧利息扣抵 1.5%</t>
    <phoneticPr fontId="3" type="noConversion"/>
  </si>
  <si>
    <t>林紘義</t>
    <phoneticPr fontId="3" type="noConversion"/>
  </si>
  <si>
    <t>ICW-0273</t>
    <phoneticPr fontId="3" type="noConversion"/>
  </si>
  <si>
    <t>林賜傅</t>
    <phoneticPr fontId="3" type="noConversion"/>
  </si>
  <si>
    <t>白錫信</t>
    <phoneticPr fontId="3" type="noConversion"/>
  </si>
  <si>
    <t>11/2匯1.5%</t>
    <phoneticPr fontId="3" type="noConversion"/>
  </si>
  <si>
    <t>ICW-0274</t>
    <phoneticPr fontId="3" type="noConversion"/>
  </si>
  <si>
    <t>ICW-0275</t>
    <phoneticPr fontId="3" type="noConversion"/>
  </si>
  <si>
    <t>蔡文傑</t>
    <phoneticPr fontId="3" type="noConversion"/>
  </si>
  <si>
    <t>現金</t>
    <phoneticPr fontId="3" type="noConversion"/>
  </si>
  <si>
    <t>I1710-0034</t>
    <phoneticPr fontId="3" type="noConversion"/>
  </si>
  <si>
    <t>ICW-0263</t>
    <phoneticPr fontId="3" type="noConversion"/>
  </si>
  <si>
    <t>曾其祥</t>
    <phoneticPr fontId="3" type="noConversion"/>
  </si>
  <si>
    <t>伍靜純</t>
    <phoneticPr fontId="3" type="noConversion"/>
  </si>
  <si>
    <t xml:space="preserve">匯2萬(1萬入東1，1萬入東2) </t>
    <phoneticPr fontId="3" type="noConversion"/>
  </si>
  <si>
    <t>范芳瑜</t>
    <phoneticPr fontId="3" type="noConversion"/>
  </si>
  <si>
    <t>ICW-0276</t>
    <phoneticPr fontId="3" type="noConversion"/>
  </si>
  <si>
    <t>邱桂惠</t>
    <phoneticPr fontId="3" type="noConversion"/>
  </si>
  <si>
    <t>1.5%匯2萬(1萬沈玉軫，1萬石宴禎)</t>
    <phoneticPr fontId="3" type="noConversion"/>
  </si>
  <si>
    <t>ICW-0277</t>
    <phoneticPr fontId="3" type="noConversion"/>
  </si>
  <si>
    <t>石宴禎</t>
    <phoneticPr fontId="3" type="noConversion"/>
  </si>
  <si>
    <t>陳崑寶</t>
    <phoneticPr fontId="3" type="noConversion"/>
  </si>
  <si>
    <t>11/7匯2萬(1萬入東1，1萬入東2)1.5%</t>
    <phoneticPr fontId="3" type="noConversion"/>
  </si>
  <si>
    <t>ICW-0281</t>
    <phoneticPr fontId="3" type="noConversion"/>
  </si>
  <si>
    <t>劉世仁</t>
    <phoneticPr fontId="3" type="noConversion"/>
  </si>
  <si>
    <t>11/8匯</t>
    <phoneticPr fontId="3" type="noConversion"/>
  </si>
  <si>
    <t>ICW-0282</t>
    <phoneticPr fontId="3" type="noConversion"/>
  </si>
  <si>
    <t>許志忠</t>
    <phoneticPr fontId="3" type="noConversion"/>
  </si>
  <si>
    <t>11/14匯4萬(2萬入東1.2萬入東2)1.5%</t>
    <phoneticPr fontId="3" type="noConversion"/>
  </si>
  <si>
    <t>黃玲珠</t>
    <phoneticPr fontId="3" type="noConversion"/>
  </si>
  <si>
    <t>11/13匯4萬(2萬入東1.2萬入東2)</t>
    <phoneticPr fontId="3" type="noConversion"/>
  </si>
  <si>
    <t>11/14黃玲珠匯6萬(黃玲珠東1入2單.東2入3單.陳育慶東2入1單)</t>
    <phoneticPr fontId="3" type="noConversion"/>
  </si>
  <si>
    <t>陳明道</t>
    <phoneticPr fontId="3" type="noConversion"/>
  </si>
  <si>
    <t>11/14陳明道匯3萬(東1入1單.東2入2單)</t>
    <phoneticPr fontId="3" type="noConversion"/>
  </si>
  <si>
    <t>洪子棋</t>
    <phoneticPr fontId="3" type="noConversion"/>
  </si>
  <si>
    <t>俞執中</t>
    <phoneticPr fontId="3" type="noConversion"/>
  </si>
  <si>
    <t>11/22匯6萬(東1入3萬.東2入3萬)</t>
    <phoneticPr fontId="3" type="noConversion"/>
  </si>
  <si>
    <t>黃采蓁</t>
    <phoneticPr fontId="3" type="noConversion"/>
  </si>
  <si>
    <t>11/14何宇羚匯</t>
    <phoneticPr fontId="3" type="noConversion"/>
  </si>
  <si>
    <t>ICW-0288</t>
    <phoneticPr fontId="3" type="noConversion"/>
  </si>
  <si>
    <t>陳毅堅</t>
    <phoneticPr fontId="3" type="noConversion"/>
  </si>
  <si>
    <t>ICW-0257</t>
    <phoneticPr fontId="3" type="noConversion"/>
  </si>
  <si>
    <t>I1802-0001</t>
    <phoneticPr fontId="3" type="noConversion"/>
  </si>
  <si>
    <t>ICW-0288</t>
    <phoneticPr fontId="3" type="noConversion"/>
  </si>
  <si>
    <t>陳毅堅</t>
    <phoneticPr fontId="3" type="noConversion"/>
  </si>
  <si>
    <t>總計</t>
    <phoneticPr fontId="3" type="noConversion"/>
  </si>
  <si>
    <t>匯率</t>
    <phoneticPr fontId="3" type="noConversion"/>
  </si>
  <si>
    <t>月份</t>
    <phoneticPr fontId="3" type="noConversion"/>
  </si>
  <si>
    <t>合約編號</t>
    <phoneticPr fontId="3" type="noConversion"/>
  </si>
  <si>
    <t>客編</t>
    <phoneticPr fontId="3" type="noConversion"/>
  </si>
  <si>
    <t>中文姓名</t>
    <phoneticPr fontId="3" type="noConversion"/>
  </si>
  <si>
    <t>經紀人</t>
    <phoneticPr fontId="3" type="noConversion"/>
  </si>
  <si>
    <t>起日</t>
    <phoneticPr fontId="3" type="noConversion"/>
  </si>
  <si>
    <t>止日</t>
    <phoneticPr fontId="3" type="noConversion"/>
  </si>
  <si>
    <t>單位</t>
    <phoneticPr fontId="3" type="noConversion"/>
  </si>
  <si>
    <t>付款方式</t>
    <phoneticPr fontId="3" type="noConversion"/>
  </si>
  <si>
    <t>%</t>
    <phoneticPr fontId="3" type="noConversion"/>
  </si>
  <si>
    <t>紅包</t>
    <phoneticPr fontId="3" type="noConversion"/>
  </si>
  <si>
    <t>備註</t>
    <phoneticPr fontId="3" type="noConversion"/>
  </si>
  <si>
    <t>說明</t>
    <phoneticPr fontId="3" type="noConversion"/>
  </si>
  <si>
    <t>106年9月</t>
    <phoneticPr fontId="3" type="noConversion"/>
  </si>
  <si>
    <t>C1709-0001</t>
    <phoneticPr fontId="3" type="noConversion"/>
  </si>
  <si>
    <t>I2-0016</t>
    <phoneticPr fontId="3" type="noConversion"/>
  </si>
  <si>
    <t>陳宏志</t>
    <phoneticPr fontId="3" type="noConversion"/>
  </si>
  <si>
    <t>麥朱書</t>
    <phoneticPr fontId="3" type="noConversion"/>
  </si>
  <si>
    <t>108/9/13</t>
    <phoneticPr fontId="3" type="noConversion"/>
  </si>
  <si>
    <t>106年9月</t>
    <phoneticPr fontId="3" type="noConversion"/>
  </si>
  <si>
    <t>C1709-0002</t>
  </si>
  <si>
    <t>I2-0018</t>
    <phoneticPr fontId="3" type="noConversion"/>
  </si>
  <si>
    <t>廖振善</t>
    <phoneticPr fontId="3" type="noConversion"/>
  </si>
  <si>
    <t>麥朱書</t>
    <phoneticPr fontId="3" type="noConversion"/>
  </si>
  <si>
    <t>108/9/8</t>
    <phoneticPr fontId="3" type="noConversion"/>
  </si>
  <si>
    <t>許春貴</t>
    <phoneticPr fontId="3" type="noConversion"/>
  </si>
  <si>
    <t>108/10/31</t>
    <phoneticPr fontId="3" type="noConversion"/>
  </si>
  <si>
    <t>C1710-0002</t>
  </si>
  <si>
    <t>I2-0008</t>
    <phoneticPr fontId="3" type="noConversion"/>
  </si>
  <si>
    <t>王添壽</t>
    <phoneticPr fontId="3" type="noConversion"/>
  </si>
  <si>
    <t>C1710-0003</t>
  </si>
  <si>
    <t>I2-0009</t>
  </si>
  <si>
    <t>宋錦發</t>
    <phoneticPr fontId="3" type="noConversion"/>
  </si>
  <si>
    <t>108/10/31</t>
    <phoneticPr fontId="3" type="noConversion"/>
  </si>
  <si>
    <t>106年10月</t>
    <phoneticPr fontId="3" type="noConversion"/>
  </si>
  <si>
    <t>C1710-0004</t>
  </si>
  <si>
    <t>I2-0010</t>
  </si>
  <si>
    <t>劉定騰</t>
    <phoneticPr fontId="3" type="noConversion"/>
  </si>
  <si>
    <t>108/10/30</t>
    <phoneticPr fontId="3" type="noConversion"/>
  </si>
  <si>
    <t>劉依</t>
    <phoneticPr fontId="3" type="noConversion"/>
  </si>
  <si>
    <t>10/31繳現(劉浩翔)</t>
    <phoneticPr fontId="3" type="noConversion"/>
  </si>
  <si>
    <t>C1710-0005</t>
  </si>
  <si>
    <t>I2-0011</t>
  </si>
  <si>
    <t>劉庭豪</t>
    <phoneticPr fontId="3" type="noConversion"/>
  </si>
  <si>
    <t>108/10/30</t>
    <phoneticPr fontId="3" type="noConversion"/>
  </si>
  <si>
    <t>10/31繳現(劉浩翔)</t>
    <phoneticPr fontId="3" type="noConversion"/>
  </si>
  <si>
    <t>C1710-0006</t>
  </si>
  <si>
    <t>I2-0012</t>
  </si>
  <si>
    <t>陳雯均</t>
    <phoneticPr fontId="3" type="noConversion"/>
  </si>
  <si>
    <t>11/16客匯款，11/1-15利息不列算(在客12/15資料備註寶姐代墊取息(實際無)</t>
    <phoneticPr fontId="3" type="noConversion"/>
  </si>
  <si>
    <t>C1710-0007</t>
  </si>
  <si>
    <t>I2-0013</t>
  </si>
  <si>
    <t>108/10/15</t>
    <phoneticPr fontId="3" type="noConversion"/>
  </si>
  <si>
    <t>10/15東方+東盟+金碧利息扣抵 1.5% 。11/6說從東1改入東2</t>
    <phoneticPr fontId="3" type="noConversion"/>
  </si>
  <si>
    <t>C1710-0008</t>
  </si>
  <si>
    <t>I2-0014</t>
  </si>
  <si>
    <t>C1710-0009</t>
  </si>
  <si>
    <t>I2-0015</t>
  </si>
  <si>
    <t>林賜傳</t>
    <phoneticPr fontId="3" type="noConversion"/>
  </si>
  <si>
    <t>11/3匯</t>
    <phoneticPr fontId="3" type="noConversion"/>
  </si>
  <si>
    <t>C1710-0010</t>
  </si>
  <si>
    <t>I2-0017</t>
    <phoneticPr fontId="3" type="noConversion"/>
  </si>
  <si>
    <t>陳接枝</t>
    <phoneticPr fontId="3" type="noConversion"/>
  </si>
  <si>
    <t>邱國憲</t>
    <phoneticPr fontId="3" type="noConversion"/>
  </si>
  <si>
    <t>108/10/6</t>
    <phoneticPr fontId="3" type="noConversion"/>
  </si>
  <si>
    <t>C1710-0011</t>
  </si>
  <si>
    <t>10/31匯</t>
    <phoneticPr fontId="3" type="noConversion"/>
  </si>
  <si>
    <t>106年10月</t>
    <phoneticPr fontId="3" type="noConversion"/>
  </si>
  <si>
    <t>C1710-0012</t>
  </si>
  <si>
    <t>I2-0006</t>
  </si>
  <si>
    <t>伍靜純</t>
    <phoneticPr fontId="3" type="noConversion"/>
  </si>
  <si>
    <t>邱桂惠</t>
    <phoneticPr fontId="3" type="noConversion"/>
  </si>
  <si>
    <t>108/10/31</t>
    <phoneticPr fontId="3" type="noConversion"/>
  </si>
  <si>
    <t>Jimmy</t>
    <phoneticPr fontId="3" type="noConversion"/>
  </si>
  <si>
    <t>匯款</t>
    <phoneticPr fontId="3" type="noConversion"/>
  </si>
  <si>
    <t>匯2萬(1萬入東1，1萬入東2).原入11/1改入10/31</t>
    <phoneticPr fontId="3" type="noConversion"/>
  </si>
  <si>
    <t>現金</t>
    <phoneticPr fontId="3" type="noConversion"/>
  </si>
  <si>
    <t>106年10月</t>
    <phoneticPr fontId="3" type="noConversion"/>
  </si>
  <si>
    <t>C1710-0014</t>
    <phoneticPr fontId="3" type="noConversion"/>
  </si>
  <si>
    <t>I2-0004</t>
    <phoneticPr fontId="3" type="noConversion"/>
  </si>
  <si>
    <t>蔡文傑</t>
    <phoneticPr fontId="3" type="noConversion"/>
  </si>
  <si>
    <t>108/10/31</t>
    <phoneticPr fontId="3" type="noConversion"/>
  </si>
  <si>
    <t>許春貴</t>
    <phoneticPr fontId="3" type="noConversion"/>
  </si>
  <si>
    <t>11/2匯2萬(1萬入東1，1萬入東2)。11/7又說改入東1(2單) 11/30又說改入東1(1單)東2(1單)</t>
    <phoneticPr fontId="3" type="noConversion"/>
  </si>
  <si>
    <t>C1711-0001</t>
    <phoneticPr fontId="3" type="noConversion"/>
  </si>
  <si>
    <t>I2-0001</t>
    <phoneticPr fontId="3" type="noConversion"/>
  </si>
  <si>
    <t>麥朱書</t>
    <phoneticPr fontId="3" type="noConversion"/>
  </si>
  <si>
    <t>借單</t>
    <phoneticPr fontId="3" type="noConversion"/>
  </si>
  <si>
    <t>106年11月</t>
    <phoneticPr fontId="3" type="noConversion"/>
  </si>
  <si>
    <t>C1711-0002</t>
  </si>
  <si>
    <t>I2-0002</t>
  </si>
  <si>
    <t>黃笙洋</t>
    <phoneticPr fontId="3" type="noConversion"/>
  </si>
  <si>
    <t>麥朱書</t>
    <phoneticPr fontId="3" type="noConversion"/>
  </si>
  <si>
    <t>借單</t>
    <phoneticPr fontId="3" type="noConversion"/>
  </si>
  <si>
    <t>C1711-0003</t>
  </si>
  <si>
    <t>I2-0003</t>
  </si>
  <si>
    <t>林德彬</t>
    <phoneticPr fontId="3" type="noConversion"/>
  </si>
  <si>
    <t>麥朱書</t>
    <phoneticPr fontId="3" type="noConversion"/>
  </si>
  <si>
    <t>106年11月</t>
    <phoneticPr fontId="3" type="noConversion"/>
  </si>
  <si>
    <t>C1711-0004</t>
  </si>
  <si>
    <t>I2-0005</t>
    <phoneticPr fontId="3" type="noConversion"/>
  </si>
  <si>
    <t>陳碧戀</t>
    <phoneticPr fontId="3" type="noConversion"/>
  </si>
  <si>
    <t>108/11/2</t>
    <phoneticPr fontId="3" type="noConversion"/>
  </si>
  <si>
    <t>11/6匯2萬(1萬入東1，1萬入東2)</t>
    <phoneticPr fontId="3" type="noConversion"/>
  </si>
  <si>
    <t>C1711-0006</t>
  </si>
  <si>
    <t>I2-0007</t>
  </si>
  <si>
    <t>108/11/1</t>
    <phoneticPr fontId="3" type="noConversion"/>
  </si>
  <si>
    <t>現金</t>
    <phoneticPr fontId="3" type="noConversion"/>
  </si>
  <si>
    <t>11/2說從東方1改入東方2</t>
    <phoneticPr fontId="3" type="noConversion"/>
  </si>
  <si>
    <t>C1711-0007</t>
  </si>
  <si>
    <t>I2-0019</t>
    <phoneticPr fontId="3" type="noConversion"/>
  </si>
  <si>
    <t>魏漢君</t>
    <phoneticPr fontId="3" type="noConversion"/>
  </si>
  <si>
    <t>C1711-0008</t>
  </si>
  <si>
    <t>I2-0020</t>
  </si>
  <si>
    <t>宜婷</t>
    <phoneticPr fontId="3" type="noConversion"/>
  </si>
  <si>
    <t>沈玉軫</t>
    <phoneticPr fontId="3" type="noConversion"/>
  </si>
  <si>
    <t>108/11/6</t>
    <phoneticPr fontId="3" type="noConversion"/>
  </si>
  <si>
    <t>C1711-0009</t>
  </si>
  <si>
    <t>I2-0021</t>
  </si>
  <si>
    <t>李慧英</t>
    <phoneticPr fontId="3" type="noConversion"/>
  </si>
  <si>
    <t>陳雅育</t>
    <phoneticPr fontId="3" type="noConversion"/>
  </si>
  <si>
    <t>11/7匯2萬(1萬入東1，1萬入東2)</t>
    <phoneticPr fontId="3" type="noConversion"/>
  </si>
  <si>
    <t>C1711-0010</t>
  </si>
  <si>
    <t>I2-0022</t>
  </si>
  <si>
    <t>呂云秀</t>
    <phoneticPr fontId="3" type="noConversion"/>
  </si>
  <si>
    <t>劉元皓</t>
    <phoneticPr fontId="3" type="noConversion"/>
  </si>
  <si>
    <t>黃瑞蘭</t>
    <phoneticPr fontId="3" type="noConversion"/>
  </si>
  <si>
    <t>扣抵</t>
    <phoneticPr fontId="3" type="noConversion"/>
  </si>
  <si>
    <t>C1711-0011</t>
  </si>
  <si>
    <t>I2-0023</t>
  </si>
  <si>
    <t>李雅蘭</t>
    <phoneticPr fontId="3" type="noConversion"/>
  </si>
  <si>
    <t>胡信舜</t>
    <phoneticPr fontId="3" type="noConversion"/>
  </si>
  <si>
    <t>C1711-0012</t>
  </si>
  <si>
    <t>I2-0024</t>
  </si>
  <si>
    <t>許娟娟</t>
    <phoneticPr fontId="3" type="noConversion"/>
  </si>
  <si>
    <t>11/8匯</t>
    <phoneticPr fontId="3" type="noConversion"/>
  </si>
  <si>
    <t>C1711-0013</t>
  </si>
  <si>
    <t>I2-0025</t>
  </si>
  <si>
    <t>劉慧雯</t>
    <phoneticPr fontId="3" type="noConversion"/>
  </si>
  <si>
    <t>黃瑞蘭</t>
    <phoneticPr fontId="3" type="noConversion"/>
  </si>
  <si>
    <t>11/9匯</t>
    <phoneticPr fontId="3" type="noConversion"/>
  </si>
  <si>
    <t>C1711-0014</t>
  </si>
  <si>
    <t>I2-0026</t>
  </si>
  <si>
    <t>陳儷文</t>
    <phoneticPr fontId="3" type="noConversion"/>
  </si>
  <si>
    <t>11/10匯</t>
    <phoneticPr fontId="3" type="noConversion"/>
  </si>
  <si>
    <t>C1711-0015</t>
  </si>
  <si>
    <t>I2-0027</t>
  </si>
  <si>
    <t>許春貴</t>
    <phoneticPr fontId="3" type="noConversion"/>
  </si>
  <si>
    <t>現金+匯</t>
    <phoneticPr fontId="3" type="noConversion"/>
  </si>
  <si>
    <t>11/10匯10萬+現金1萬</t>
    <phoneticPr fontId="3" type="noConversion"/>
  </si>
  <si>
    <t>C1711-0016</t>
  </si>
  <si>
    <t>I2-0028</t>
  </si>
  <si>
    <t>C1711-0017</t>
  </si>
  <si>
    <t>I2-0029</t>
  </si>
  <si>
    <t>吳麟晟說由劉慧雯獎金先扣除1萬元</t>
    <phoneticPr fontId="3" type="noConversion"/>
  </si>
  <si>
    <t>C1711-0018</t>
  </si>
  <si>
    <t>I2-0031</t>
    <phoneticPr fontId="3" type="noConversion"/>
  </si>
  <si>
    <t>楊秀玲</t>
    <phoneticPr fontId="3" type="noConversion"/>
  </si>
  <si>
    <t>邱士杰</t>
    <phoneticPr fontId="3" type="noConversion"/>
  </si>
  <si>
    <t>袁大智</t>
    <phoneticPr fontId="3" type="noConversion"/>
  </si>
  <si>
    <t>11/13匯</t>
    <phoneticPr fontId="3" type="noConversion"/>
  </si>
  <si>
    <t>C1711-0019</t>
  </si>
  <si>
    <t>I2-0030</t>
    <phoneticPr fontId="3" type="noConversion"/>
  </si>
  <si>
    <t>廖錦芬</t>
    <phoneticPr fontId="3" type="noConversion"/>
  </si>
  <si>
    <t>108/11/10</t>
    <phoneticPr fontId="3" type="noConversion"/>
  </si>
  <si>
    <t>C1711-0020</t>
  </si>
  <si>
    <t>I2-0032</t>
    <phoneticPr fontId="3" type="noConversion"/>
  </si>
  <si>
    <t>陳建明</t>
    <phoneticPr fontId="3" type="noConversion"/>
  </si>
  <si>
    <t>108/11/15</t>
    <phoneticPr fontId="3" type="noConversion"/>
  </si>
  <si>
    <t>C1711-0021</t>
  </si>
  <si>
    <t>I2-0033</t>
  </si>
  <si>
    <t>黃玲珠</t>
    <phoneticPr fontId="3" type="noConversion"/>
  </si>
  <si>
    <t>林紘義</t>
    <phoneticPr fontId="3" type="noConversion"/>
  </si>
  <si>
    <t>Jimmy</t>
    <phoneticPr fontId="3" type="noConversion"/>
  </si>
  <si>
    <t>11/13匯4萬(2萬入東1.2萬入東2)</t>
    <phoneticPr fontId="3" type="noConversion"/>
  </si>
  <si>
    <t>C1711-0022</t>
  </si>
  <si>
    <t>I2-0034</t>
  </si>
  <si>
    <t>許志忠</t>
    <phoneticPr fontId="3" type="noConversion"/>
  </si>
  <si>
    <t>匯款</t>
    <phoneticPr fontId="3" type="noConversion"/>
  </si>
  <si>
    <t>C1711-0023</t>
  </si>
  <si>
    <t>I2-0035</t>
  </si>
  <si>
    <t>古御鴻</t>
    <phoneticPr fontId="3" type="noConversion"/>
  </si>
  <si>
    <t>胡信舜</t>
    <phoneticPr fontId="3" type="noConversion"/>
  </si>
  <si>
    <t>扣抵</t>
    <phoneticPr fontId="3" type="noConversion"/>
  </si>
  <si>
    <t>黃瑞蘭說扣抵</t>
    <phoneticPr fontId="3" type="noConversion"/>
  </si>
  <si>
    <t>C1711-0024</t>
  </si>
  <si>
    <t>I2-0036</t>
  </si>
  <si>
    <t>11/10匯</t>
    <phoneticPr fontId="3" type="noConversion"/>
  </si>
  <si>
    <t>C1711-0025</t>
  </si>
  <si>
    <t>I2-0037</t>
  </si>
  <si>
    <t>邱士杰</t>
    <phoneticPr fontId="3" type="noConversion"/>
  </si>
  <si>
    <t>11/14匯</t>
    <phoneticPr fontId="3" type="noConversion"/>
  </si>
  <si>
    <t>C1711-0026</t>
  </si>
  <si>
    <t>I2-0038</t>
  </si>
  <si>
    <t>林季芳</t>
    <phoneticPr fontId="3" type="noConversion"/>
  </si>
  <si>
    <t>林碧貞</t>
    <phoneticPr fontId="3" type="noConversion"/>
  </si>
  <si>
    <t>C1711-0027</t>
  </si>
  <si>
    <t>I2-0039</t>
  </si>
  <si>
    <t>羅貴溶</t>
    <phoneticPr fontId="3" type="noConversion"/>
  </si>
  <si>
    <t>C1711-0028</t>
  </si>
  <si>
    <t>I2-0040</t>
  </si>
  <si>
    <t>劉寶春</t>
    <phoneticPr fontId="3" type="noConversion"/>
  </si>
  <si>
    <t>劉依</t>
    <phoneticPr fontId="3" type="noConversion"/>
  </si>
  <si>
    <t>C1711-0029</t>
  </si>
  <si>
    <t>劉依</t>
    <phoneticPr fontId="3" type="noConversion"/>
  </si>
  <si>
    <t>C1711-0030</t>
  </si>
  <si>
    <t>I2-0041</t>
    <phoneticPr fontId="3" type="noConversion"/>
  </si>
  <si>
    <t>江敏君</t>
    <phoneticPr fontId="3" type="noConversion"/>
  </si>
  <si>
    <t>C1711-0031</t>
  </si>
  <si>
    <t>江敏君</t>
    <phoneticPr fontId="3" type="noConversion"/>
  </si>
  <si>
    <t>C1711-0032</t>
  </si>
  <si>
    <t>I2-0042</t>
  </si>
  <si>
    <t>C1711-0033</t>
  </si>
  <si>
    <t>I2-0043</t>
  </si>
  <si>
    <t>楊啟村</t>
    <phoneticPr fontId="3" type="noConversion"/>
  </si>
  <si>
    <t>C1711-0034</t>
  </si>
  <si>
    <t>I2-0044</t>
  </si>
  <si>
    <t>劉惠鳳</t>
    <phoneticPr fontId="3" type="noConversion"/>
  </si>
  <si>
    <t>林碧貞</t>
    <phoneticPr fontId="3" type="noConversion"/>
  </si>
  <si>
    <t>C1711-0035</t>
  </si>
  <si>
    <t>林紘義</t>
    <phoneticPr fontId="3" type="noConversion"/>
  </si>
  <si>
    <t>11/14黃玲珠匯6萬(黃玲珠東1入2單.東2入3單.陳育慶東2入1單)</t>
    <phoneticPr fontId="3" type="noConversion"/>
  </si>
  <si>
    <t>C1711-0036</t>
  </si>
  <si>
    <t>I2-0045</t>
    <phoneticPr fontId="3" type="noConversion"/>
  </si>
  <si>
    <t>陳明道</t>
    <phoneticPr fontId="3" type="noConversion"/>
  </si>
  <si>
    <t>邱桂惠</t>
    <phoneticPr fontId="3" type="noConversion"/>
  </si>
  <si>
    <t>11/14陳明道匯3萬(東1入1單.東2入2單)</t>
    <phoneticPr fontId="3" type="noConversion"/>
  </si>
  <si>
    <t>C1711-0037</t>
  </si>
  <si>
    <t>I2-0046</t>
  </si>
  <si>
    <t>陳育慶</t>
    <phoneticPr fontId="3" type="noConversion"/>
  </si>
  <si>
    <t>C1711-0038</t>
  </si>
  <si>
    <t>I2-0047</t>
  </si>
  <si>
    <t>C1711-0039</t>
  </si>
  <si>
    <t>I2-0048</t>
  </si>
  <si>
    <t>許鈺臻</t>
    <phoneticPr fontId="3" type="noConversion"/>
  </si>
  <si>
    <t>張靖璇</t>
    <phoneticPr fontId="3" type="noConversion"/>
  </si>
  <si>
    <t>11/13許鈺臻匯3萬(許鈺臻入2單，許文宜入1單)</t>
    <phoneticPr fontId="3" type="noConversion"/>
  </si>
  <si>
    <t>C1711-0040</t>
  </si>
  <si>
    <t>I2-0049</t>
  </si>
  <si>
    <t>許文宜</t>
    <phoneticPr fontId="3" type="noConversion"/>
  </si>
  <si>
    <t>謝絜戎</t>
    <phoneticPr fontId="3" type="noConversion"/>
  </si>
  <si>
    <t>11/13許鈺臻匯3萬(許鈺臻入2單，許文宜入1單)</t>
    <phoneticPr fontId="3" type="noConversion"/>
  </si>
  <si>
    <t>C1711-0041</t>
  </si>
  <si>
    <t>I2-0050</t>
  </si>
  <si>
    <t>劉元皓</t>
    <phoneticPr fontId="3" type="noConversion"/>
  </si>
  <si>
    <t>11/15匯</t>
    <phoneticPr fontId="3" type="noConversion"/>
  </si>
  <si>
    <t>106年11月</t>
    <phoneticPr fontId="3" type="noConversion"/>
  </si>
  <si>
    <t>C1711-0042</t>
  </si>
  <si>
    <t>I2-0051</t>
  </si>
  <si>
    <t>缺護照號碼</t>
    <phoneticPr fontId="3" type="noConversion"/>
  </si>
  <si>
    <t>C1711-0043</t>
  </si>
  <si>
    <t>I2-0052</t>
  </si>
  <si>
    <t>匯款+扣抵</t>
    <phoneticPr fontId="3" type="noConversion"/>
  </si>
  <si>
    <t>11/15韓家芳匯USD8262(1單10000-獎金500-紅包(徐子翔)200-利息(10月)1048+匯費10)</t>
    <phoneticPr fontId="3" type="noConversion"/>
  </si>
  <si>
    <t>C1711-0044</t>
  </si>
  <si>
    <t>I2-0053</t>
  </si>
  <si>
    <t>陳勇蒼</t>
    <phoneticPr fontId="3" type="noConversion"/>
  </si>
  <si>
    <t>C1711-0045</t>
  </si>
  <si>
    <t>I2-0054</t>
  </si>
  <si>
    <t>鄭美華</t>
    <phoneticPr fontId="3" type="noConversion"/>
  </si>
  <si>
    <t>C1711-0046</t>
  </si>
  <si>
    <t>I2-0055</t>
  </si>
  <si>
    <t>蘇宜君</t>
    <phoneticPr fontId="3" type="noConversion"/>
  </si>
  <si>
    <t>11/15匯</t>
    <phoneticPr fontId="3" type="noConversion"/>
  </si>
  <si>
    <t>C1711-0047</t>
  </si>
  <si>
    <t>I2-0056</t>
  </si>
  <si>
    <t>羅文玲</t>
    <phoneticPr fontId="3" type="noConversion"/>
  </si>
  <si>
    <t>黃晉庭</t>
    <phoneticPr fontId="3" type="noConversion"/>
  </si>
  <si>
    <t>袁大智</t>
    <phoneticPr fontId="3" type="noConversion"/>
  </si>
  <si>
    <t>C1711-0048</t>
  </si>
  <si>
    <t>I2-0057</t>
  </si>
  <si>
    <t>陳劉子妹</t>
    <phoneticPr fontId="3" type="noConversion"/>
  </si>
  <si>
    <t>11/15林紘義匯5萬(洪子棋東1入1單.東2入2單.黃采蓁東2入1單.陳劉子妹東2入1單)</t>
  </si>
  <si>
    <t>C1711-0049</t>
  </si>
  <si>
    <t>I2-0058</t>
  </si>
  <si>
    <t>黃采蓁</t>
    <phoneticPr fontId="3" type="noConversion"/>
  </si>
  <si>
    <t>C1711-0050</t>
  </si>
  <si>
    <t>I2-0059</t>
  </si>
  <si>
    <t>劉嘉君</t>
    <phoneticPr fontId="3" type="noConversion"/>
  </si>
  <si>
    <t>楊文良</t>
    <phoneticPr fontId="3" type="noConversion"/>
  </si>
  <si>
    <t>11/16匯</t>
    <phoneticPr fontId="3" type="noConversion"/>
  </si>
  <si>
    <t>C1711-0051</t>
  </si>
  <si>
    <t>I2-0060</t>
  </si>
  <si>
    <t>江翠霞</t>
    <phoneticPr fontId="3" type="noConversion"/>
  </si>
  <si>
    <t>黃晉庭</t>
    <phoneticPr fontId="3" type="noConversion"/>
  </si>
  <si>
    <t>11/16匯</t>
    <phoneticPr fontId="3" type="noConversion"/>
  </si>
  <si>
    <t>C1711-0052</t>
  </si>
  <si>
    <t>I2-0061</t>
  </si>
  <si>
    <t>陳美珍</t>
    <phoneticPr fontId="3" type="noConversion"/>
  </si>
  <si>
    <t>C1711-0053</t>
  </si>
  <si>
    <t>I2-0062</t>
  </si>
  <si>
    <t>張庭彗</t>
    <phoneticPr fontId="3" type="noConversion"/>
  </si>
  <si>
    <t>C1711-0054</t>
  </si>
  <si>
    <t>I2-0063</t>
  </si>
  <si>
    <t>郭美玲</t>
    <phoneticPr fontId="3" type="noConversion"/>
  </si>
  <si>
    <t>C1711-0055</t>
  </si>
  <si>
    <t>I2-0064</t>
  </si>
  <si>
    <t>鄭紹恭</t>
    <phoneticPr fontId="3" type="noConversion"/>
  </si>
  <si>
    <t>陳雅育</t>
    <phoneticPr fontId="3" type="noConversion"/>
  </si>
  <si>
    <t>C1711-0056</t>
  </si>
  <si>
    <t>I2-0065</t>
  </si>
  <si>
    <t>朱建鴻</t>
    <phoneticPr fontId="3" type="noConversion"/>
  </si>
  <si>
    <t>莊凱棋</t>
    <phoneticPr fontId="3" type="noConversion"/>
  </si>
  <si>
    <t>C1711-0057</t>
  </si>
  <si>
    <t>I2-0066</t>
  </si>
  <si>
    <t>陳淑芬</t>
    <phoneticPr fontId="3" type="noConversion"/>
  </si>
  <si>
    <t>陳淑芬</t>
    <phoneticPr fontId="3" type="noConversion"/>
  </si>
  <si>
    <t>11/14陳淑芬匯12萬(凱棋2單.淑芬3單.凱棠2單.朱建鴻1單.莊金乾1單.莊雅雯1單.林佳彥1單.林晏緹1單)</t>
    <phoneticPr fontId="3" type="noConversion"/>
  </si>
  <si>
    <t>C1711-0058</t>
  </si>
  <si>
    <t>I2-0067</t>
  </si>
  <si>
    <t>C1711-0059</t>
  </si>
  <si>
    <t>I2-0068</t>
  </si>
  <si>
    <t>莊凱棠</t>
    <phoneticPr fontId="3" type="noConversion"/>
  </si>
  <si>
    <t>C1711-0060</t>
  </si>
  <si>
    <t>I2-0069</t>
  </si>
  <si>
    <t>莊凱棋</t>
    <phoneticPr fontId="3" type="noConversion"/>
  </si>
  <si>
    <t>11/14陳淑芬匯12萬(凱棋2單.淑芬3單.凱棠2單.朱建鴻1單.莊金乾1單.莊雅雯1單.林佳彥1單.林晏緹1單)</t>
    <phoneticPr fontId="3" type="noConversion"/>
  </si>
  <si>
    <t>C1711-0061</t>
  </si>
  <si>
    <t>I2-0070</t>
  </si>
  <si>
    <t>莊金乾</t>
    <phoneticPr fontId="3" type="noConversion"/>
  </si>
  <si>
    <t>C1711-0062</t>
  </si>
  <si>
    <t>I2-0071</t>
  </si>
  <si>
    <t>何祖葳</t>
    <phoneticPr fontId="3" type="noConversion"/>
  </si>
  <si>
    <t>陳淑芬</t>
    <phoneticPr fontId="3" type="noConversion"/>
  </si>
  <si>
    <t>陳佩如匯</t>
    <phoneticPr fontId="3" type="noConversion"/>
  </si>
  <si>
    <t>C1711-0063</t>
  </si>
  <si>
    <t>I2-0072</t>
  </si>
  <si>
    <t>林佳彥</t>
    <phoneticPr fontId="3" type="noConversion"/>
  </si>
  <si>
    <t>C1711-0064</t>
  </si>
  <si>
    <t>I2-0073</t>
  </si>
  <si>
    <t>林晏緹</t>
    <phoneticPr fontId="3" type="noConversion"/>
  </si>
  <si>
    <t>陳淑芬</t>
    <phoneticPr fontId="3" type="noConversion"/>
  </si>
  <si>
    <t>C1711-0065</t>
  </si>
  <si>
    <t>I2-0074</t>
  </si>
  <si>
    <t>李仲正</t>
    <phoneticPr fontId="3" type="noConversion"/>
  </si>
  <si>
    <t>C1711-0066</t>
  </si>
  <si>
    <t>I2-0075</t>
  </si>
  <si>
    <t>盧安珏</t>
    <phoneticPr fontId="3" type="noConversion"/>
  </si>
  <si>
    <t>黃柏勛</t>
    <phoneticPr fontId="3" type="noConversion"/>
  </si>
  <si>
    <t>匯款</t>
    <phoneticPr fontId="3" type="noConversion"/>
  </si>
  <si>
    <t>C1711-0067</t>
  </si>
  <si>
    <t>匯+現</t>
    <phoneticPr fontId="3" type="noConversion"/>
  </si>
  <si>
    <t>11/22劉浩翔匯款4萬(劉寶春匯款1萬+劉浩翔2萬+邱宇萍1萬).現金9萬</t>
    <phoneticPr fontId="3" type="noConversion"/>
  </si>
  <si>
    <t>C1711-0068</t>
  </si>
  <si>
    <t>劉浩翔</t>
    <phoneticPr fontId="3" type="noConversion"/>
  </si>
  <si>
    <t>劉依</t>
    <phoneticPr fontId="3" type="noConversion"/>
  </si>
  <si>
    <t>11/22劉浩翔匯款4萬(劉寶春1萬+劉浩翔2萬+邱宇萍1萬)</t>
    <phoneticPr fontId="3" type="noConversion"/>
  </si>
  <si>
    <t>C1711-0069</t>
  </si>
  <si>
    <t>I2-0076</t>
    <phoneticPr fontId="3" type="noConversion"/>
  </si>
  <si>
    <t>邱宇萍</t>
    <phoneticPr fontId="3" type="noConversion"/>
  </si>
  <si>
    <t>劉依</t>
    <phoneticPr fontId="3" type="noConversion"/>
  </si>
  <si>
    <t>11/22劉浩翔匯款4萬(劉寶春1萬+劉浩翔2萬+邱宇萍1萬)</t>
    <phoneticPr fontId="3" type="noConversion"/>
  </si>
  <si>
    <t>C1711-0070</t>
  </si>
  <si>
    <t>I2-0077</t>
  </si>
  <si>
    <t>林瑟芬</t>
    <phoneticPr fontId="3" type="noConversion"/>
  </si>
  <si>
    <t>支票</t>
    <phoneticPr fontId="3" type="noConversion"/>
  </si>
  <si>
    <t>106年11月</t>
    <phoneticPr fontId="3" type="noConversion"/>
  </si>
  <si>
    <t>C1711-0071</t>
  </si>
  <si>
    <t>I2-0078</t>
  </si>
  <si>
    <t>王永才</t>
    <phoneticPr fontId="3" type="noConversion"/>
  </si>
  <si>
    <t>王永才</t>
    <phoneticPr fontId="3" type="noConversion"/>
  </si>
  <si>
    <t>謝絜戎</t>
    <phoneticPr fontId="3" type="noConversion"/>
  </si>
  <si>
    <t>C1711-0072</t>
  </si>
  <si>
    <t>I2-0079</t>
  </si>
  <si>
    <t>謝欣祐</t>
    <phoneticPr fontId="3" type="noConversion"/>
  </si>
  <si>
    <t>謝欣祐</t>
    <phoneticPr fontId="3" type="noConversion"/>
  </si>
  <si>
    <t>C1711-0073</t>
  </si>
  <si>
    <t>I2-0080</t>
  </si>
  <si>
    <t>林金樹</t>
    <phoneticPr fontId="3" type="noConversion"/>
  </si>
  <si>
    <t>11/21匯</t>
    <phoneticPr fontId="3" type="noConversion"/>
  </si>
  <si>
    <t>C1711-0074</t>
  </si>
  <si>
    <t>I2-0081</t>
  </si>
  <si>
    <t>俞執中</t>
    <phoneticPr fontId="3" type="noConversion"/>
  </si>
  <si>
    <t>劉元皓</t>
    <phoneticPr fontId="3" type="noConversion"/>
  </si>
  <si>
    <t>C1711-0075</t>
  </si>
  <si>
    <t>I2-0082</t>
  </si>
  <si>
    <t>李寶玲</t>
    <phoneticPr fontId="3" type="noConversion"/>
  </si>
  <si>
    <t>11/27匯</t>
    <phoneticPr fontId="3" type="noConversion"/>
  </si>
  <si>
    <t>C1711-0076</t>
  </si>
  <si>
    <t>I2-0083</t>
  </si>
  <si>
    <t>袁大智</t>
    <phoneticPr fontId="3" type="noConversion"/>
  </si>
  <si>
    <t>C1711-0077</t>
  </si>
  <si>
    <t>I2-0084</t>
  </si>
  <si>
    <t>C1711-0078</t>
  </si>
  <si>
    <t>I2-0085</t>
  </si>
  <si>
    <t>黃美玉</t>
    <phoneticPr fontId="3" type="noConversion"/>
  </si>
  <si>
    <t>11/27匯</t>
    <phoneticPr fontId="3" type="noConversion"/>
  </si>
  <si>
    <t>C1711-0079</t>
  </si>
  <si>
    <t>I2-0086</t>
  </si>
  <si>
    <t>匯款</t>
    <phoneticPr fontId="3" type="noConversion"/>
  </si>
  <si>
    <t>12/1匯6萬(劉浩翔1單.葉曉琪1單.張婉萍1單.張毓珈2單.11/27邱敏華1單)</t>
    <phoneticPr fontId="3" type="noConversion"/>
  </si>
  <si>
    <t>C1711-0080</t>
  </si>
  <si>
    <t>匯款+扣抵</t>
    <phoneticPr fontId="3" type="noConversion"/>
  </si>
  <si>
    <t>C1711-0081</t>
  </si>
  <si>
    <t>I2-0087</t>
    <phoneticPr fontId="3" type="noConversion"/>
  </si>
  <si>
    <t>林碧珠</t>
    <phoneticPr fontId="3" type="noConversion"/>
  </si>
  <si>
    <t>11/28林碧貞匯25萬(林季芳14單+林碧珠13單+范芳瑜3單＝30單)+5萬(紅包+推薦獎金30-5.4＝24.6。4000美金要還寶春)</t>
    <phoneticPr fontId="3" type="noConversion"/>
  </si>
  <si>
    <t>C1711-0082</t>
  </si>
  <si>
    <t>I2-0088</t>
  </si>
  <si>
    <t>11/28林碧貞匯25萬(林季芳14單+林碧珠13單+范芳瑜3單＝30單)+5萬(紅包+推薦獎金30-5.4＝24.6。4000美金要還寶春)</t>
    <phoneticPr fontId="3" type="noConversion"/>
  </si>
  <si>
    <t>C1711-0083</t>
  </si>
  <si>
    <t>I2-0089</t>
  </si>
  <si>
    <t>張琇惠</t>
    <phoneticPr fontId="3" type="noConversion"/>
  </si>
  <si>
    <t>11/28匯2萬(張琇惠1單.林嘉清1單)</t>
    <phoneticPr fontId="3" type="noConversion"/>
  </si>
  <si>
    <t>C1711-0085</t>
  </si>
  <si>
    <t>I2-0091</t>
  </si>
  <si>
    <t>邱士杰</t>
    <phoneticPr fontId="3" type="noConversion"/>
  </si>
  <si>
    <t>11/29匯</t>
    <phoneticPr fontId="3" type="noConversion"/>
  </si>
  <si>
    <t>C1711-0086</t>
  </si>
  <si>
    <t>I2-0092</t>
  </si>
  <si>
    <t>黃竹堅</t>
    <phoneticPr fontId="3" type="noConversion"/>
  </si>
  <si>
    <t>11/29匯</t>
    <phoneticPr fontId="3" type="noConversion"/>
  </si>
  <si>
    <t>C1711-0087</t>
  </si>
  <si>
    <t>I2-0093</t>
  </si>
  <si>
    <t>蘇月娥</t>
    <phoneticPr fontId="3" type="noConversion"/>
  </si>
  <si>
    <t>C1711-0088</t>
  </si>
  <si>
    <t>I2-0094</t>
  </si>
  <si>
    <t>林嘉清</t>
    <phoneticPr fontId="3" type="noConversion"/>
  </si>
  <si>
    <t>劉淑明</t>
    <phoneticPr fontId="3" type="noConversion"/>
  </si>
  <si>
    <t>C1711-0089</t>
  </si>
  <si>
    <t>I2-0095</t>
  </si>
  <si>
    <t>劉保良</t>
    <phoneticPr fontId="3" type="noConversion"/>
  </si>
  <si>
    <t>11/30匯</t>
    <phoneticPr fontId="3" type="noConversion"/>
  </si>
  <si>
    <t>C1711-0090</t>
  </si>
  <si>
    <t>I2-0096</t>
  </si>
  <si>
    <t>林晅鋌</t>
    <phoneticPr fontId="3" type="noConversion"/>
  </si>
  <si>
    <t>林碧貞</t>
    <phoneticPr fontId="3" type="noConversion"/>
  </si>
  <si>
    <t>C1711-0091</t>
  </si>
  <si>
    <t>I2-0097</t>
  </si>
  <si>
    <t>江碧蓮</t>
    <phoneticPr fontId="3" type="noConversion"/>
  </si>
  <si>
    <t>C1711-0092</t>
  </si>
  <si>
    <t>I2-0098</t>
  </si>
  <si>
    <t>賴東隆</t>
    <phoneticPr fontId="3" type="noConversion"/>
  </si>
  <si>
    <t>12/1匯</t>
    <phoneticPr fontId="3" type="noConversion"/>
  </si>
  <si>
    <t>C1711-0093</t>
  </si>
  <si>
    <t>12/4匯</t>
    <phoneticPr fontId="3" type="noConversion"/>
  </si>
  <si>
    <t>C1711-0094</t>
  </si>
  <si>
    <t>張琇惠</t>
    <phoneticPr fontId="3" type="noConversion"/>
  </si>
  <si>
    <t>12/1匯USD 102084(張琇惠1單.王樂貞10單)</t>
    <phoneticPr fontId="3" type="noConversion"/>
  </si>
  <si>
    <t>C1711-0095</t>
  </si>
  <si>
    <t>I2-0099</t>
    <phoneticPr fontId="3" type="noConversion"/>
  </si>
  <si>
    <t>王樂貞</t>
    <phoneticPr fontId="3" type="noConversion"/>
  </si>
  <si>
    <t>劉淑明</t>
    <phoneticPr fontId="3" type="noConversion"/>
  </si>
  <si>
    <t>C1711-0096</t>
  </si>
  <si>
    <t>12/1匯6萬(劉浩翔1單.葉曉琪1單.張婉萍1單.張毓珈2單.11/27邱敏華1單)</t>
    <phoneticPr fontId="3" type="noConversion"/>
  </si>
  <si>
    <t>C1711-0097</t>
  </si>
  <si>
    <t>I2-0100</t>
    <phoneticPr fontId="3" type="noConversion"/>
  </si>
  <si>
    <t>葉曉琪</t>
    <phoneticPr fontId="3" type="noConversion"/>
  </si>
  <si>
    <t>C1711-0098</t>
  </si>
  <si>
    <t>I2-0101</t>
  </si>
  <si>
    <t>張婉萍</t>
    <phoneticPr fontId="3" type="noConversion"/>
  </si>
  <si>
    <t>12/1匯6萬(劉浩翔1單.葉曉琪1單.張婉萍1單.張毓珈2單.11/27邱敏華1單)</t>
    <phoneticPr fontId="3" type="noConversion"/>
  </si>
  <si>
    <t>C1711-0099</t>
  </si>
  <si>
    <t>I2-0102</t>
  </si>
  <si>
    <t>C1711-0100</t>
  </si>
  <si>
    <t>11/30匯2萬(宜婷1單.邱琇瑜1單)</t>
    <phoneticPr fontId="3" type="noConversion"/>
  </si>
  <si>
    <t>C1711-0101</t>
  </si>
  <si>
    <t>I2-0103</t>
    <phoneticPr fontId="3" type="noConversion"/>
  </si>
  <si>
    <t>邱琇喻</t>
    <phoneticPr fontId="3" type="noConversion"/>
  </si>
  <si>
    <t>I2-0104</t>
  </si>
  <si>
    <t>彭玉惠</t>
    <phoneticPr fontId="3" type="noConversion"/>
  </si>
  <si>
    <t>C1711-0103</t>
  </si>
  <si>
    <t>莊凱棋</t>
    <phoneticPr fontId="3" type="noConversion"/>
  </si>
  <si>
    <t>陳雅育</t>
    <phoneticPr fontId="3" type="noConversion"/>
  </si>
  <si>
    <t>匯款</t>
    <phoneticPr fontId="3" type="noConversion"/>
  </si>
  <si>
    <t>C1711-0104</t>
  </si>
  <si>
    <t>I2-0107</t>
    <phoneticPr fontId="3" type="noConversion"/>
  </si>
  <si>
    <t>缺護照號碼</t>
  </si>
  <si>
    <t>C1711-0105</t>
  </si>
  <si>
    <t>李仲正</t>
    <phoneticPr fontId="3" type="noConversion"/>
  </si>
  <si>
    <t>11/28匯</t>
    <phoneticPr fontId="3" type="noConversion"/>
  </si>
  <si>
    <t>C1711-0106</t>
  </si>
  <si>
    <t>I2-0106</t>
    <phoneticPr fontId="3" type="noConversion"/>
  </si>
  <si>
    <t>李清榮</t>
    <phoneticPr fontId="3" type="noConversion"/>
  </si>
  <si>
    <t>莊凱琅</t>
    <phoneticPr fontId="3" type="noConversion"/>
  </si>
  <si>
    <t>C1711-0107</t>
  </si>
  <si>
    <t>I2-0108</t>
    <phoneticPr fontId="3" type="noConversion"/>
  </si>
  <si>
    <t>現金</t>
    <phoneticPr fontId="3" type="noConversion"/>
  </si>
  <si>
    <t>C1711-0108</t>
  </si>
  <si>
    <t>袁大智</t>
    <phoneticPr fontId="3" type="noConversion"/>
  </si>
  <si>
    <t>11/28匯</t>
    <phoneticPr fontId="3" type="noConversion"/>
  </si>
  <si>
    <t>C1711-0109</t>
  </si>
  <si>
    <t>I2-0121</t>
    <phoneticPr fontId="3" type="noConversion"/>
  </si>
  <si>
    <t>陳阮和</t>
    <phoneticPr fontId="3" type="noConversion"/>
  </si>
  <si>
    <t>陳雯均</t>
    <phoneticPr fontId="3" type="noConversion"/>
  </si>
  <si>
    <t>C1711-0110</t>
  </si>
  <si>
    <t>I2-0122</t>
  </si>
  <si>
    <t>陳德治</t>
    <phoneticPr fontId="3" type="noConversion"/>
  </si>
  <si>
    <t>陳雯均</t>
    <phoneticPr fontId="3" type="noConversion"/>
  </si>
  <si>
    <t>C1711-0111</t>
  </si>
  <si>
    <t>I2-0123</t>
  </si>
  <si>
    <t>蕭昀珮</t>
    <phoneticPr fontId="3" type="noConversion"/>
  </si>
  <si>
    <t>缺護照</t>
    <phoneticPr fontId="3" type="noConversion"/>
  </si>
  <si>
    <t>106年12月</t>
    <phoneticPr fontId="3" type="noConversion"/>
  </si>
  <si>
    <t>C1712-0001</t>
    <phoneticPr fontId="3" type="noConversion"/>
  </si>
  <si>
    <t>I2-0105</t>
    <phoneticPr fontId="3" type="noConversion"/>
  </si>
  <si>
    <t>陳勇蒼</t>
    <phoneticPr fontId="3" type="noConversion"/>
  </si>
  <si>
    <t>106年12月</t>
    <phoneticPr fontId="3" type="noConversion"/>
  </si>
  <si>
    <t>C1712-0002</t>
  </si>
  <si>
    <t>I2-0109</t>
    <phoneticPr fontId="3" type="noConversion"/>
  </si>
  <si>
    <t>詹瑞蘭</t>
    <phoneticPr fontId="3" type="noConversion"/>
  </si>
  <si>
    <t>施金妹</t>
    <phoneticPr fontId="3" type="noConversion"/>
  </si>
  <si>
    <t>106年12月</t>
    <phoneticPr fontId="3" type="noConversion"/>
  </si>
  <si>
    <t>C1712-0003</t>
  </si>
  <si>
    <t>I2-0110</t>
  </si>
  <si>
    <t>詹瑞滿</t>
    <phoneticPr fontId="3" type="noConversion"/>
  </si>
  <si>
    <t>12/4匯</t>
    <phoneticPr fontId="3" type="noConversion"/>
  </si>
  <si>
    <t>C1712-0004</t>
  </si>
  <si>
    <t>林碧貞</t>
    <phoneticPr fontId="3" type="noConversion"/>
  </si>
  <si>
    <t>C1712-0005</t>
  </si>
  <si>
    <t>I2-0111</t>
    <phoneticPr fontId="3" type="noConversion"/>
  </si>
  <si>
    <t>現金</t>
    <phoneticPr fontId="3" type="noConversion"/>
  </si>
  <si>
    <t>C1712-0006</t>
  </si>
  <si>
    <t>I2-0112</t>
  </si>
  <si>
    <t>黃鼎益</t>
    <phoneticPr fontId="3" type="noConversion"/>
  </si>
  <si>
    <t>12/6匯</t>
    <phoneticPr fontId="3" type="noConversion"/>
  </si>
  <si>
    <t>C1712-0007</t>
  </si>
  <si>
    <t>胡信舜</t>
    <phoneticPr fontId="3" type="noConversion"/>
  </si>
  <si>
    <t>胡信舜</t>
    <phoneticPr fontId="3" type="noConversion"/>
  </si>
  <si>
    <t>12/1匯</t>
    <phoneticPr fontId="3" type="noConversion"/>
  </si>
  <si>
    <t>C1712-0008</t>
  </si>
  <si>
    <t>I2-0113</t>
    <phoneticPr fontId="3" type="noConversion"/>
  </si>
  <si>
    <t>12/8匯</t>
    <phoneticPr fontId="3" type="noConversion"/>
  </si>
  <si>
    <t>106年12月</t>
    <phoneticPr fontId="3" type="noConversion"/>
  </si>
  <si>
    <t>C1712-0009</t>
  </si>
  <si>
    <t>I2-0114</t>
  </si>
  <si>
    <t>劉信君</t>
    <phoneticPr fontId="3" type="noConversion"/>
  </si>
  <si>
    <t>12/8匯USD 156400扣紅包800*17</t>
    <phoneticPr fontId="3" type="noConversion"/>
  </si>
  <si>
    <t>106年12月</t>
    <phoneticPr fontId="3" type="noConversion"/>
  </si>
  <si>
    <t>C1712-0010</t>
  </si>
  <si>
    <t>I2-0115</t>
  </si>
  <si>
    <t>施金妹</t>
    <phoneticPr fontId="3" type="noConversion"/>
  </si>
  <si>
    <t>12/7匯</t>
    <phoneticPr fontId="3" type="noConversion"/>
  </si>
  <si>
    <t>C1712-0011</t>
  </si>
  <si>
    <t>I2-0116</t>
  </si>
  <si>
    <t>黃高元</t>
    <phoneticPr fontId="3" type="noConversion"/>
  </si>
  <si>
    <t>C1712-0012</t>
  </si>
  <si>
    <t>I2-0117</t>
  </si>
  <si>
    <t>凃馨文</t>
    <phoneticPr fontId="3" type="noConversion"/>
  </si>
  <si>
    <t>C1712-0013</t>
  </si>
  <si>
    <t>I2-0118</t>
  </si>
  <si>
    <t>陳盈蓁</t>
    <phoneticPr fontId="3" type="noConversion"/>
  </si>
  <si>
    <t>12/11匯USD19000</t>
    <phoneticPr fontId="3" type="noConversion"/>
  </si>
  <si>
    <t>C1712-0014</t>
  </si>
  <si>
    <t>I2-0119</t>
  </si>
  <si>
    <t>李碧燕</t>
    <phoneticPr fontId="3" type="noConversion"/>
  </si>
  <si>
    <t>12/12匯</t>
    <phoneticPr fontId="3" type="noConversion"/>
  </si>
  <si>
    <t>C1712-0015</t>
  </si>
  <si>
    <t>I2-0120</t>
  </si>
  <si>
    <t>洪一華</t>
    <phoneticPr fontId="3" type="noConversion"/>
  </si>
  <si>
    <t>106年12月</t>
    <phoneticPr fontId="3" type="noConversion"/>
  </si>
  <si>
    <t>C1712-0016</t>
  </si>
  <si>
    <t>陳劉子妹</t>
    <phoneticPr fontId="3" type="noConversion"/>
  </si>
  <si>
    <t>東1-15扣抵</t>
    <phoneticPr fontId="3" type="noConversion"/>
  </si>
  <si>
    <t>C1712-0017</t>
  </si>
  <si>
    <t>林金樹</t>
    <phoneticPr fontId="3" type="noConversion"/>
  </si>
  <si>
    <t>12/13匯</t>
    <phoneticPr fontId="3" type="noConversion"/>
  </si>
  <si>
    <t>C1712-0018</t>
  </si>
  <si>
    <t>I2-0124</t>
    <phoneticPr fontId="3" type="noConversion"/>
  </si>
  <si>
    <t>陳森河</t>
    <phoneticPr fontId="3" type="noConversion"/>
  </si>
  <si>
    <t>12/13匯6萬(陳森河3萬，簡麗鈴3萬)</t>
    <phoneticPr fontId="3" type="noConversion"/>
  </si>
  <si>
    <t>106年12月</t>
    <phoneticPr fontId="3" type="noConversion"/>
  </si>
  <si>
    <t>C1712-0019</t>
  </si>
  <si>
    <t>I2-0125</t>
  </si>
  <si>
    <t>簡麗鈴</t>
    <phoneticPr fontId="3" type="noConversion"/>
  </si>
  <si>
    <t>陳建明</t>
    <phoneticPr fontId="3" type="noConversion"/>
  </si>
  <si>
    <t>匯款</t>
    <phoneticPr fontId="3" type="noConversion"/>
  </si>
  <si>
    <t>12/13匯6萬(陳森河3萬，簡麗鈴3萬)</t>
    <phoneticPr fontId="3" type="noConversion"/>
  </si>
  <si>
    <t>106年12月</t>
    <phoneticPr fontId="3" type="noConversion"/>
  </si>
  <si>
    <t>C1712-0020</t>
  </si>
  <si>
    <t>I2-0126</t>
  </si>
  <si>
    <t>沈玉軫</t>
    <phoneticPr fontId="3" type="noConversion"/>
  </si>
  <si>
    <t>沈玉軫</t>
    <phoneticPr fontId="3" type="noConversion"/>
  </si>
  <si>
    <t>扣抵</t>
    <phoneticPr fontId="3" type="noConversion"/>
  </si>
  <si>
    <t>缺護照號碼</t>
    <phoneticPr fontId="3" type="noConversion"/>
  </si>
  <si>
    <t>106年12月</t>
    <phoneticPr fontId="3" type="noConversion"/>
  </si>
  <si>
    <t>C1712-0021</t>
  </si>
  <si>
    <t>I2-0127</t>
  </si>
  <si>
    <t>陳思文</t>
    <phoneticPr fontId="3" type="noConversion"/>
  </si>
  <si>
    <t>胡信舜</t>
    <phoneticPr fontId="3" type="noConversion"/>
  </si>
  <si>
    <t>胡信舜</t>
    <phoneticPr fontId="3" type="noConversion"/>
  </si>
  <si>
    <t>12/14匯</t>
    <phoneticPr fontId="3" type="noConversion"/>
  </si>
  <si>
    <t>C1712-0022</t>
  </si>
  <si>
    <t>伍靜純</t>
    <phoneticPr fontId="3" type="noConversion"/>
  </si>
  <si>
    <t>12/14匯5萬(伍靜純2萬，馬致遠3萬)</t>
    <phoneticPr fontId="3" type="noConversion"/>
  </si>
  <si>
    <t>C1712-0023</t>
  </si>
  <si>
    <t>I2-0128</t>
    <phoneticPr fontId="3" type="noConversion"/>
  </si>
  <si>
    <t>馬致遠</t>
    <phoneticPr fontId="3" type="noConversion"/>
  </si>
  <si>
    <t>Jimmy</t>
    <phoneticPr fontId="3" type="noConversion"/>
  </si>
  <si>
    <t>匯款</t>
    <phoneticPr fontId="3" type="noConversion"/>
  </si>
  <si>
    <t>12/14匯5萬(伍靜純2萬，馬致遠3萬)</t>
    <phoneticPr fontId="3" type="noConversion"/>
  </si>
  <si>
    <t>C1712-0024</t>
  </si>
  <si>
    <t>I2-0129</t>
  </si>
  <si>
    <t>劉亭依</t>
    <phoneticPr fontId="3" type="noConversion"/>
  </si>
  <si>
    <t>劉依</t>
    <phoneticPr fontId="3" type="noConversion"/>
  </si>
  <si>
    <t>劉依</t>
    <phoneticPr fontId="3" type="noConversion"/>
  </si>
  <si>
    <t>匯款+扣抵</t>
    <phoneticPr fontId="3" type="noConversion"/>
  </si>
  <si>
    <t>12/15匯12萬(劉亭依*1.劉浩翔*1.郭子祺*1.鄭鈞源*8.鄭雅云*5另4萬用東1利息扣)</t>
    <phoneticPr fontId="3" type="noConversion"/>
  </si>
  <si>
    <t>C1712-0025</t>
  </si>
  <si>
    <t>劉浩翔</t>
    <phoneticPr fontId="3" type="noConversion"/>
  </si>
  <si>
    <t>劉依</t>
    <phoneticPr fontId="3" type="noConversion"/>
  </si>
  <si>
    <t>匯款+扣抵</t>
    <phoneticPr fontId="3" type="noConversion"/>
  </si>
  <si>
    <t>12/15匯12萬(劉亭依*1.劉浩翔*1.郭子祺*1.鄭鈞源*8.鄭雅云*5另4萬用東1利息扣)</t>
    <phoneticPr fontId="3" type="noConversion"/>
  </si>
  <si>
    <t>C1712-0026</t>
  </si>
  <si>
    <t>I2-0130</t>
    <phoneticPr fontId="3" type="noConversion"/>
  </si>
  <si>
    <t>郭子祺</t>
    <phoneticPr fontId="3" type="noConversion"/>
  </si>
  <si>
    <t>12/15匯12萬(劉亭依*1.劉浩翔*1.郭子祺*1.鄭鈞源*8.鄭雅云*5另4萬用東1利息扣)</t>
    <phoneticPr fontId="3" type="noConversion"/>
  </si>
  <si>
    <t>C1712-0027</t>
  </si>
  <si>
    <t>I2-0131</t>
  </si>
  <si>
    <t>鄭鈞源</t>
    <phoneticPr fontId="3" type="noConversion"/>
  </si>
  <si>
    <t>C1712-0028</t>
  </si>
  <si>
    <t>鄭雅云</t>
    <phoneticPr fontId="3" type="noConversion"/>
  </si>
  <si>
    <t>匯款+扣抵</t>
    <phoneticPr fontId="3" type="noConversion"/>
  </si>
  <si>
    <t>12/15匯12萬(劉亭依*1.劉浩翔*1.郭子祺*1.鄭鈞源*8.鄭雅云*5另4萬用東1利息扣)</t>
    <phoneticPr fontId="3" type="noConversion"/>
  </si>
  <si>
    <t>C1712-0029</t>
  </si>
  <si>
    <t>I2-0132</t>
    <phoneticPr fontId="3" type="noConversion"/>
  </si>
  <si>
    <t>陳建忠</t>
    <phoneticPr fontId="3" type="noConversion"/>
  </si>
  <si>
    <t>陳盈蓁</t>
    <phoneticPr fontId="3" type="noConversion"/>
  </si>
  <si>
    <t>劉淑明</t>
    <phoneticPr fontId="3" type="noConversion"/>
  </si>
  <si>
    <t>12/14陳盈蓁匯16900</t>
    <phoneticPr fontId="3" type="noConversion"/>
  </si>
  <si>
    <t>C1712-0030</t>
  </si>
  <si>
    <t>I2-0133</t>
  </si>
  <si>
    <t>翁素治</t>
    <phoneticPr fontId="3" type="noConversion"/>
  </si>
  <si>
    <t>陳盈蓁</t>
    <phoneticPr fontId="3" type="noConversion"/>
  </si>
  <si>
    <t>劉淑明</t>
    <phoneticPr fontId="3" type="noConversion"/>
  </si>
  <si>
    <t>12/15匯27600</t>
    <phoneticPr fontId="3" type="noConversion"/>
  </si>
  <si>
    <t>106年12月</t>
    <phoneticPr fontId="3" type="noConversion"/>
  </si>
  <si>
    <t>C1712-0031</t>
  </si>
  <si>
    <t>江碧蓮</t>
    <phoneticPr fontId="3" type="noConversion"/>
  </si>
  <si>
    <t>施金妹</t>
    <phoneticPr fontId="3" type="noConversion"/>
  </si>
  <si>
    <t>匯款</t>
    <phoneticPr fontId="3" type="noConversion"/>
  </si>
  <si>
    <t>12/15匯</t>
    <phoneticPr fontId="3" type="noConversion"/>
  </si>
  <si>
    <t>C1712-0032</t>
  </si>
  <si>
    <t>I2-0134</t>
    <phoneticPr fontId="3" type="noConversion"/>
  </si>
  <si>
    <t>鄭美華</t>
    <phoneticPr fontId="3" type="noConversion"/>
  </si>
  <si>
    <t>現金</t>
    <phoneticPr fontId="3" type="noConversion"/>
  </si>
  <si>
    <t>C1712-0033</t>
  </si>
  <si>
    <t>I2-0135</t>
  </si>
  <si>
    <t>莊金燕</t>
    <phoneticPr fontId="3" type="noConversion"/>
  </si>
  <si>
    <t>Jimmy</t>
    <phoneticPr fontId="3" type="noConversion"/>
  </si>
  <si>
    <t>C1712-0034</t>
  </si>
  <si>
    <t>I2-0136</t>
  </si>
  <si>
    <t>何月琴</t>
    <phoneticPr fontId="3" type="noConversion"/>
  </si>
  <si>
    <t>李慧英</t>
    <phoneticPr fontId="3" type="noConversion"/>
  </si>
  <si>
    <t>陳雅育</t>
    <phoneticPr fontId="3" type="noConversion"/>
  </si>
  <si>
    <t>C1712-0035</t>
  </si>
  <si>
    <t>I2-0137</t>
  </si>
  <si>
    <t>蘇淑分</t>
    <phoneticPr fontId="3" type="noConversion"/>
  </si>
  <si>
    <t>黃瑞蘭說從東1抵扣</t>
    <phoneticPr fontId="3" type="noConversion"/>
  </si>
  <si>
    <t>C1712-0036</t>
  </si>
  <si>
    <t>I2-0138</t>
  </si>
  <si>
    <t>陳碧戀</t>
    <phoneticPr fontId="3" type="noConversion"/>
  </si>
  <si>
    <t>從東2扣抵</t>
    <phoneticPr fontId="3" type="noConversion"/>
  </si>
  <si>
    <t>C1712-0037</t>
  </si>
  <si>
    <t>I2-0139</t>
  </si>
  <si>
    <t>黃翊帨</t>
    <phoneticPr fontId="3" type="noConversion"/>
  </si>
  <si>
    <t>黃采蓁</t>
    <phoneticPr fontId="3" type="noConversion"/>
  </si>
  <si>
    <t>C1712-0038</t>
  </si>
  <si>
    <t>I2-0140</t>
  </si>
  <si>
    <t>鍾富美</t>
    <phoneticPr fontId="3" type="noConversion"/>
  </si>
  <si>
    <t>Jimmy</t>
    <phoneticPr fontId="3" type="noConversion"/>
  </si>
  <si>
    <t>匯2萬從東2抵扣1萬</t>
    <phoneticPr fontId="3" type="noConversion"/>
  </si>
  <si>
    <t>C1712-0039</t>
  </si>
  <si>
    <t>I2-0005</t>
    <phoneticPr fontId="3" type="noConversion"/>
  </si>
  <si>
    <t>邱桂惠</t>
    <phoneticPr fontId="3" type="noConversion"/>
  </si>
  <si>
    <t>邱桂惠</t>
    <phoneticPr fontId="3" type="noConversion"/>
  </si>
  <si>
    <t>從東2扣抵</t>
    <phoneticPr fontId="3" type="noConversion"/>
  </si>
  <si>
    <t>C1712-0040</t>
  </si>
  <si>
    <t>I2-0141</t>
    <phoneticPr fontId="3" type="noConversion"/>
  </si>
  <si>
    <t>陳水月</t>
    <phoneticPr fontId="3" type="noConversion"/>
  </si>
  <si>
    <t>劉淑明</t>
    <phoneticPr fontId="3" type="noConversion"/>
  </si>
  <si>
    <t>12/20匯(2萬-5%-12/15東1續領500＝2萬-1000-500＝18500匯入)</t>
    <phoneticPr fontId="3" type="noConversion"/>
  </si>
  <si>
    <t>C1712-0041</t>
  </si>
  <si>
    <t>I2-0142</t>
  </si>
  <si>
    <t>簡維盈</t>
    <phoneticPr fontId="3" type="noConversion"/>
  </si>
  <si>
    <t>12/20匯</t>
    <phoneticPr fontId="3" type="noConversion"/>
  </si>
  <si>
    <t>C1712-0042</t>
  </si>
  <si>
    <t>I2-0143</t>
  </si>
  <si>
    <t>翁若騏</t>
    <phoneticPr fontId="3" type="noConversion"/>
  </si>
  <si>
    <t>劉元皓</t>
    <phoneticPr fontId="3" type="noConversion"/>
  </si>
  <si>
    <t>黃瑞蘭</t>
    <phoneticPr fontId="3" type="noConversion"/>
  </si>
  <si>
    <t>12/22匯</t>
    <phoneticPr fontId="3" type="noConversion"/>
  </si>
  <si>
    <t>C1712-0043</t>
  </si>
  <si>
    <t>I2-0144</t>
  </si>
  <si>
    <t>林祺詠</t>
    <phoneticPr fontId="3" type="noConversion"/>
  </si>
  <si>
    <t>黃紀綱</t>
    <phoneticPr fontId="3" type="noConversion"/>
  </si>
  <si>
    <t>12/22匯</t>
    <phoneticPr fontId="3" type="noConversion"/>
  </si>
  <si>
    <t>C1712-0044</t>
  </si>
  <si>
    <t>I2-0145</t>
  </si>
  <si>
    <t>南家鶯</t>
    <phoneticPr fontId="3" type="noConversion"/>
  </si>
  <si>
    <t>黃瑞蘭</t>
    <phoneticPr fontId="3" type="noConversion"/>
  </si>
  <si>
    <t>從東1黃瑞蘭利息扣抵</t>
    <phoneticPr fontId="3" type="noConversion"/>
  </si>
  <si>
    <t>C1712-0045</t>
  </si>
  <si>
    <t>I2-0146</t>
  </si>
  <si>
    <t>林榮妹</t>
    <phoneticPr fontId="3" type="noConversion"/>
  </si>
  <si>
    <t>C1712-0046</t>
  </si>
  <si>
    <t>I2-0147</t>
  </si>
  <si>
    <t>陳榮梅</t>
    <phoneticPr fontId="3" type="noConversion"/>
  </si>
  <si>
    <t>黃采蓁</t>
    <phoneticPr fontId="3" type="noConversion"/>
  </si>
  <si>
    <t>Jimmy</t>
    <phoneticPr fontId="3" type="noConversion"/>
  </si>
  <si>
    <t>匯款</t>
    <phoneticPr fontId="3" type="noConversion"/>
  </si>
  <si>
    <t>黃采蓁12/26匯</t>
    <phoneticPr fontId="3" type="noConversion"/>
  </si>
  <si>
    <t>C1712-0047</t>
  </si>
  <si>
    <t>I2-0148</t>
  </si>
  <si>
    <t>林水鮮</t>
    <phoneticPr fontId="3" type="noConversion"/>
  </si>
  <si>
    <t>12/12匯</t>
    <phoneticPr fontId="3" type="noConversion"/>
  </si>
  <si>
    <t>C1712-0048</t>
  </si>
  <si>
    <t>I2-0149</t>
  </si>
  <si>
    <t>徐海華</t>
    <phoneticPr fontId="3" type="noConversion"/>
  </si>
  <si>
    <t>劉慧雯</t>
    <phoneticPr fontId="3" type="noConversion"/>
  </si>
  <si>
    <t>C1712-0049</t>
  </si>
  <si>
    <t>I2-0150</t>
  </si>
  <si>
    <t>陳紫庭</t>
    <phoneticPr fontId="3" type="noConversion"/>
  </si>
  <si>
    <t>邱桂惠</t>
    <phoneticPr fontId="3" type="noConversion"/>
  </si>
  <si>
    <t>匯款</t>
    <phoneticPr fontId="3" type="noConversion"/>
  </si>
  <si>
    <t>12/29匯27600</t>
    <phoneticPr fontId="3" type="noConversion"/>
  </si>
  <si>
    <t>C1712-0050</t>
  </si>
  <si>
    <t>陳儷文</t>
    <phoneticPr fontId="3" type="noConversion"/>
  </si>
  <si>
    <t>12/29匯</t>
    <phoneticPr fontId="3" type="noConversion"/>
  </si>
  <si>
    <t>C1712-0051</t>
  </si>
  <si>
    <t>I2-0151</t>
    <phoneticPr fontId="3" type="noConversion"/>
  </si>
  <si>
    <t>鄭文發</t>
    <phoneticPr fontId="3" type="noConversion"/>
  </si>
  <si>
    <t>陳雅育</t>
    <phoneticPr fontId="3" type="noConversion"/>
  </si>
  <si>
    <t>C1712-0052</t>
  </si>
  <si>
    <t>I2-0134</t>
    <phoneticPr fontId="3" type="noConversion"/>
  </si>
  <si>
    <t>鄭美華</t>
    <phoneticPr fontId="3" type="noConversion"/>
  </si>
  <si>
    <t>12/21匯</t>
    <phoneticPr fontId="3" type="noConversion"/>
  </si>
  <si>
    <t>C1712-0053</t>
  </si>
  <si>
    <t>C1712-0054</t>
  </si>
  <si>
    <t>I2-0004</t>
    <phoneticPr fontId="3" type="noConversion"/>
  </si>
  <si>
    <t>蔡文傑</t>
    <phoneticPr fontId="3" type="noConversion"/>
  </si>
  <si>
    <t>許春貴</t>
    <phoneticPr fontId="3" type="noConversion"/>
  </si>
  <si>
    <t>107//1/2匯</t>
    <phoneticPr fontId="3" type="noConversion"/>
  </si>
  <si>
    <t>C1712-0055</t>
  </si>
  <si>
    <t>林碧貞</t>
    <phoneticPr fontId="3" type="noConversion"/>
  </si>
  <si>
    <t>C1712-0056</t>
  </si>
  <si>
    <t>林季芳</t>
    <phoneticPr fontId="3" type="noConversion"/>
  </si>
  <si>
    <t>C1712-0057</t>
  </si>
  <si>
    <t>I2-0152</t>
    <phoneticPr fontId="3" type="noConversion"/>
  </si>
  <si>
    <t>林碧媛</t>
    <phoneticPr fontId="3" type="noConversion"/>
  </si>
  <si>
    <t>林碧貞</t>
    <phoneticPr fontId="3" type="noConversion"/>
  </si>
  <si>
    <t>12/29匯10萬</t>
    <phoneticPr fontId="3" type="noConversion"/>
  </si>
  <si>
    <t>C1712-0058</t>
  </si>
  <si>
    <t>林嘉清</t>
    <phoneticPr fontId="3" type="noConversion"/>
  </si>
  <si>
    <t>107/1/2匯(林嘉清7單.陳博星1單.楊雲修1單共9單.9萬-5%4500-飛鏢4500+越南9060＝入90060</t>
    <phoneticPr fontId="3" type="noConversion"/>
  </si>
  <si>
    <t>C1712-0059</t>
  </si>
  <si>
    <t>I2-0153</t>
    <phoneticPr fontId="3" type="noConversion"/>
  </si>
  <si>
    <t>陳博星</t>
    <phoneticPr fontId="3" type="noConversion"/>
  </si>
  <si>
    <t>劉淑明</t>
    <phoneticPr fontId="3" type="noConversion"/>
  </si>
  <si>
    <t>107/1/2匯(林嘉清7單.陳博星1單.楊雲修1單共9單.9萬-5%4500-飛鏢4500+越南9060＝入90060</t>
    <phoneticPr fontId="3" type="noConversion"/>
  </si>
  <si>
    <t>C1712-0060</t>
  </si>
  <si>
    <t>I2-0154</t>
  </si>
  <si>
    <t>楊雲修</t>
    <phoneticPr fontId="3" type="noConversion"/>
  </si>
  <si>
    <t>劉淑明</t>
    <phoneticPr fontId="3" type="noConversion"/>
  </si>
  <si>
    <t>107/1/2匯(林嘉清7單.陳博星1單.楊雲修1單共9單.9萬-5%4500-飛鏢4500+越南9060＝入90060</t>
    <phoneticPr fontId="3" type="noConversion"/>
  </si>
  <si>
    <t>C1712-0061</t>
  </si>
  <si>
    <t>I2-0158</t>
    <phoneticPr fontId="3" type="noConversion"/>
  </si>
  <si>
    <t>侯慧鈴</t>
    <phoneticPr fontId="3" type="noConversion"/>
  </si>
  <si>
    <t>黃紀綱</t>
    <phoneticPr fontId="3" type="noConversion"/>
  </si>
  <si>
    <t>袁大智</t>
    <phoneticPr fontId="3" type="noConversion"/>
  </si>
  <si>
    <t>106/12/25黃紀綱匯</t>
    <phoneticPr fontId="3" type="noConversion"/>
  </si>
  <si>
    <t>C1712-0062</t>
  </si>
  <si>
    <t>I2-0173</t>
    <phoneticPr fontId="3" type="noConversion"/>
  </si>
  <si>
    <t>潘芊妘</t>
    <phoneticPr fontId="3" type="noConversion"/>
  </si>
  <si>
    <t>莊凱棋</t>
    <phoneticPr fontId="3" type="noConversion"/>
  </si>
  <si>
    <t>12/28匯</t>
    <phoneticPr fontId="3" type="noConversion"/>
  </si>
  <si>
    <t>C1712-0063</t>
  </si>
  <si>
    <t>宋錦發</t>
    <phoneticPr fontId="3" type="noConversion"/>
  </si>
  <si>
    <t>許春貴</t>
    <phoneticPr fontId="3" type="noConversion"/>
  </si>
  <si>
    <t>許春貴</t>
    <phoneticPr fontId="3" type="noConversion"/>
  </si>
  <si>
    <t>現金</t>
    <phoneticPr fontId="3" type="noConversion"/>
  </si>
  <si>
    <t>現金交寶春</t>
  </si>
  <si>
    <t>C1712-0064</t>
    <phoneticPr fontId="3" type="noConversion"/>
  </si>
  <si>
    <t>I2-0008</t>
    <phoneticPr fontId="3" type="noConversion"/>
  </si>
  <si>
    <t>許春貴</t>
    <phoneticPr fontId="3" type="noConversion"/>
  </si>
  <si>
    <t>107年1月</t>
    <phoneticPr fontId="3" type="noConversion"/>
  </si>
  <si>
    <t>C1801-0001</t>
    <phoneticPr fontId="3" type="noConversion"/>
  </si>
  <si>
    <t>劉淑明</t>
    <phoneticPr fontId="3" type="noConversion"/>
  </si>
  <si>
    <t>107/1/2匯9000</t>
    <phoneticPr fontId="3" type="noConversion"/>
  </si>
  <si>
    <t>C1801-0002</t>
  </si>
  <si>
    <t>林季芳</t>
    <phoneticPr fontId="3" type="noConversion"/>
  </si>
  <si>
    <t>107/1/2匯2萬(林季芳1萬，林碧珠1萬)</t>
    <phoneticPr fontId="3" type="noConversion"/>
  </si>
  <si>
    <t>107年1月</t>
    <phoneticPr fontId="3" type="noConversion"/>
  </si>
  <si>
    <t>C1801-0003</t>
  </si>
  <si>
    <t>I2-0087</t>
    <phoneticPr fontId="3" type="noConversion"/>
  </si>
  <si>
    <t>林碧貞</t>
    <phoneticPr fontId="3" type="noConversion"/>
  </si>
  <si>
    <t>107/1/2匯2萬(林季芳1萬，林碧珠1萬)</t>
    <phoneticPr fontId="3" type="noConversion"/>
  </si>
  <si>
    <t>107年1月</t>
    <phoneticPr fontId="3" type="noConversion"/>
  </si>
  <si>
    <t>C1801-0004</t>
  </si>
  <si>
    <t>I2-0155</t>
    <phoneticPr fontId="3" type="noConversion"/>
  </si>
  <si>
    <t>黃義昌</t>
    <phoneticPr fontId="3" type="noConversion"/>
  </si>
  <si>
    <t>袁大智</t>
    <phoneticPr fontId="3" type="noConversion"/>
  </si>
  <si>
    <t>107/1/3匯</t>
    <phoneticPr fontId="3" type="noConversion"/>
  </si>
  <si>
    <t>C1801-0005</t>
  </si>
  <si>
    <t>I2-0111</t>
    <phoneticPr fontId="3" type="noConversion"/>
  </si>
  <si>
    <t>江傳達</t>
    <phoneticPr fontId="3" type="noConversion"/>
  </si>
  <si>
    <t>1/3匯</t>
    <phoneticPr fontId="3" type="noConversion"/>
  </si>
  <si>
    <t>107年1月</t>
    <phoneticPr fontId="3" type="noConversion"/>
  </si>
  <si>
    <t>C1801-0006</t>
  </si>
  <si>
    <t>I2-0156</t>
    <phoneticPr fontId="3" type="noConversion"/>
  </si>
  <si>
    <t>王永才</t>
    <phoneticPr fontId="3" type="noConversion"/>
  </si>
  <si>
    <t>謝絜戎</t>
    <phoneticPr fontId="3" type="noConversion"/>
  </si>
  <si>
    <t>1/4匯</t>
    <phoneticPr fontId="3" type="noConversion"/>
  </si>
  <si>
    <t>C1801-0007</t>
  </si>
  <si>
    <t>I2-0157</t>
  </si>
  <si>
    <t>彭江菊珍</t>
    <phoneticPr fontId="3" type="noConversion"/>
  </si>
  <si>
    <t>林碧貞</t>
    <phoneticPr fontId="3" type="noConversion"/>
  </si>
  <si>
    <t>1/2匯</t>
    <phoneticPr fontId="3" type="noConversion"/>
  </si>
  <si>
    <t>C1801-0008</t>
  </si>
  <si>
    <t>林金樹</t>
    <phoneticPr fontId="3" type="noConversion"/>
  </si>
  <si>
    <t>1/5匯</t>
    <phoneticPr fontId="3" type="noConversion"/>
  </si>
  <si>
    <t>C1801-0009</t>
  </si>
  <si>
    <t>I2-0159</t>
    <phoneticPr fontId="3" type="noConversion"/>
  </si>
  <si>
    <t>林永星</t>
    <phoneticPr fontId="3" type="noConversion"/>
  </si>
  <si>
    <t>Jimmy</t>
    <phoneticPr fontId="3" type="noConversion"/>
  </si>
  <si>
    <t>107年1月</t>
    <phoneticPr fontId="3" type="noConversion"/>
  </si>
  <si>
    <t>C1801-0010</t>
  </si>
  <si>
    <t>現金交陳忠成</t>
    <phoneticPr fontId="3" type="noConversion"/>
  </si>
  <si>
    <t>C1801-0011</t>
  </si>
  <si>
    <t>I2-0160</t>
    <phoneticPr fontId="3" type="noConversion"/>
  </si>
  <si>
    <t>蕭彩鳳</t>
    <phoneticPr fontId="3" type="noConversion"/>
  </si>
  <si>
    <t>現金交陳忠成</t>
    <phoneticPr fontId="3" type="noConversion"/>
  </si>
  <si>
    <t>C1801-0012</t>
  </si>
  <si>
    <t>黃高元</t>
    <phoneticPr fontId="3" type="noConversion"/>
  </si>
  <si>
    <t>黃采蓁</t>
    <phoneticPr fontId="3" type="noConversion"/>
  </si>
  <si>
    <t>黃采蓁1/9匯2萬(黃高元1萬，黃翊帨1萬)</t>
    <phoneticPr fontId="3" type="noConversion"/>
  </si>
  <si>
    <t>C1801-0013</t>
  </si>
  <si>
    <t>黃翊帨</t>
    <phoneticPr fontId="3" type="noConversion"/>
  </si>
  <si>
    <t>黃采蓁1/9匯2萬(黃高元1萬，黃翊帨1萬)</t>
    <phoneticPr fontId="3" type="noConversion"/>
  </si>
  <si>
    <t>107年1月</t>
    <phoneticPr fontId="3" type="noConversion"/>
  </si>
  <si>
    <t>C1801-0014</t>
  </si>
  <si>
    <t>I2-0161</t>
    <phoneticPr fontId="3" type="noConversion"/>
  </si>
  <si>
    <t>林鼎鈞</t>
    <phoneticPr fontId="3" type="noConversion"/>
  </si>
  <si>
    <t>1/9匯</t>
    <phoneticPr fontId="3" type="noConversion"/>
  </si>
  <si>
    <t>C1801-0015</t>
  </si>
  <si>
    <t>I2-0152</t>
    <phoneticPr fontId="3" type="noConversion"/>
  </si>
  <si>
    <t>林碧媛</t>
    <phoneticPr fontId="3" type="noConversion"/>
  </si>
  <si>
    <t>現金交陳忠成</t>
    <phoneticPr fontId="3" type="noConversion"/>
  </si>
  <si>
    <t>C1801-0016</t>
  </si>
  <si>
    <t>I2-0162</t>
    <phoneticPr fontId="3" type="noConversion"/>
  </si>
  <si>
    <t>歐彥蓁</t>
    <phoneticPr fontId="3" type="noConversion"/>
  </si>
  <si>
    <t>黃晉庭</t>
    <phoneticPr fontId="3" type="noConversion"/>
  </si>
  <si>
    <t>1/9匯</t>
    <phoneticPr fontId="3" type="noConversion"/>
  </si>
  <si>
    <t>107年1月</t>
    <phoneticPr fontId="3" type="noConversion"/>
  </si>
  <si>
    <t>C1801-0017</t>
  </si>
  <si>
    <t>I2-0163</t>
  </si>
  <si>
    <t>黃晉庭</t>
    <phoneticPr fontId="3" type="noConversion"/>
  </si>
  <si>
    <t>C1801-0018</t>
  </si>
  <si>
    <t>I2-0164</t>
  </si>
  <si>
    <t>曹瑞欣</t>
    <phoneticPr fontId="3" type="noConversion"/>
  </si>
  <si>
    <t>袁大智</t>
    <phoneticPr fontId="3" type="noConversion"/>
  </si>
  <si>
    <t>1/9匯</t>
    <phoneticPr fontId="3" type="noConversion"/>
  </si>
  <si>
    <t>C1801-0019</t>
  </si>
  <si>
    <t>黃鼎益</t>
    <phoneticPr fontId="3" type="noConversion"/>
  </si>
  <si>
    <t>林紘義</t>
    <phoneticPr fontId="3" type="noConversion"/>
  </si>
  <si>
    <t>1/9何宇羚匯</t>
    <phoneticPr fontId="3" type="noConversion"/>
  </si>
  <si>
    <t>C1801-0020</t>
  </si>
  <si>
    <t>胡靜怡</t>
    <phoneticPr fontId="3" type="noConversion"/>
  </si>
  <si>
    <t>邱士杰</t>
    <phoneticPr fontId="3" type="noConversion"/>
  </si>
  <si>
    <t>金碧利息扣抵</t>
    <phoneticPr fontId="3" type="noConversion"/>
  </si>
  <si>
    <t>C1801-0021</t>
  </si>
  <si>
    <t>I2-0165</t>
    <phoneticPr fontId="3" type="noConversion"/>
  </si>
  <si>
    <t>詹素蕉</t>
    <phoneticPr fontId="3" type="noConversion"/>
  </si>
  <si>
    <t>金碧利息扣抵</t>
    <phoneticPr fontId="3" type="noConversion"/>
  </si>
  <si>
    <t>C1801-0022</t>
  </si>
  <si>
    <t>1/10匯</t>
    <phoneticPr fontId="3" type="noConversion"/>
  </si>
  <si>
    <t>C1801-0023</t>
  </si>
  <si>
    <t>I2-0166</t>
    <phoneticPr fontId="3" type="noConversion"/>
  </si>
  <si>
    <t>袁總於107.1.12微信語音交代利息於1.15開始算~~(1/4匯3萬，1/12匯7萬，1/15轉帳8萬給寶春，10000*20＝紅包</t>
    <phoneticPr fontId="3" type="noConversion"/>
  </si>
  <si>
    <t>C1801-0024</t>
  </si>
  <si>
    <t>I2-0167</t>
  </si>
  <si>
    <t>呂定芳</t>
    <phoneticPr fontId="3" type="noConversion"/>
  </si>
  <si>
    <t>黃柏勛</t>
    <phoneticPr fontId="3" type="noConversion"/>
  </si>
  <si>
    <t>金碧扣抵，不足額匯款</t>
    <phoneticPr fontId="3" type="noConversion"/>
  </si>
  <si>
    <t>C1801-0025</t>
  </si>
  <si>
    <t>I2-0168</t>
  </si>
  <si>
    <t>蘇弘傑</t>
    <phoneticPr fontId="3" type="noConversion"/>
  </si>
  <si>
    <t>1/11匯</t>
    <phoneticPr fontId="3" type="noConversion"/>
  </si>
  <si>
    <t>C1801-0026</t>
  </si>
  <si>
    <t>陳博星</t>
    <phoneticPr fontId="3" type="noConversion"/>
  </si>
  <si>
    <t>劉淑明</t>
    <phoneticPr fontId="3" type="noConversion"/>
  </si>
  <si>
    <t>1/10匯(1萬-5%手續費500-飛鏢500-東1續領(10單*0.5)=500-東2續領(21單*0.5)=1050)=匯7450</t>
    <phoneticPr fontId="3" type="noConversion"/>
  </si>
  <si>
    <t>C1801-0027</t>
  </si>
  <si>
    <t>I2-0169</t>
    <phoneticPr fontId="3" type="noConversion"/>
  </si>
  <si>
    <t>曹雅暄</t>
    <phoneticPr fontId="3" type="noConversion"/>
  </si>
  <si>
    <t>黃晋榳</t>
    <phoneticPr fontId="3" type="noConversion"/>
  </si>
  <si>
    <t>1/9匯</t>
    <phoneticPr fontId="3" type="noConversion"/>
  </si>
  <si>
    <t>C1801-0028</t>
  </si>
  <si>
    <t>I2-0174</t>
    <phoneticPr fontId="3" type="noConversion"/>
  </si>
  <si>
    <t>廖麗菁</t>
    <phoneticPr fontId="3" type="noConversion"/>
  </si>
  <si>
    <t>劉元皓</t>
    <phoneticPr fontId="3" type="noConversion"/>
  </si>
  <si>
    <t>1/11匯</t>
    <phoneticPr fontId="3" type="noConversion"/>
  </si>
  <si>
    <t>C1801-0029</t>
  </si>
  <si>
    <t>I2-0175</t>
  </si>
  <si>
    <t>楊林春葉</t>
    <phoneticPr fontId="3" type="noConversion"/>
  </si>
  <si>
    <t>黃瑞蘭</t>
    <phoneticPr fontId="3" type="noConversion"/>
  </si>
  <si>
    <t>1/11匯</t>
    <phoneticPr fontId="3" type="noConversion"/>
  </si>
  <si>
    <t>C1801-0030</t>
    <phoneticPr fontId="3" type="noConversion"/>
  </si>
  <si>
    <t>I2-0170</t>
  </si>
  <si>
    <t>林玳弘</t>
    <phoneticPr fontId="3" type="noConversion"/>
  </si>
  <si>
    <t>1/12匯120712(16萬-5%手續費8000-飛鏢達成16單*2=1000*16=1.6萬-原先入11單*500=5500(含12/29*9單+1/2*1單+1/10*1單)
-飛鏢訂金450+繳越南462-達成50單多100*50單=5000(東方2號)-東2息32單*150=4800(11月.12月)=16萬-39288=120712匯入(另外越南續領獎金277=&gt;寶春已領</t>
    <phoneticPr fontId="3" type="noConversion"/>
  </si>
  <si>
    <t>C1801-0031</t>
  </si>
  <si>
    <t>I2-0171</t>
  </si>
  <si>
    <t>陳盛淇</t>
    <phoneticPr fontId="3" type="noConversion"/>
  </si>
  <si>
    <t>劉慧雯</t>
    <phoneticPr fontId="3" type="noConversion"/>
  </si>
  <si>
    <t>1/12漢登科技公司匯</t>
  </si>
  <si>
    <t>C1801-0032</t>
    <phoneticPr fontId="3" type="noConversion"/>
  </si>
  <si>
    <t>黃美玉</t>
    <phoneticPr fontId="3" type="noConversion"/>
  </si>
  <si>
    <t>1/12匯19140(20000-800(加碼優惠)=19200-60(預付金)=19140</t>
    <phoneticPr fontId="3" type="noConversion"/>
  </si>
  <si>
    <t>C1801-0033</t>
  </si>
  <si>
    <t>I2-0176</t>
    <phoneticPr fontId="3" type="noConversion"/>
  </si>
  <si>
    <t>邵學悌</t>
    <phoneticPr fontId="3" type="noConversion"/>
  </si>
  <si>
    <t>C1801-0034</t>
  </si>
  <si>
    <t>匯款方式用公司表抵扣，等東二報表寄過來會把公司表完成</t>
  </si>
  <si>
    <t>107年1月</t>
    <phoneticPr fontId="3" type="noConversion"/>
  </si>
  <si>
    <t>C1801-0035</t>
  </si>
  <si>
    <t>I2-0005</t>
    <phoneticPr fontId="3" type="noConversion"/>
  </si>
  <si>
    <t>邱桂惠</t>
    <phoneticPr fontId="3" type="noConversion"/>
  </si>
  <si>
    <t>1/15何宇羚匯(8%已扣)</t>
  </si>
  <si>
    <t>C1801-0036</t>
  </si>
  <si>
    <t>I2-0181</t>
    <phoneticPr fontId="3" type="noConversion"/>
  </si>
  <si>
    <t>胡信舜</t>
    <phoneticPr fontId="3" type="noConversion"/>
  </si>
  <si>
    <t>1/15領的利息支付</t>
  </si>
  <si>
    <t>C1801-0037</t>
  </si>
  <si>
    <t>I2-0182</t>
    <phoneticPr fontId="3" type="noConversion"/>
  </si>
  <si>
    <t>張騉翔</t>
    <phoneticPr fontId="3" type="noConversion"/>
  </si>
  <si>
    <t>黃瑞蘭</t>
    <phoneticPr fontId="3" type="noConversion"/>
  </si>
  <si>
    <t>1/11匯</t>
    <phoneticPr fontId="3" type="noConversion"/>
  </si>
  <si>
    <t>C1801-0038</t>
  </si>
  <si>
    <t>從1/15利息扣抵</t>
    <phoneticPr fontId="3" type="noConversion"/>
  </si>
  <si>
    <t>C1801-0039</t>
  </si>
  <si>
    <t>I2-0177</t>
    <phoneticPr fontId="3" type="noConversion"/>
  </si>
  <si>
    <t>陳財源</t>
    <phoneticPr fontId="3" type="noConversion"/>
  </si>
  <si>
    <t>劉依</t>
    <phoneticPr fontId="3" type="noConversion"/>
  </si>
  <si>
    <t>扣抵</t>
    <phoneticPr fontId="3" type="noConversion"/>
  </si>
  <si>
    <t>從1/15佣金扣抵</t>
    <phoneticPr fontId="3" type="noConversion"/>
  </si>
  <si>
    <t>C1801-0040</t>
  </si>
  <si>
    <t>I2-0178</t>
  </si>
  <si>
    <t>李芝儀</t>
    <phoneticPr fontId="3" type="noConversion"/>
  </si>
  <si>
    <t>黃瑞蘭</t>
    <phoneticPr fontId="3" type="noConversion"/>
  </si>
  <si>
    <t>1/16匯</t>
    <phoneticPr fontId="3" type="noConversion"/>
  </si>
  <si>
    <t>C1801-0041</t>
  </si>
  <si>
    <t>I2-0179</t>
  </si>
  <si>
    <t>詹彩霞</t>
    <phoneticPr fontId="3" type="noConversion"/>
  </si>
  <si>
    <t>黃瑞蘭</t>
    <phoneticPr fontId="3" type="noConversion"/>
  </si>
  <si>
    <t>1/16匯</t>
    <phoneticPr fontId="3" type="noConversion"/>
  </si>
  <si>
    <t>C1801-0042</t>
  </si>
  <si>
    <t>I2-0180</t>
  </si>
  <si>
    <t>邱碧雲</t>
    <phoneticPr fontId="3" type="noConversion"/>
  </si>
  <si>
    <t>林碧貞</t>
    <phoneticPr fontId="3" type="noConversion"/>
  </si>
  <si>
    <t>1/15匯</t>
    <phoneticPr fontId="3" type="noConversion"/>
  </si>
  <si>
    <t>C1801-0043</t>
    <phoneticPr fontId="3" type="noConversion"/>
  </si>
  <si>
    <t>I2-0172</t>
  </si>
  <si>
    <t>黃明星</t>
    <phoneticPr fontId="3" type="noConversion"/>
  </si>
  <si>
    <t>邱仕杰</t>
    <phoneticPr fontId="3" type="noConversion"/>
  </si>
  <si>
    <t>C1801-0044</t>
  </si>
  <si>
    <t>I2-0183</t>
    <phoneticPr fontId="3" type="noConversion"/>
  </si>
  <si>
    <t>李麗璇</t>
    <phoneticPr fontId="3" type="noConversion"/>
  </si>
  <si>
    <t>黃鼎益</t>
    <phoneticPr fontId="3" type="noConversion"/>
  </si>
  <si>
    <t>C1801-0045</t>
  </si>
  <si>
    <t>I2-0184</t>
  </si>
  <si>
    <t>黃奕璿</t>
    <phoneticPr fontId="3" type="noConversion"/>
  </si>
  <si>
    <t>黃采蓁</t>
    <phoneticPr fontId="3" type="noConversion"/>
  </si>
  <si>
    <t>1/17黃采蓁匯</t>
    <phoneticPr fontId="3" type="noConversion"/>
  </si>
  <si>
    <t>C1801-0046</t>
  </si>
  <si>
    <t>I2-0185</t>
  </si>
  <si>
    <t>黃旨彥</t>
    <phoneticPr fontId="3" type="noConversion"/>
  </si>
  <si>
    <t>黃旨彥</t>
    <phoneticPr fontId="3" type="noConversion"/>
  </si>
  <si>
    <t>C1801-0047</t>
  </si>
  <si>
    <t>I2-0186</t>
  </si>
  <si>
    <t>王淵棟</t>
    <phoneticPr fontId="3" type="noConversion"/>
  </si>
  <si>
    <t>黃旨彥</t>
    <phoneticPr fontId="3" type="noConversion"/>
  </si>
  <si>
    <t>抵扣張靖璇1/15的利息3萬美元</t>
  </si>
  <si>
    <t>C1801-0048</t>
  </si>
  <si>
    <t>I2-0187</t>
  </si>
  <si>
    <t>廖秀娥</t>
    <phoneticPr fontId="3" type="noConversion"/>
  </si>
  <si>
    <t>黃晋榳</t>
    <phoneticPr fontId="3" type="noConversion"/>
  </si>
  <si>
    <t>C1801-0049</t>
  </si>
  <si>
    <t>I2-0188</t>
  </si>
  <si>
    <t>劉郁萍</t>
    <phoneticPr fontId="3" type="noConversion"/>
  </si>
  <si>
    <t>黃晋榳</t>
    <phoneticPr fontId="3" type="noConversion"/>
  </si>
  <si>
    <t>袁總交現金給阿亮</t>
    <phoneticPr fontId="3" type="noConversion"/>
  </si>
  <si>
    <t>C1801-0050</t>
  </si>
  <si>
    <t>謝絜戎</t>
    <phoneticPr fontId="3" type="noConversion"/>
  </si>
  <si>
    <t>現金</t>
    <phoneticPr fontId="3" type="noConversion"/>
  </si>
  <si>
    <t>C1801-0051</t>
  </si>
  <si>
    <t>莊金乾</t>
    <phoneticPr fontId="3" type="noConversion"/>
  </si>
  <si>
    <t>莊凱棋</t>
    <phoneticPr fontId="3" type="noConversion"/>
  </si>
  <si>
    <t>缺護照號碼</t>
    <phoneticPr fontId="3" type="noConversion"/>
  </si>
  <si>
    <t>C1801-0052</t>
  </si>
  <si>
    <t>I2-0189</t>
    <phoneticPr fontId="3" type="noConversion"/>
  </si>
  <si>
    <t>王子怡</t>
    <phoneticPr fontId="3" type="noConversion"/>
  </si>
  <si>
    <t>C1801-0053</t>
  </si>
  <si>
    <t>I2-0190</t>
  </si>
  <si>
    <t>張筱琪</t>
    <phoneticPr fontId="3" type="noConversion"/>
  </si>
  <si>
    <t>陳雅育</t>
    <phoneticPr fontId="3" type="noConversion"/>
  </si>
  <si>
    <t>C1801-0054</t>
  </si>
  <si>
    <t>I2-0152</t>
    <phoneticPr fontId="3" type="noConversion"/>
  </si>
  <si>
    <t>林碧媛</t>
    <phoneticPr fontId="3" type="noConversion"/>
  </si>
  <si>
    <t>C1801-0055</t>
  </si>
  <si>
    <t>I2-0191</t>
    <phoneticPr fontId="3" type="noConversion"/>
  </si>
  <si>
    <t>呂怡君</t>
    <phoneticPr fontId="3" type="noConversion"/>
  </si>
  <si>
    <t>1/19匯</t>
    <phoneticPr fontId="3" type="noConversion"/>
  </si>
  <si>
    <t>C1801-0056</t>
  </si>
  <si>
    <t>I2-0192</t>
  </si>
  <si>
    <t>黃承瑞</t>
    <phoneticPr fontId="3" type="noConversion"/>
  </si>
  <si>
    <t>1/19匯</t>
    <phoneticPr fontId="3" type="noConversion"/>
  </si>
  <si>
    <t>C1801-0057</t>
  </si>
  <si>
    <t>I2-0193</t>
  </si>
  <si>
    <t>隋曉蘭</t>
    <phoneticPr fontId="3" type="noConversion"/>
  </si>
  <si>
    <t>現金</t>
    <phoneticPr fontId="3" type="noConversion"/>
  </si>
  <si>
    <t>C1801-0058</t>
  </si>
  <si>
    <t>南家鶯</t>
    <phoneticPr fontId="3" type="noConversion"/>
  </si>
  <si>
    <t>C1801-0059</t>
  </si>
  <si>
    <t>I2-0194</t>
    <phoneticPr fontId="3" type="noConversion"/>
  </si>
  <si>
    <t>王素敏</t>
    <phoneticPr fontId="3" type="noConversion"/>
  </si>
  <si>
    <t>C1801-0060</t>
  </si>
  <si>
    <t>I2-0195</t>
  </si>
  <si>
    <t>黃燕君</t>
    <phoneticPr fontId="3" type="noConversion"/>
  </si>
  <si>
    <t>林韓茹</t>
    <phoneticPr fontId="3" type="noConversion"/>
  </si>
  <si>
    <t>1/22匯</t>
    <phoneticPr fontId="3" type="noConversion"/>
  </si>
  <si>
    <t>C1801-0061</t>
  </si>
  <si>
    <t>I2-0196</t>
  </si>
  <si>
    <t>C1801-0062</t>
  </si>
  <si>
    <t>I2-0197</t>
  </si>
  <si>
    <t>朱怡靜</t>
    <phoneticPr fontId="3" type="noConversion"/>
  </si>
  <si>
    <t>謝欣祐</t>
    <phoneticPr fontId="3" type="noConversion"/>
  </si>
  <si>
    <t>謝絜戎</t>
    <phoneticPr fontId="3" type="noConversion"/>
  </si>
  <si>
    <t>1/22匯</t>
    <phoneticPr fontId="3" type="noConversion"/>
  </si>
  <si>
    <t>C1801-0063</t>
  </si>
  <si>
    <t>王淵棟</t>
    <phoneticPr fontId="3" type="noConversion"/>
  </si>
  <si>
    <t>黃旨彥</t>
    <phoneticPr fontId="3" type="noConversion"/>
  </si>
  <si>
    <t>1/23匯</t>
    <phoneticPr fontId="3" type="noConversion"/>
  </si>
  <si>
    <t>C1801-0064</t>
  </si>
  <si>
    <t>林祺詠</t>
    <phoneticPr fontId="3" type="noConversion"/>
  </si>
  <si>
    <t>袁大智</t>
    <phoneticPr fontId="3" type="noConversion"/>
  </si>
  <si>
    <t>1/22黃紀綱匯</t>
    <phoneticPr fontId="3" type="noConversion"/>
  </si>
  <si>
    <t>C1801-0065</t>
  </si>
  <si>
    <t>I2-0198</t>
    <phoneticPr fontId="3" type="noConversion"/>
  </si>
  <si>
    <t>張玉滿</t>
    <phoneticPr fontId="3" type="noConversion"/>
  </si>
  <si>
    <t>黃晋榳</t>
    <phoneticPr fontId="3" type="noConversion"/>
  </si>
  <si>
    <t>袁大智</t>
    <phoneticPr fontId="3" type="noConversion"/>
  </si>
  <si>
    <t>1/22張玉滿匯2萬，1/23張靖璇匯1萬</t>
    <phoneticPr fontId="3" type="noConversion"/>
  </si>
  <si>
    <t>C1801-0066</t>
  </si>
  <si>
    <t>I2-0199</t>
  </si>
  <si>
    <t>巫麗佳</t>
    <phoneticPr fontId="3" type="noConversion"/>
  </si>
  <si>
    <t>1/24路得健康有限公司匯4萬(巫麗佳3萬.陳芬芳1萬)</t>
    <phoneticPr fontId="3" type="noConversion"/>
  </si>
  <si>
    <t>C1801-0067</t>
  </si>
  <si>
    <t>I2-0200</t>
  </si>
  <si>
    <t>陳芬芳</t>
    <phoneticPr fontId="3" type="noConversion"/>
  </si>
  <si>
    <t>1/24路得健康有限公司匯4萬(巫麗佳3萬.陳芬芳1萬)</t>
    <phoneticPr fontId="3" type="noConversion"/>
  </si>
  <si>
    <t>C1801-0068</t>
  </si>
  <si>
    <t>I2-0049</t>
    <phoneticPr fontId="3" type="noConversion"/>
  </si>
  <si>
    <t>許文宜</t>
    <phoneticPr fontId="3" type="noConversion"/>
  </si>
  <si>
    <t>黃晋榳</t>
    <phoneticPr fontId="3" type="noConversion"/>
  </si>
  <si>
    <t>1/24張靖璇匯</t>
    <phoneticPr fontId="3" type="noConversion"/>
  </si>
  <si>
    <t>C1801-0069</t>
  </si>
  <si>
    <t>I2-0201</t>
    <phoneticPr fontId="3" type="noConversion"/>
  </si>
  <si>
    <t>楊淳笙</t>
    <phoneticPr fontId="3" type="noConversion"/>
  </si>
  <si>
    <t>C1801-0070</t>
  </si>
  <si>
    <t>I2-0031</t>
    <phoneticPr fontId="3" type="noConversion"/>
  </si>
  <si>
    <t>楊秀玲</t>
    <phoneticPr fontId="3" type="noConversion"/>
  </si>
  <si>
    <t>1/24匯</t>
    <phoneticPr fontId="3" type="noConversion"/>
  </si>
  <si>
    <t>C1801-0071</t>
  </si>
  <si>
    <t>蘇月娥</t>
    <phoneticPr fontId="3" type="noConversion"/>
  </si>
  <si>
    <t>邱士杰</t>
    <phoneticPr fontId="3" type="noConversion"/>
  </si>
  <si>
    <t>袁總交給亮</t>
    <phoneticPr fontId="3" type="noConversion"/>
  </si>
  <si>
    <t>C1801-0072</t>
  </si>
  <si>
    <t>I2-0202</t>
    <phoneticPr fontId="3" type="noConversion"/>
  </si>
  <si>
    <t>鄂祝雪</t>
    <phoneticPr fontId="3" type="noConversion"/>
  </si>
  <si>
    <t>1/29袁總於微信中說是現金</t>
  </si>
  <si>
    <t>C1801-0073</t>
  </si>
  <si>
    <t>I2-0215</t>
    <phoneticPr fontId="3" type="noConversion"/>
  </si>
  <si>
    <t>CYREL ERAG</t>
    <phoneticPr fontId="3" type="noConversion"/>
  </si>
  <si>
    <t>路得健康匯。原C1801-0073胡靜怡入單，因胡靜怡重覆入單。改沙瑞入單蓋過去</t>
    <phoneticPr fontId="3" type="noConversion"/>
  </si>
  <si>
    <t>C1801-0074</t>
  </si>
  <si>
    <t>I2-0056</t>
    <phoneticPr fontId="3" type="noConversion"/>
  </si>
  <si>
    <t>羅文玲</t>
    <phoneticPr fontId="3" type="noConversion"/>
  </si>
  <si>
    <t>黃晉庭</t>
    <phoneticPr fontId="3" type="noConversion"/>
  </si>
  <si>
    <t>1/29袁總於微信留言說柬埔寨就已付</t>
  </si>
  <si>
    <t>C1801-0075</t>
  </si>
  <si>
    <t>陳劉子妹</t>
    <phoneticPr fontId="3" type="noConversion"/>
  </si>
  <si>
    <t>1/26林紘義匯</t>
    <phoneticPr fontId="3" type="noConversion"/>
  </si>
  <si>
    <t>C1801-0076</t>
  </si>
  <si>
    <t>I2-0203</t>
    <phoneticPr fontId="3" type="noConversion"/>
  </si>
  <si>
    <t>張大友</t>
    <phoneticPr fontId="3" type="noConversion"/>
  </si>
  <si>
    <t>林紘義</t>
    <phoneticPr fontId="3" type="noConversion"/>
  </si>
  <si>
    <t>C1801-0077</t>
  </si>
  <si>
    <t>I2-0204</t>
  </si>
  <si>
    <t>楊李麗英</t>
    <phoneticPr fontId="3" type="noConversion"/>
  </si>
  <si>
    <t>曾紫筠</t>
    <phoneticPr fontId="3" type="noConversion"/>
  </si>
  <si>
    <t xml:space="preserve">1/25匯9500(入1單10000-300飛鏢-手續費(6%)200(另外40未扣及飛鏢訂金未扣)
</t>
    <phoneticPr fontId="3" type="noConversion"/>
  </si>
  <si>
    <t>C1801-0078</t>
  </si>
  <si>
    <t>I2-0205</t>
  </si>
  <si>
    <t>章曉珍</t>
    <phoneticPr fontId="3" type="noConversion"/>
  </si>
  <si>
    <t>翁素治</t>
    <phoneticPr fontId="3" type="noConversion"/>
  </si>
  <si>
    <t>1/26匯28500(入3單30000-(6%)手續費(先扣500*3..其餘100*3未扣))</t>
    <phoneticPr fontId="3" type="noConversion"/>
  </si>
  <si>
    <t>107年1月</t>
    <phoneticPr fontId="3" type="noConversion"/>
  </si>
  <si>
    <t>C1801-0079</t>
  </si>
  <si>
    <t>謝欣祐</t>
    <phoneticPr fontId="3" type="noConversion"/>
  </si>
  <si>
    <t>謝絜戎</t>
    <phoneticPr fontId="3" type="noConversion"/>
  </si>
  <si>
    <t>C1801-0080</t>
  </si>
  <si>
    <t>I2-0206</t>
    <phoneticPr fontId="3" type="noConversion"/>
  </si>
  <si>
    <t>葉節子</t>
    <phoneticPr fontId="3" type="noConversion"/>
  </si>
  <si>
    <t>1/30匯</t>
    <phoneticPr fontId="3" type="noConversion"/>
  </si>
  <si>
    <t>C1801-0081</t>
  </si>
  <si>
    <t>I2-0207</t>
  </si>
  <si>
    <t>鄒元憙</t>
    <phoneticPr fontId="3" type="noConversion"/>
  </si>
  <si>
    <t>翁素治</t>
    <phoneticPr fontId="3" type="noConversion"/>
  </si>
  <si>
    <t>1/31翁素治匯</t>
    <phoneticPr fontId="3" type="noConversion"/>
  </si>
  <si>
    <t>C1801-0082</t>
  </si>
  <si>
    <t>I2-0208</t>
  </si>
  <si>
    <t>劉靜蘭</t>
    <phoneticPr fontId="3" type="noConversion"/>
  </si>
  <si>
    <t>1/31劉淑明匯(1萬-6%手續費-飛鏢300-1/26楊李麗英1單手續費6%的未扣的400
-飛鏢訂金楊李麗英30-章曉珍3單手續費6%未扣100*3=300-鄒元憙1單手續費(6%)600未領飛鏢+繳越南107/1/30&gt;&gt;3948+繳越南新3單翁素治=(390*3=1170)-越南新3單翁素治手續費(45*3=135)=12753</t>
    <phoneticPr fontId="3" type="noConversion"/>
  </si>
  <si>
    <t>C1801-0083</t>
  </si>
  <si>
    <t>I2-0209</t>
  </si>
  <si>
    <t>華筱玲</t>
    <phoneticPr fontId="3" type="noConversion"/>
  </si>
  <si>
    <t>黃晋榳</t>
    <phoneticPr fontId="3" type="noConversion"/>
  </si>
  <si>
    <t>匯款</t>
    <phoneticPr fontId="3" type="noConversion"/>
  </si>
  <si>
    <t>C1801-0084</t>
  </si>
  <si>
    <t>C1801-0085</t>
  </si>
  <si>
    <t>I2-0210</t>
    <phoneticPr fontId="3" type="noConversion"/>
  </si>
  <si>
    <t>C1801-0086</t>
  </si>
  <si>
    <t>I2-0211</t>
  </si>
  <si>
    <t>林佳玉</t>
    <phoneticPr fontId="3" type="noConversion"/>
  </si>
  <si>
    <t>同上</t>
    <phoneticPr fontId="3" type="noConversion"/>
  </si>
  <si>
    <t>C1801-0087</t>
  </si>
  <si>
    <t>I2-0212</t>
  </si>
  <si>
    <t>同上</t>
    <phoneticPr fontId="3" type="noConversion"/>
  </si>
  <si>
    <t>C1801-0088</t>
  </si>
  <si>
    <t>I2-0213</t>
  </si>
  <si>
    <t>陳柏蓉</t>
    <phoneticPr fontId="3" type="noConversion"/>
  </si>
  <si>
    <t>林碧貞</t>
    <phoneticPr fontId="3" type="noConversion"/>
  </si>
  <si>
    <t>1/31匯</t>
    <phoneticPr fontId="3" type="noConversion"/>
  </si>
  <si>
    <t>C1801-0089</t>
  </si>
  <si>
    <t>2/1袁總於微信留言說入單胡靜宜七單，幫公司退寶春五萬美金
餘二萬美元換算臺幣20000*29.2=58.4萬(交阿亮)</t>
    <phoneticPr fontId="3" type="noConversion"/>
  </si>
  <si>
    <t>C1801-0090</t>
  </si>
  <si>
    <t>李仲正</t>
    <phoneticPr fontId="3" type="noConversion"/>
  </si>
  <si>
    <t>莊凱棋</t>
    <phoneticPr fontId="3" type="noConversion"/>
  </si>
  <si>
    <t>陳雅育</t>
    <phoneticPr fontId="3" type="noConversion"/>
  </si>
  <si>
    <t>1/31匯9600</t>
    <phoneticPr fontId="3" type="noConversion"/>
  </si>
  <si>
    <t>C1801-0091</t>
  </si>
  <si>
    <t>I2-0214</t>
    <phoneticPr fontId="3" type="noConversion"/>
  </si>
  <si>
    <t>蔡雅梅</t>
    <phoneticPr fontId="3" type="noConversion"/>
  </si>
  <si>
    <t>鄭美華</t>
    <phoneticPr fontId="3" type="noConversion"/>
  </si>
  <si>
    <t>1/31鄭美華匯</t>
    <phoneticPr fontId="3" type="noConversion"/>
  </si>
  <si>
    <t>C1801-0092</t>
  </si>
  <si>
    <t>陳義森</t>
    <phoneticPr fontId="3" type="noConversion"/>
  </si>
  <si>
    <t>彭寶彬</t>
    <phoneticPr fontId="3" type="noConversion"/>
  </si>
  <si>
    <t>謝絜戎</t>
    <phoneticPr fontId="3" type="noConversion"/>
  </si>
  <si>
    <t>C1801-0093</t>
  </si>
  <si>
    <t>I2-0214</t>
    <phoneticPr fontId="3" type="noConversion"/>
  </si>
  <si>
    <t>林朝安</t>
    <phoneticPr fontId="3" type="noConversion"/>
  </si>
  <si>
    <t>1/30林紘義匯</t>
    <phoneticPr fontId="3" type="noConversion"/>
  </si>
  <si>
    <t>C1801-0094</t>
  </si>
  <si>
    <t>C1801-0095</t>
  </si>
  <si>
    <t>2/5何宇羚於微信留言說因人在金邊...匯款會在2月6日匯到加華(袁總2/7微信中說可以)</t>
    <phoneticPr fontId="3" type="noConversion"/>
  </si>
  <si>
    <t>C1801-0096</t>
  </si>
  <si>
    <t>I2-0216</t>
    <phoneticPr fontId="3" type="noConversion"/>
  </si>
  <si>
    <t>鄭秀環</t>
    <phoneticPr fontId="3" type="noConversion"/>
  </si>
  <si>
    <t>林韓茹</t>
    <phoneticPr fontId="3" type="noConversion"/>
  </si>
  <si>
    <t>匯款</t>
    <phoneticPr fontId="3" type="noConversion"/>
  </si>
  <si>
    <t>C1801-0097</t>
  </si>
  <si>
    <t>I2-0166</t>
    <phoneticPr fontId="3" type="noConversion"/>
  </si>
  <si>
    <t>袁總於107.1.12微信語音交代利息於1.15開始算~~(1/4匯3萬，1/12匯7萬，1/15轉帳8萬給寶春，10000*20＝紅包</t>
    <phoneticPr fontId="3" type="noConversion"/>
  </si>
  <si>
    <t>107年2月</t>
  </si>
  <si>
    <t>C1802-0001</t>
    <phoneticPr fontId="3" type="noConversion"/>
  </si>
  <si>
    <t>簡麗鈴</t>
    <phoneticPr fontId="3" type="noConversion"/>
  </si>
  <si>
    <t>謝絜戎</t>
    <phoneticPr fontId="3" type="noConversion"/>
  </si>
  <si>
    <t>2/8匯39200</t>
    <phoneticPr fontId="3" type="noConversion"/>
  </si>
  <si>
    <t>C1802-0002</t>
  </si>
  <si>
    <t>陳森河</t>
    <phoneticPr fontId="3" type="noConversion"/>
  </si>
  <si>
    <t>許娟娟</t>
    <phoneticPr fontId="3" type="noConversion"/>
  </si>
  <si>
    <t>2/8匯同上</t>
    <phoneticPr fontId="3" type="noConversion"/>
  </si>
  <si>
    <t>C1802-0003</t>
  </si>
  <si>
    <t>I2-0216</t>
    <phoneticPr fontId="3" type="noConversion"/>
  </si>
  <si>
    <t>李慧英</t>
    <phoneticPr fontId="3" type="noConversion"/>
  </si>
  <si>
    <t>現金交寶春</t>
    <phoneticPr fontId="3" type="noConversion"/>
  </si>
  <si>
    <t>C1802-0004</t>
  </si>
  <si>
    <t>I2-0217</t>
  </si>
  <si>
    <t>楊宸一</t>
    <phoneticPr fontId="3" type="noConversion"/>
  </si>
  <si>
    <t>2/8匯</t>
    <phoneticPr fontId="3" type="noConversion"/>
  </si>
  <si>
    <t>C1802-0005</t>
  </si>
  <si>
    <t>何月琴</t>
    <phoneticPr fontId="3" type="noConversion"/>
  </si>
  <si>
    <t>李慧英</t>
    <phoneticPr fontId="3" type="noConversion"/>
  </si>
  <si>
    <t>2/9匯 29400</t>
    <phoneticPr fontId="3" type="noConversion"/>
  </si>
  <si>
    <t>C1802-0006</t>
  </si>
  <si>
    <t>I2-0218</t>
    <phoneticPr fontId="3" type="noConversion"/>
  </si>
  <si>
    <t>許文興</t>
    <phoneticPr fontId="3" type="noConversion"/>
  </si>
  <si>
    <t>2/9匯</t>
    <phoneticPr fontId="3" type="noConversion"/>
  </si>
  <si>
    <t>C1802-0007</t>
  </si>
  <si>
    <t>I2-0219</t>
  </si>
  <si>
    <t>王訓世</t>
    <phoneticPr fontId="3" type="noConversion"/>
  </si>
  <si>
    <t>2/8匯</t>
    <phoneticPr fontId="3" type="noConversion"/>
  </si>
  <si>
    <t>C1802-0008</t>
  </si>
  <si>
    <t>許志忠</t>
    <phoneticPr fontId="3" type="noConversion"/>
  </si>
  <si>
    <t>2/12匯38800</t>
    <phoneticPr fontId="3" type="noConversion"/>
  </si>
  <si>
    <t>C1802-0009</t>
  </si>
  <si>
    <t>I2-0156</t>
    <phoneticPr fontId="3" type="noConversion"/>
  </si>
  <si>
    <t>沐長青</t>
    <phoneticPr fontId="3" type="noConversion"/>
  </si>
  <si>
    <t>王永才</t>
    <phoneticPr fontId="3" type="noConversion"/>
  </si>
  <si>
    <t>2/12匯</t>
    <phoneticPr fontId="3" type="noConversion"/>
  </si>
  <si>
    <t>C1802-0010</t>
  </si>
  <si>
    <t>I2-0160</t>
    <phoneticPr fontId="3" type="noConversion"/>
  </si>
  <si>
    <t>2/13匯(含蕭坤洲)已經扣紅包800*7</t>
    <phoneticPr fontId="3" type="noConversion"/>
  </si>
  <si>
    <t>C1802-0011</t>
  </si>
  <si>
    <t>I2-0045</t>
    <phoneticPr fontId="3" type="noConversion"/>
  </si>
  <si>
    <t>陳明道</t>
    <phoneticPr fontId="3" type="noConversion"/>
  </si>
  <si>
    <t>2/9匯</t>
    <phoneticPr fontId="3" type="noConversion"/>
  </si>
  <si>
    <t>C1802-0012</t>
  </si>
  <si>
    <t>2/13匯(扣紅包10單)</t>
  </si>
  <si>
    <t>C1802-0013</t>
  </si>
  <si>
    <t>I2-0152</t>
    <phoneticPr fontId="3" type="noConversion"/>
  </si>
  <si>
    <t>林碧媛</t>
    <phoneticPr fontId="3" type="noConversion"/>
  </si>
  <si>
    <t>現金交寶春</t>
    <phoneticPr fontId="3" type="noConversion"/>
  </si>
  <si>
    <t>C1802-0014</t>
  </si>
  <si>
    <t>賴東隆</t>
    <phoneticPr fontId="3" type="noConversion"/>
  </si>
  <si>
    <t>JIMMY告知志偉於15應撥獎金直接扣款</t>
  </si>
  <si>
    <t>C1802-0015</t>
  </si>
  <si>
    <t>林金樹</t>
    <phoneticPr fontId="3" type="noConversion"/>
  </si>
  <si>
    <t>C1802-0016</t>
  </si>
  <si>
    <t>I2-0220</t>
    <phoneticPr fontId="3" type="noConversion"/>
  </si>
  <si>
    <t>2/13匯</t>
  </si>
  <si>
    <t>C1802-0017</t>
  </si>
  <si>
    <t>I2-0182</t>
    <phoneticPr fontId="3" type="noConversion"/>
  </si>
  <si>
    <t>張騉翔</t>
    <phoneticPr fontId="3" type="noConversion"/>
  </si>
  <si>
    <t>黃瑞蘭</t>
    <phoneticPr fontId="3" type="noConversion"/>
  </si>
  <si>
    <t>2/9匯</t>
    <phoneticPr fontId="3" type="noConversion"/>
  </si>
  <si>
    <t>C1802-0018</t>
  </si>
  <si>
    <t>陳博星</t>
    <phoneticPr fontId="3" type="noConversion"/>
  </si>
  <si>
    <t>2/12匯(1萬-6%手續費的100-許文星2/9入3單6%手續費100*3=300
-林義傑入一單6%手續費100*1...2/14入帳-東1息1350(不含林采華息1單150入國泰金邊)
-東1息續領500-東2息28單*150=4200(不含另外翁素治3單息450+楊雲修1單&gt;150計600君入個人金邊加華帳戶)(匯後附帳戶)-東2續領56*50(0.590)=2800+越南107/2/15要繳1200共匯1850</t>
    <phoneticPr fontId="3" type="noConversion"/>
  </si>
  <si>
    <t>C1802-0019</t>
  </si>
  <si>
    <t>I2-0221</t>
    <phoneticPr fontId="3" type="noConversion"/>
  </si>
  <si>
    <t>吳佩苓</t>
    <phoneticPr fontId="3" type="noConversion"/>
  </si>
  <si>
    <t>陳羿安</t>
    <phoneticPr fontId="3" type="noConversion"/>
  </si>
  <si>
    <t>C1802-0020</t>
  </si>
  <si>
    <t>林祺詠</t>
    <phoneticPr fontId="3" type="noConversion"/>
  </si>
  <si>
    <t>2/12黃紀綱匯</t>
  </si>
  <si>
    <t>C1802-0021</t>
  </si>
  <si>
    <t>I2-0222</t>
    <phoneticPr fontId="3" type="noConversion"/>
  </si>
  <si>
    <t>林燕峯</t>
    <phoneticPr fontId="3" type="noConversion"/>
  </si>
  <si>
    <t>2/12匯</t>
    <phoneticPr fontId="3" type="noConversion"/>
  </si>
  <si>
    <t>C1802-0022</t>
  </si>
  <si>
    <t>I2-0223</t>
  </si>
  <si>
    <t>沈國雄</t>
    <phoneticPr fontId="3" type="noConversion"/>
  </si>
  <si>
    <t>林友琪</t>
    <phoneticPr fontId="3" type="noConversion"/>
  </si>
  <si>
    <t>2/14匯</t>
    <phoneticPr fontId="3" type="noConversion"/>
  </si>
  <si>
    <t>C1802-0023</t>
  </si>
  <si>
    <t>現金交寶春</t>
    <phoneticPr fontId="3" type="noConversion"/>
  </si>
  <si>
    <t>C1802-0024</t>
  </si>
  <si>
    <t>I2-0224</t>
    <phoneticPr fontId="3" type="noConversion"/>
  </si>
  <si>
    <t>林義傑</t>
    <phoneticPr fontId="3" type="noConversion"/>
  </si>
  <si>
    <t>翁素治</t>
    <phoneticPr fontId="3" type="noConversion"/>
  </si>
  <si>
    <t>C1802-0025</t>
  </si>
  <si>
    <t>I2-0090</t>
    <phoneticPr fontId="3" type="noConversion"/>
  </si>
  <si>
    <t>陳毅堅</t>
    <phoneticPr fontId="3" type="noConversion"/>
  </si>
  <si>
    <t>劉元皓</t>
    <phoneticPr fontId="3" type="noConversion"/>
  </si>
  <si>
    <t>C1802-0026</t>
    <phoneticPr fontId="3" type="noConversion"/>
  </si>
  <si>
    <t>2/21匯(扣紅包800*6=4800)</t>
  </si>
  <si>
    <t>C1802-0027</t>
  </si>
  <si>
    <t>2/22黃紀綱匯</t>
    <phoneticPr fontId="3" type="noConversion"/>
  </si>
  <si>
    <t>C1802-0028</t>
  </si>
  <si>
    <t>陳博星</t>
    <phoneticPr fontId="3" type="noConversion"/>
  </si>
  <si>
    <t>2/22劉淑明匯(30000-6%手續費600*3=1800-射飛鏢400*3=1200(翁素治)=27000(匯)</t>
  </si>
  <si>
    <t>C1802-0029</t>
  </si>
  <si>
    <t>I2-0225</t>
    <phoneticPr fontId="3" type="noConversion"/>
  </si>
  <si>
    <t>蕭坤洲</t>
    <phoneticPr fontId="3" type="noConversion"/>
  </si>
  <si>
    <t>2/13匯(含蕭彩鳳2單)已經扣紅包800*7</t>
    <phoneticPr fontId="3" type="noConversion"/>
  </si>
  <si>
    <t>C1802-0030</t>
  </si>
  <si>
    <t>黃承瑞</t>
    <phoneticPr fontId="3" type="noConversion"/>
  </si>
  <si>
    <t>現金</t>
    <phoneticPr fontId="3" type="noConversion"/>
  </si>
  <si>
    <t>C1802-0031</t>
  </si>
  <si>
    <t>I2-0226</t>
    <phoneticPr fontId="3" type="noConversion"/>
  </si>
  <si>
    <t>陳秋敏</t>
    <phoneticPr fontId="3" type="noConversion"/>
  </si>
  <si>
    <t>2/23匯</t>
    <phoneticPr fontId="3" type="noConversion"/>
  </si>
  <si>
    <t>C1802-0032</t>
  </si>
  <si>
    <t>江碧蓮</t>
    <phoneticPr fontId="3" type="noConversion"/>
  </si>
  <si>
    <t>2/22匯</t>
    <phoneticPr fontId="3" type="noConversion"/>
  </si>
  <si>
    <t>C1802-0033</t>
  </si>
  <si>
    <t>何月琴</t>
    <phoneticPr fontId="3" type="noConversion"/>
  </si>
  <si>
    <t>2/23匯29400</t>
    <phoneticPr fontId="3" type="noConversion"/>
  </si>
  <si>
    <t>C1802-0034</t>
  </si>
  <si>
    <t>I2-0227</t>
    <phoneticPr fontId="3" type="noConversion"/>
  </si>
  <si>
    <t>何月娥</t>
    <phoneticPr fontId="3" type="noConversion"/>
  </si>
  <si>
    <t>2/23匯28800</t>
    <phoneticPr fontId="3" type="noConversion"/>
  </si>
  <si>
    <t>C1802-0035</t>
  </si>
  <si>
    <t>I2-0228</t>
  </si>
  <si>
    <t>陳建明</t>
    <phoneticPr fontId="3" type="noConversion"/>
  </si>
  <si>
    <t>C1802-0036</t>
  </si>
  <si>
    <t>林季芳</t>
    <phoneticPr fontId="3" type="noConversion"/>
  </si>
  <si>
    <t>現金交寶春</t>
    <phoneticPr fontId="3" type="noConversion"/>
  </si>
  <si>
    <t>C1802-0037</t>
  </si>
  <si>
    <t>I2-0229</t>
    <phoneticPr fontId="3" type="noConversion"/>
  </si>
  <si>
    <t>黃瑞嬌</t>
    <phoneticPr fontId="3" type="noConversion"/>
  </si>
  <si>
    <t>扣抵</t>
    <phoneticPr fontId="3" type="noConversion"/>
  </si>
  <si>
    <t>黃瑞嬌的一單，用1/15回來的利息扣(E-M備註)</t>
  </si>
  <si>
    <t>C1802-0038</t>
  </si>
  <si>
    <t>I2-0230</t>
  </si>
  <si>
    <t>樊先達</t>
  </si>
  <si>
    <t>林紘義</t>
    <phoneticPr fontId="3" type="noConversion"/>
  </si>
  <si>
    <t>2/27匯</t>
    <phoneticPr fontId="3" type="noConversion"/>
  </si>
  <si>
    <t>C1802-0039</t>
  </si>
  <si>
    <t>賴東隆</t>
    <phoneticPr fontId="3" type="noConversion"/>
  </si>
  <si>
    <t>賴東隆</t>
    <phoneticPr fontId="3" type="noConversion"/>
  </si>
  <si>
    <t>何宇羚匯5450賴東隆匯4550</t>
    <phoneticPr fontId="3" type="noConversion"/>
  </si>
  <si>
    <t>C1802-0040</t>
  </si>
  <si>
    <t>I2-0231</t>
    <phoneticPr fontId="3" type="noConversion"/>
  </si>
  <si>
    <t>洪典谷</t>
    <phoneticPr fontId="3" type="noConversion"/>
  </si>
  <si>
    <t>洪典谷</t>
    <phoneticPr fontId="3" type="noConversion"/>
  </si>
  <si>
    <t>2/26林紘義匯</t>
    <phoneticPr fontId="3" type="noConversion"/>
  </si>
  <si>
    <t>C1802-0041</t>
  </si>
  <si>
    <t>林水鮮</t>
    <phoneticPr fontId="3" type="noConversion"/>
  </si>
  <si>
    <t>2/13匯</t>
    <phoneticPr fontId="3" type="noConversion"/>
  </si>
  <si>
    <t>C1802-0042</t>
  </si>
  <si>
    <t>2/26匯</t>
    <phoneticPr fontId="3" type="noConversion"/>
  </si>
  <si>
    <t>C1802-0043</t>
  </si>
  <si>
    <t>I2-0231</t>
    <phoneticPr fontId="3" type="noConversion"/>
  </si>
  <si>
    <t>詹凱旭</t>
    <phoneticPr fontId="3" type="noConversion"/>
  </si>
  <si>
    <t>2/27匯</t>
    <phoneticPr fontId="3" type="noConversion"/>
  </si>
  <si>
    <t>C1802-0044</t>
  </si>
  <si>
    <t>I2-0232</t>
  </si>
  <si>
    <t>黃紀剛</t>
    <phoneticPr fontId="3" type="noConversion"/>
  </si>
  <si>
    <t>黃紀剛2/27匯2萬(1萬黃紀剛，1萬侯慧鈴)</t>
    <phoneticPr fontId="3" type="noConversion"/>
  </si>
  <si>
    <t>C1802-0045</t>
  </si>
  <si>
    <t>I2-0158</t>
    <phoneticPr fontId="3" type="noConversion"/>
  </si>
  <si>
    <t>侯慧鈴</t>
    <phoneticPr fontId="3" type="noConversion"/>
  </si>
  <si>
    <t>黃紀剛</t>
    <phoneticPr fontId="3" type="noConversion"/>
  </si>
  <si>
    <t>黃紀剛2/27匯2萬(1萬黃紀剛，1萬侯慧鈴)</t>
    <phoneticPr fontId="3" type="noConversion"/>
  </si>
  <si>
    <t>C1802-0046</t>
  </si>
  <si>
    <t>江碧蓮</t>
    <phoneticPr fontId="3" type="noConversion"/>
  </si>
  <si>
    <t>施金妹</t>
    <phoneticPr fontId="3" type="noConversion"/>
  </si>
  <si>
    <t>2/27匯2萬</t>
    <phoneticPr fontId="3" type="noConversion"/>
  </si>
  <si>
    <t>C1802-0047</t>
  </si>
  <si>
    <t>2/26劉淑明匯18400(陳博星1萬-6%手續費600-射飛鏢獎金400(翁素治)=9000
張琇惠1萬-6%手續費600=9400
9000+9400=18400</t>
    <phoneticPr fontId="3" type="noConversion"/>
  </si>
  <si>
    <t>C1802-0048</t>
  </si>
  <si>
    <t>I2-0153</t>
    <phoneticPr fontId="3" type="noConversion"/>
  </si>
  <si>
    <t>2/26劉淑明匯18400(陳博星1萬-6%手續費600-射飛鏢獎金400(翁素治)=9000
張琇惠1萬-6%手續費600=9400
9000+9400=18400</t>
    <phoneticPr fontId="3" type="noConversion"/>
  </si>
  <si>
    <t>C1802-0049</t>
  </si>
  <si>
    <t>I2-0233</t>
    <phoneticPr fontId="3" type="noConversion"/>
  </si>
  <si>
    <t>李新琦</t>
    <phoneticPr fontId="3" type="noConversion"/>
  </si>
  <si>
    <t>2/27路得健康匯6萬</t>
    <phoneticPr fontId="3" type="noConversion"/>
  </si>
  <si>
    <t>C1802-0050</t>
  </si>
  <si>
    <t>I2-0234</t>
  </si>
  <si>
    <t>2/27匯1萬</t>
    <phoneticPr fontId="3" type="noConversion"/>
  </si>
  <si>
    <t>C1802-0051</t>
  </si>
  <si>
    <t>I2-0191</t>
    <phoneticPr fontId="3" type="noConversion"/>
  </si>
  <si>
    <t>呂怡君</t>
    <phoneticPr fontId="3" type="noConversion"/>
  </si>
  <si>
    <t>謝欣祐</t>
    <phoneticPr fontId="3" type="noConversion"/>
  </si>
  <si>
    <t>2/26匯2萬</t>
    <phoneticPr fontId="3" type="noConversion"/>
  </si>
  <si>
    <t>C1802-0052</t>
  </si>
  <si>
    <t>I2-0235</t>
    <phoneticPr fontId="3" type="noConversion"/>
  </si>
  <si>
    <t>何秀絨</t>
    <phoneticPr fontId="3" type="noConversion"/>
  </si>
  <si>
    <t>許春貴</t>
    <phoneticPr fontId="3" type="noConversion"/>
  </si>
  <si>
    <t>許春貴</t>
    <phoneticPr fontId="3" type="noConversion"/>
  </si>
  <si>
    <t>3/1匯3萬</t>
    <phoneticPr fontId="3" type="noConversion"/>
  </si>
  <si>
    <t>C1802-0053</t>
  </si>
  <si>
    <t>I2-0236</t>
  </si>
  <si>
    <t>林秀枝</t>
    <phoneticPr fontId="3" type="noConversion"/>
  </si>
  <si>
    <t>2/27匯28800</t>
    <phoneticPr fontId="3" type="noConversion"/>
  </si>
  <si>
    <t>C1802-0054</t>
  </si>
  <si>
    <t>I2-0237</t>
  </si>
  <si>
    <t>勞少媚</t>
    <phoneticPr fontId="3" type="noConversion"/>
  </si>
  <si>
    <t>2/28匯2萬</t>
    <phoneticPr fontId="3" type="noConversion"/>
  </si>
  <si>
    <t>C1802-0055</t>
  </si>
  <si>
    <t>I2-0238</t>
  </si>
  <si>
    <t>陳若婷</t>
    <phoneticPr fontId="3" type="noConversion"/>
  </si>
  <si>
    <t>陳集携</t>
    <phoneticPr fontId="3" type="noConversion"/>
  </si>
  <si>
    <t>Jimmy</t>
    <phoneticPr fontId="3" type="noConversion"/>
  </si>
  <si>
    <t>2/22匯1萬</t>
    <phoneticPr fontId="3" type="noConversion"/>
  </si>
  <si>
    <t>C1802-0056</t>
  </si>
  <si>
    <t>I2-0239</t>
  </si>
  <si>
    <t>李立森</t>
    <phoneticPr fontId="3" type="noConversion"/>
  </si>
  <si>
    <t>2/21匯3萬</t>
    <phoneticPr fontId="3" type="noConversion"/>
  </si>
  <si>
    <t>C1802-0057</t>
  </si>
  <si>
    <t>I2-0240</t>
  </si>
  <si>
    <t>金憶敏</t>
    <phoneticPr fontId="3" type="noConversion"/>
  </si>
  <si>
    <t>吳麟晟</t>
    <phoneticPr fontId="3" type="noConversion"/>
  </si>
  <si>
    <t>現金</t>
    <phoneticPr fontId="3" type="noConversion"/>
  </si>
  <si>
    <t>現金交寶春</t>
    <phoneticPr fontId="3" type="noConversion"/>
  </si>
  <si>
    <t>C1802-0058</t>
  </si>
  <si>
    <t>楊雲修</t>
    <phoneticPr fontId="3" type="noConversion"/>
  </si>
  <si>
    <t>翁素治</t>
    <phoneticPr fontId="3" type="noConversion"/>
  </si>
  <si>
    <t>2/27匯12200(2萬-6%手續費500*2=1000
另外100*2=200(請存入劉淑明加華銀行戶頭)
-400*2=800-&gt;飛鏢獎金-400*15=6000-&gt;達成15單=12200入帳
  另外450美元飛鏢訂金3/4在西港領現</t>
    <phoneticPr fontId="3" type="noConversion"/>
  </si>
  <si>
    <t>C1802-0059</t>
  </si>
  <si>
    <t>I2-0241</t>
    <phoneticPr fontId="3" type="noConversion"/>
  </si>
  <si>
    <t>李玲聆</t>
    <phoneticPr fontId="3" type="noConversion"/>
  </si>
  <si>
    <t>2/15利息抵扣跟寶春結算</t>
  </si>
  <si>
    <t>C1802-0060</t>
  </si>
  <si>
    <t>I2-0242</t>
  </si>
  <si>
    <t>李雅蘭</t>
    <phoneticPr fontId="3" type="noConversion"/>
  </si>
  <si>
    <t>C1802-0061</t>
  </si>
  <si>
    <t>I2-0243</t>
  </si>
  <si>
    <t>劉靜燕</t>
    <phoneticPr fontId="3" type="noConversion"/>
  </si>
  <si>
    <t>扣抵</t>
    <phoneticPr fontId="3" type="noConversion"/>
  </si>
  <si>
    <t>C1802-0062</t>
  </si>
  <si>
    <t>I2-0244</t>
  </si>
  <si>
    <t>陳開風</t>
    <phoneticPr fontId="3" type="noConversion"/>
  </si>
  <si>
    <t>黃瑞蘭</t>
    <phoneticPr fontId="3" type="noConversion"/>
  </si>
  <si>
    <t>C1802-0063</t>
  </si>
  <si>
    <t>I2-0151</t>
    <phoneticPr fontId="3" type="noConversion"/>
  </si>
  <si>
    <t>鄭文發</t>
    <phoneticPr fontId="3" type="noConversion"/>
  </si>
  <si>
    <t>現金交寶春</t>
    <phoneticPr fontId="3" type="noConversion"/>
  </si>
  <si>
    <t>C1802-0064</t>
  </si>
  <si>
    <t>I2-0245</t>
    <phoneticPr fontId="3" type="noConversion"/>
  </si>
  <si>
    <t>C1802-0065</t>
  </si>
  <si>
    <t>I2-0220</t>
    <phoneticPr fontId="3" type="noConversion"/>
  </si>
  <si>
    <t>3/2匯2萬</t>
    <phoneticPr fontId="3" type="noConversion"/>
  </si>
  <si>
    <t>C1802-0066</t>
  </si>
  <si>
    <t>I2-0245</t>
    <phoneticPr fontId="3" type="noConversion"/>
  </si>
  <si>
    <t>吳淑珍</t>
    <phoneticPr fontId="3" type="noConversion"/>
  </si>
  <si>
    <t>C1802-0067</t>
  </si>
  <si>
    <t>I2-0246</t>
  </si>
  <si>
    <t>于家淇</t>
    <phoneticPr fontId="3" type="noConversion"/>
  </si>
  <si>
    <t>3/1匯1萬</t>
    <phoneticPr fontId="3" type="noConversion"/>
  </si>
  <si>
    <t>C1802-0068</t>
  </si>
  <si>
    <t>謝欣祐</t>
    <phoneticPr fontId="3" type="noConversion"/>
  </si>
  <si>
    <t>現金交寶春</t>
    <phoneticPr fontId="3" type="noConversion"/>
  </si>
  <si>
    <t>C1802-0069</t>
    <phoneticPr fontId="3" type="noConversion"/>
  </si>
  <si>
    <t>I2-0247</t>
    <phoneticPr fontId="3" type="noConversion"/>
  </si>
  <si>
    <t>曾炳松</t>
    <phoneticPr fontId="3" type="noConversion"/>
  </si>
  <si>
    <t>3/6匯3萬</t>
    <phoneticPr fontId="3" type="noConversion"/>
  </si>
  <si>
    <t>C1802-0070</t>
  </si>
  <si>
    <t>黃采蓁</t>
    <phoneticPr fontId="3" type="noConversion"/>
  </si>
  <si>
    <t>Jimmy</t>
    <phoneticPr fontId="3" type="noConversion"/>
  </si>
  <si>
    <t>C1802-0071</t>
  </si>
  <si>
    <t>I2-0248</t>
    <phoneticPr fontId="3" type="noConversion"/>
  </si>
  <si>
    <t>陳宜璇</t>
    <phoneticPr fontId="3" type="noConversion"/>
  </si>
  <si>
    <t>黃玲珠</t>
    <phoneticPr fontId="3" type="noConversion"/>
  </si>
  <si>
    <t>C1802-0072</t>
  </si>
  <si>
    <t>陳育慶</t>
    <phoneticPr fontId="3" type="noConversion"/>
  </si>
  <si>
    <t>107年3月</t>
  </si>
  <si>
    <t>C1803-0001</t>
    <phoneticPr fontId="3" type="noConversion"/>
  </si>
  <si>
    <t>I2-0249</t>
    <phoneticPr fontId="3" type="noConversion"/>
  </si>
  <si>
    <t>王美人</t>
    <phoneticPr fontId="3" type="noConversion"/>
  </si>
  <si>
    <t>張靖璇</t>
    <phoneticPr fontId="3" type="noConversion"/>
  </si>
  <si>
    <t>3/5王富匯1萬</t>
    <phoneticPr fontId="3" type="noConversion"/>
  </si>
  <si>
    <t>C1803-0002</t>
  </si>
  <si>
    <t>I2-0250</t>
  </si>
  <si>
    <t>廖淑惠</t>
    <phoneticPr fontId="3" type="noConversion"/>
  </si>
  <si>
    <t>3/8匯1萬</t>
    <phoneticPr fontId="3" type="noConversion"/>
  </si>
  <si>
    <t>C1803-0003</t>
  </si>
  <si>
    <t>I2-0251</t>
  </si>
  <si>
    <t>李秀蘭</t>
    <phoneticPr fontId="3" type="noConversion"/>
  </si>
  <si>
    <t>3/9匯20034.75</t>
  </si>
  <si>
    <t>C1803-0004</t>
  </si>
  <si>
    <t>陳勇蒼</t>
    <phoneticPr fontId="3" type="noConversion"/>
  </si>
  <si>
    <t xml:space="preserve">3/9匯$9100(10000-獎金500-紅包400)
</t>
    <phoneticPr fontId="3" type="noConversion"/>
  </si>
  <si>
    <t>C1803-0005</t>
  </si>
  <si>
    <t>陳盛淇</t>
    <phoneticPr fontId="3" type="noConversion"/>
  </si>
  <si>
    <t>劉慧雯</t>
    <phoneticPr fontId="3" type="noConversion"/>
  </si>
  <si>
    <t>3/12匯3萬</t>
    <phoneticPr fontId="3" type="noConversion"/>
  </si>
  <si>
    <t>C1803-0006</t>
  </si>
  <si>
    <t>I2-0141</t>
    <phoneticPr fontId="3" type="noConversion"/>
  </si>
  <si>
    <t>陳水月</t>
    <phoneticPr fontId="3" type="noConversion"/>
  </si>
  <si>
    <t>3/15扣款明細(1萬-200(2/26張琇惠入1單位扣的紅包)
=9800-600(6%手續費)=9200-300(陳水月1單的飛鏢,另訂金30元在金邊領現3/23)
=8900-11928(越南3/15要領的)=-3028(越南不夠扣金額公司還要支付的)3028+1850(東1息+續領)(不含林采華東1息150=&gt;入國泰戶)+東2息+續領=4878(一起在金邊領現)</t>
    <phoneticPr fontId="3" type="noConversion"/>
  </si>
  <si>
    <t>C1803-0007</t>
  </si>
  <si>
    <t>I2-0252</t>
    <phoneticPr fontId="3" type="noConversion"/>
  </si>
  <si>
    <t>羅家珍</t>
    <phoneticPr fontId="3" type="noConversion"/>
  </si>
  <si>
    <t>陳雯均</t>
    <phoneticPr fontId="3" type="noConversion"/>
  </si>
  <si>
    <t>3/14匯3萬</t>
    <phoneticPr fontId="3" type="noConversion"/>
  </si>
  <si>
    <t>C1803-0008</t>
  </si>
  <si>
    <t>I2-0257</t>
    <phoneticPr fontId="3" type="noConversion"/>
  </si>
  <si>
    <t>黃柏勛</t>
    <phoneticPr fontId="3" type="noConversion"/>
  </si>
  <si>
    <t>黃柏勛</t>
    <phoneticPr fontId="3" type="noConversion"/>
  </si>
  <si>
    <t>3/15袁總於微信留言(現金交給志偉)</t>
  </si>
  <si>
    <t>C1803-0009</t>
  </si>
  <si>
    <t>3/15匯1萬</t>
    <phoneticPr fontId="3" type="noConversion"/>
  </si>
  <si>
    <t>C1803-0010</t>
  </si>
  <si>
    <t>I2-0253</t>
    <phoneticPr fontId="3" type="noConversion"/>
  </si>
  <si>
    <t>C1803-0011</t>
  </si>
  <si>
    <t>I2-0124</t>
    <phoneticPr fontId="3" type="noConversion"/>
  </si>
  <si>
    <t>陳森河</t>
    <phoneticPr fontId="3" type="noConversion"/>
  </si>
  <si>
    <t>3/15匯1萬</t>
    <phoneticPr fontId="3" type="noConversion"/>
  </si>
  <si>
    <t>C1803-0012</t>
  </si>
  <si>
    <t>I2-0254</t>
    <phoneticPr fontId="3" type="noConversion"/>
  </si>
  <si>
    <t>梁志勤</t>
    <phoneticPr fontId="3" type="noConversion"/>
  </si>
  <si>
    <t>莊凱棋</t>
    <phoneticPr fontId="3" type="noConversion"/>
  </si>
  <si>
    <t>謝絜戎於微信留言現金交寶春</t>
  </si>
  <si>
    <t>C1803-0013</t>
  </si>
  <si>
    <t>I2-0255</t>
  </si>
  <si>
    <t>鍾秀秋</t>
    <phoneticPr fontId="3" type="noConversion"/>
  </si>
  <si>
    <t>3/16黃瑞蘭e-m說用利息扣抵</t>
  </si>
  <si>
    <t>C1803-0014</t>
  </si>
  <si>
    <t>I2-0256</t>
  </si>
  <si>
    <t>劉德霖</t>
    <phoneticPr fontId="3" type="noConversion"/>
  </si>
  <si>
    <t>樊業萱</t>
    <phoneticPr fontId="3" type="noConversion"/>
  </si>
  <si>
    <t>3/16匯1萬</t>
    <phoneticPr fontId="3" type="noConversion"/>
  </si>
  <si>
    <t>C1803-0015</t>
  </si>
  <si>
    <t>I2-0181</t>
    <phoneticPr fontId="3" type="noConversion"/>
  </si>
  <si>
    <t>3/16黃瑞蘭E-M說這五單，用未領回的五萬美元扣繳</t>
  </si>
  <si>
    <t>C1803-0016</t>
  </si>
  <si>
    <t>江翠霞</t>
    <phoneticPr fontId="3" type="noConversion"/>
  </si>
  <si>
    <t>3/16匯2萬</t>
    <phoneticPr fontId="3" type="noConversion"/>
  </si>
  <si>
    <t>C1803-0017</t>
  </si>
  <si>
    <t>I2-0257</t>
    <phoneticPr fontId="3" type="noConversion"/>
  </si>
  <si>
    <t>黃彥勳</t>
    <phoneticPr fontId="3" type="noConversion"/>
  </si>
  <si>
    <t>謝欣祐</t>
    <phoneticPr fontId="3" type="noConversion"/>
  </si>
  <si>
    <t>3/14匯1萬</t>
    <phoneticPr fontId="3" type="noConversion"/>
  </si>
  <si>
    <t>C1803-0018</t>
  </si>
  <si>
    <t>I2-0258</t>
  </si>
  <si>
    <t>孔元生</t>
    <phoneticPr fontId="3" type="noConversion"/>
  </si>
  <si>
    <t>李世俊</t>
    <phoneticPr fontId="3" type="noConversion"/>
  </si>
  <si>
    <t>3/19匯2萬</t>
    <phoneticPr fontId="3" type="noConversion"/>
  </si>
  <si>
    <t>C1803-0019</t>
  </si>
  <si>
    <t>I2-0259</t>
  </si>
  <si>
    <t>王嬯鳳</t>
    <phoneticPr fontId="3" type="noConversion"/>
  </si>
  <si>
    <t>3/19匯3萬</t>
    <phoneticPr fontId="3" type="noConversion"/>
  </si>
  <si>
    <t>C1803-0020</t>
  </si>
  <si>
    <t>3/19劉淑明匯9000(10000-600(6%手續費)-400(劉淑明的飛鏢獎金)=9000)</t>
  </si>
  <si>
    <t>C1803-0021</t>
  </si>
  <si>
    <t>I2-0260</t>
    <phoneticPr fontId="3" type="noConversion"/>
  </si>
  <si>
    <t>蘇珮瑜</t>
    <phoneticPr fontId="3" type="noConversion"/>
  </si>
  <si>
    <t>林韓茹</t>
    <phoneticPr fontId="3" type="noConversion"/>
  </si>
  <si>
    <t>3/20匯1萬</t>
    <phoneticPr fontId="3" type="noConversion"/>
  </si>
  <si>
    <t>C1803-0022</t>
  </si>
  <si>
    <t>3/21路得健康匯70055(沈玉軫5萬+李慧敏2萬)</t>
    <phoneticPr fontId="3" type="noConversion"/>
  </si>
  <si>
    <t>C1803-0023</t>
  </si>
  <si>
    <t>I2-0261</t>
    <phoneticPr fontId="3" type="noConversion"/>
  </si>
  <si>
    <t>李慧敏</t>
    <phoneticPr fontId="3" type="noConversion"/>
  </si>
  <si>
    <t>胡信舜</t>
    <phoneticPr fontId="3" type="noConversion"/>
  </si>
  <si>
    <t>3/21路得健康匯70055(沈玉軫5萬+李慧敏2萬)</t>
    <phoneticPr fontId="3" type="noConversion"/>
  </si>
  <si>
    <t>C1803-0024</t>
  </si>
  <si>
    <t>章曉珍</t>
    <phoneticPr fontId="3" type="noConversion"/>
  </si>
  <si>
    <t>3/20匯9500(10000-600(6%手續費,其中100請入劉淑明加華帳戶)(飛鏢獎金未扣,待3/23到西港射飛鏢再扣)</t>
  </si>
  <si>
    <t>C1803-0025</t>
  </si>
  <si>
    <t>I2-0262</t>
    <phoneticPr fontId="3" type="noConversion"/>
  </si>
  <si>
    <t>陳玉娟</t>
    <phoneticPr fontId="3" type="noConversion"/>
  </si>
  <si>
    <t>3/21匯1萬</t>
    <phoneticPr fontId="3" type="noConversion"/>
  </si>
  <si>
    <t>C1803-0026</t>
  </si>
  <si>
    <t>I2-0263</t>
  </si>
  <si>
    <t>林亮瑄</t>
    <phoneticPr fontId="3" type="noConversion"/>
  </si>
  <si>
    <t>林金樹</t>
    <phoneticPr fontId="3" type="noConversion"/>
  </si>
  <si>
    <t>3/21匯2萬</t>
    <phoneticPr fontId="3" type="noConversion"/>
  </si>
  <si>
    <t>C1803-0027</t>
  </si>
  <si>
    <t>I2-0165</t>
    <phoneticPr fontId="3" type="noConversion"/>
  </si>
  <si>
    <t>詹素蕉</t>
    <phoneticPr fontId="3" type="noConversion"/>
  </si>
  <si>
    <t>3/20匯3萬</t>
    <phoneticPr fontId="3" type="noConversion"/>
  </si>
  <si>
    <t>C1803-0028</t>
  </si>
  <si>
    <t>I2-0264</t>
    <phoneticPr fontId="3" type="noConversion"/>
  </si>
  <si>
    <t>廖春紅</t>
    <phoneticPr fontId="3" type="noConversion"/>
  </si>
  <si>
    <t>施金妹</t>
    <phoneticPr fontId="3" type="noConversion"/>
  </si>
  <si>
    <t>3/21匯2萬</t>
    <phoneticPr fontId="3" type="noConversion"/>
  </si>
  <si>
    <t>C1803-0029</t>
  </si>
  <si>
    <t>I2-0265</t>
    <phoneticPr fontId="3" type="noConversion"/>
  </si>
  <si>
    <t>保心韻</t>
    <phoneticPr fontId="3" type="noConversion"/>
  </si>
  <si>
    <t>伍靜純</t>
    <phoneticPr fontId="3" type="noConversion"/>
  </si>
  <si>
    <t>Jimmy</t>
    <phoneticPr fontId="3" type="noConversion"/>
  </si>
  <si>
    <t>3/22匯3萬</t>
    <phoneticPr fontId="3" type="noConversion"/>
  </si>
  <si>
    <t>C1803-0030</t>
  </si>
  <si>
    <t>I2-0266</t>
    <phoneticPr fontId="3" type="noConversion"/>
  </si>
  <si>
    <t>賴月珠</t>
    <phoneticPr fontId="3" type="noConversion"/>
  </si>
  <si>
    <t>3/26黃瑞蘭E-M說匯款方式用紅包佣金抵扣</t>
  </si>
  <si>
    <t>C1803-0031</t>
  </si>
  <si>
    <t>I2-0267</t>
  </si>
  <si>
    <t>陳美珊</t>
    <phoneticPr fontId="3" type="noConversion"/>
  </si>
  <si>
    <t>3/26黃瑞蘭E-M說匯款方式用紅包佣金抵扣</t>
    <phoneticPr fontId="3" type="noConversion"/>
  </si>
  <si>
    <t>C1803-0032</t>
  </si>
  <si>
    <t>張琇惠</t>
    <phoneticPr fontId="3" type="noConversion"/>
  </si>
  <si>
    <t>3/23劉淑明匯9000(10000-600(手續費)-400(飛鏢獎金)=9000)</t>
  </si>
  <si>
    <t>C1803-0033</t>
    <phoneticPr fontId="3" type="noConversion"/>
  </si>
  <si>
    <t>I2-0268</t>
    <phoneticPr fontId="3" type="noConversion"/>
  </si>
  <si>
    <t>詹美子</t>
    <phoneticPr fontId="3" type="noConversion"/>
  </si>
  <si>
    <t>黃采蓁</t>
    <phoneticPr fontId="3" type="noConversion"/>
  </si>
  <si>
    <t>3/23匯3萬</t>
    <phoneticPr fontId="3" type="noConversion"/>
  </si>
  <si>
    <t>C1803-0034</t>
  </si>
  <si>
    <t>3/22匯1萬</t>
    <phoneticPr fontId="3" type="noConversion"/>
  </si>
  <si>
    <t>C1803-0035</t>
  </si>
  <si>
    <t>I2-0269</t>
    <phoneticPr fontId="3" type="noConversion"/>
  </si>
  <si>
    <t>陳乃玲</t>
    <phoneticPr fontId="3" type="noConversion"/>
  </si>
  <si>
    <t>扣抵</t>
    <phoneticPr fontId="3" type="noConversion"/>
  </si>
  <si>
    <t>C1803-0036</t>
  </si>
  <si>
    <t>I2-0270</t>
  </si>
  <si>
    <t>C1803-0037</t>
  </si>
  <si>
    <t>I2-0271</t>
  </si>
  <si>
    <t>陳崑琳</t>
    <phoneticPr fontId="3" type="noConversion"/>
  </si>
  <si>
    <t>胡信舜</t>
    <phoneticPr fontId="3" type="noConversion"/>
  </si>
  <si>
    <t>3/26黃瑞蘭於微信留言說用紅包和佣金對沖</t>
  </si>
  <si>
    <t>C1803-0038</t>
  </si>
  <si>
    <t>I2-0005</t>
    <phoneticPr fontId="3" type="noConversion"/>
  </si>
  <si>
    <t>邱桂惠</t>
    <phoneticPr fontId="3" type="noConversion"/>
  </si>
  <si>
    <t>3/26匯9200</t>
    <phoneticPr fontId="3" type="noConversion"/>
  </si>
  <si>
    <t>C1803-0039</t>
  </si>
  <si>
    <t>蔡文傑</t>
    <phoneticPr fontId="3" type="noConversion"/>
  </si>
  <si>
    <t>劉依</t>
    <phoneticPr fontId="3" type="noConversion"/>
  </si>
  <si>
    <t>C1803-0040</t>
  </si>
  <si>
    <t>I2-0272</t>
    <phoneticPr fontId="3" type="noConversion"/>
  </si>
  <si>
    <t>劉德奎</t>
    <phoneticPr fontId="3" type="noConversion"/>
  </si>
  <si>
    <t>3/23路得健康匯20037</t>
  </si>
  <si>
    <t>C1803-0041</t>
  </si>
  <si>
    <t>I2-0273</t>
  </si>
  <si>
    <t>劉守芬</t>
    <phoneticPr fontId="3" type="noConversion"/>
  </si>
  <si>
    <t>3/26匯1萬</t>
    <phoneticPr fontId="3" type="noConversion"/>
  </si>
  <si>
    <t>C1803-0042</t>
  </si>
  <si>
    <t>I2-0274</t>
  </si>
  <si>
    <t>3/27匯18400(黃鼎祐9200(已扣8%)+黃念宣9200已扣8%)3/29何宇羚微信留言更改投資人為何江杏(原黃鼎祐)</t>
    <phoneticPr fontId="3" type="noConversion"/>
  </si>
  <si>
    <t>C1803-0043</t>
  </si>
  <si>
    <t>I2-0275</t>
  </si>
  <si>
    <t>張慧慈</t>
    <phoneticPr fontId="3" type="noConversion"/>
  </si>
  <si>
    <t>黃采蓁</t>
    <phoneticPr fontId="3" type="noConversion"/>
  </si>
  <si>
    <t>3/28匯10000</t>
  </si>
  <si>
    <t>C1803-0044</t>
  </si>
  <si>
    <t>I2-0276</t>
  </si>
  <si>
    <t>黃宣念</t>
    <phoneticPr fontId="3" type="noConversion"/>
  </si>
  <si>
    <t>C1803-0045</t>
  </si>
  <si>
    <t>陳美珊</t>
    <phoneticPr fontId="3" type="noConversion"/>
  </si>
  <si>
    <t>3/27路得健康匯10032</t>
    <phoneticPr fontId="3" type="noConversion"/>
  </si>
  <si>
    <t>C1803-0046</t>
  </si>
  <si>
    <t>I2-0277</t>
    <phoneticPr fontId="3" type="noConversion"/>
  </si>
  <si>
    <t>黎怡新</t>
    <phoneticPr fontId="3" type="noConversion"/>
  </si>
  <si>
    <t>施金妹</t>
    <phoneticPr fontId="3" type="noConversion"/>
  </si>
  <si>
    <t>3/29施金妹代匯10000</t>
  </si>
  <si>
    <t>C1803-0047</t>
  </si>
  <si>
    <t>I2-0278</t>
  </si>
  <si>
    <t>羅玉麟</t>
    <phoneticPr fontId="3" type="noConversion"/>
  </si>
  <si>
    <t>曾紫筠</t>
    <phoneticPr fontId="3" type="noConversion"/>
  </si>
  <si>
    <t>3/28曾紫筠匯18500(鍾騰嬌10000-600(6%手續費)-400(飛鏢獎金)=9100
(公司收訂金1000台幣)(10000-600(6%手續費,其中100請入劉淑明加華帳號)-100(飛鏢獎金=&gt;羅玉麟)=9400(公司收訂金30美元))</t>
    <phoneticPr fontId="3" type="noConversion"/>
  </si>
  <si>
    <t>C1803-0048</t>
  </si>
  <si>
    <t>I2-0279</t>
  </si>
  <si>
    <t>鍾騰嬌</t>
    <phoneticPr fontId="3" type="noConversion"/>
  </si>
  <si>
    <t>曾紫筠</t>
    <phoneticPr fontId="3" type="noConversion"/>
  </si>
  <si>
    <t>C1803-0049</t>
  </si>
  <si>
    <t>I2-0280</t>
  </si>
  <si>
    <t>顏麗娟</t>
    <phoneticPr fontId="3" type="noConversion"/>
  </si>
  <si>
    <t>3/29張世馨匯150000</t>
  </si>
  <si>
    <t>C1803-0050</t>
  </si>
  <si>
    <t>I2-0281</t>
  </si>
  <si>
    <t>蔡宗志</t>
    <phoneticPr fontId="3" type="noConversion"/>
  </si>
  <si>
    <t>3/21路得匯40047(蔡宗志*1，李玉崑*1，蔡承佑*2)</t>
    <phoneticPr fontId="3" type="noConversion"/>
  </si>
  <si>
    <t>C1803-0051</t>
  </si>
  <si>
    <t>I2-0282</t>
  </si>
  <si>
    <t>李玉崑</t>
    <phoneticPr fontId="3" type="noConversion"/>
  </si>
  <si>
    <t>3/21路得匯40047(蔡宗志*1，李玉崑*1，蔡承佑*2)</t>
    <phoneticPr fontId="3" type="noConversion"/>
  </si>
  <si>
    <t>C1803-0052</t>
  </si>
  <si>
    <t>I2-0283</t>
  </si>
  <si>
    <t>蔡承佑</t>
    <phoneticPr fontId="3" type="noConversion"/>
  </si>
  <si>
    <t>C1803-0053</t>
  </si>
  <si>
    <t>陳思文</t>
    <phoneticPr fontId="3" type="noConversion"/>
  </si>
  <si>
    <t>3/22匯10萬</t>
    <phoneticPr fontId="3" type="noConversion"/>
  </si>
  <si>
    <t>C1803-0054</t>
  </si>
  <si>
    <t>I2-0284</t>
    <phoneticPr fontId="3" type="noConversion"/>
  </si>
  <si>
    <t>許銘浲</t>
    <phoneticPr fontId="3" type="noConversion"/>
  </si>
  <si>
    <t>C1803-0055</t>
  </si>
  <si>
    <t>3/22匯7600(2400是扣阿亮應匯給我10號的款項，已有跟志哥說直接扣除，您在問志哥==這是吉米說的)</t>
  </si>
  <si>
    <t>C1803-0056</t>
  </si>
  <si>
    <t>I2-0181</t>
    <phoneticPr fontId="3" type="noConversion"/>
  </si>
  <si>
    <t>3/30黃瑞蘭E-M說(附上五單東二新單，匯款方式用佣金紅包對沖)</t>
    <phoneticPr fontId="3" type="noConversion"/>
  </si>
  <si>
    <t>C1803-0057</t>
  </si>
  <si>
    <t>李立森</t>
    <phoneticPr fontId="3" type="noConversion"/>
  </si>
  <si>
    <t>3/30匯3萬</t>
    <phoneticPr fontId="3" type="noConversion"/>
  </si>
  <si>
    <t>C1803-0058</t>
  </si>
  <si>
    <t>I2-0182</t>
    <phoneticPr fontId="3" type="noConversion"/>
  </si>
  <si>
    <t>張騉翔</t>
    <phoneticPr fontId="3" type="noConversion"/>
  </si>
  <si>
    <t>3/30黃瑞蘭於微信留言用獎金及佣金對沖</t>
  </si>
  <si>
    <t>C1803-0059</t>
  </si>
  <si>
    <t>I2-0285</t>
    <phoneticPr fontId="3" type="noConversion"/>
  </si>
  <si>
    <t>呂志明</t>
    <phoneticPr fontId="3" type="noConversion"/>
  </si>
  <si>
    <t>C1803-0060</t>
  </si>
  <si>
    <t>鄒元憙</t>
    <phoneticPr fontId="3" type="noConversion"/>
  </si>
  <si>
    <t>3/31翁素治匯8044(10000-1356(越南領107.3.30的)-600(手續費6%)=8044)飛鏢獎金未扣等4/15截止再結算</t>
  </si>
  <si>
    <t>C1803-0061</t>
  </si>
  <si>
    <t>I2-0286</t>
    <phoneticPr fontId="3" type="noConversion"/>
  </si>
  <si>
    <t>傅纖媖</t>
    <phoneticPr fontId="3" type="noConversion"/>
  </si>
  <si>
    <t>3/29匯1萬</t>
    <phoneticPr fontId="3" type="noConversion"/>
  </si>
  <si>
    <t>C1803-0062</t>
  </si>
  <si>
    <t>I2-0287</t>
  </si>
  <si>
    <t>陳偉銘</t>
    <phoneticPr fontId="3" type="noConversion"/>
  </si>
  <si>
    <t>C1803-0063</t>
  </si>
  <si>
    <t>I2-0288</t>
  </si>
  <si>
    <t>張大友</t>
    <phoneticPr fontId="3" type="noConversion"/>
  </si>
  <si>
    <t>3/29匯2萬</t>
    <phoneticPr fontId="3" type="noConversion"/>
  </si>
  <si>
    <t>C1803-0064</t>
  </si>
  <si>
    <t>陳美珍</t>
    <phoneticPr fontId="3" type="noConversion"/>
  </si>
  <si>
    <t>3/30匯50000(袁總於4/2微信留言經紀人是邱仕杰.日期已匯款日為主)</t>
    <phoneticPr fontId="3" type="noConversion"/>
  </si>
  <si>
    <t>C1803-0065</t>
  </si>
  <si>
    <t>I2-0289</t>
    <phoneticPr fontId="3" type="noConversion"/>
  </si>
  <si>
    <t>洪惠芬</t>
    <phoneticPr fontId="3" type="noConversion"/>
  </si>
  <si>
    <t>黃紀剛</t>
    <phoneticPr fontId="3" type="noConversion"/>
  </si>
  <si>
    <t>3/31黃紀剛匯7500(餘2500袁總4/2於微信留言現金交給雞蛋)</t>
  </si>
  <si>
    <t>C1803-0066</t>
  </si>
  <si>
    <t>I2-0290</t>
  </si>
  <si>
    <t>吳佳珍</t>
    <phoneticPr fontId="3" type="noConversion"/>
  </si>
  <si>
    <t>3/31匯7萬</t>
    <phoneticPr fontId="3" type="noConversion"/>
  </si>
  <si>
    <t>C1803-0067</t>
  </si>
  <si>
    <t>3/31匯5萬</t>
    <phoneticPr fontId="3" type="noConversion"/>
  </si>
  <si>
    <t>C1803-0068</t>
  </si>
  <si>
    <t>宋錦發</t>
    <phoneticPr fontId="3" type="noConversion"/>
  </si>
  <si>
    <t>許春貴</t>
    <phoneticPr fontId="3" type="noConversion"/>
  </si>
  <si>
    <t>3/31匯1萬</t>
    <phoneticPr fontId="3" type="noConversion"/>
  </si>
  <si>
    <t>C1803-0069</t>
  </si>
  <si>
    <t>I2-0291</t>
    <phoneticPr fontId="3" type="noConversion"/>
  </si>
  <si>
    <t>林翠伶</t>
    <phoneticPr fontId="3" type="noConversion"/>
  </si>
  <si>
    <t xml:space="preserve">/2匯30000(1.未扣6%手續費500請入翁素治,100請入劉淑明  2.未扣飛鏢獎金 </t>
  </si>
  <si>
    <t>C1803-0070</t>
  </si>
  <si>
    <t>鄭美華</t>
    <phoneticPr fontId="3" type="noConversion"/>
  </si>
  <si>
    <t>C1803-0071</t>
  </si>
  <si>
    <t>I2-0203</t>
    <phoneticPr fontId="3" type="noConversion"/>
  </si>
  <si>
    <t>張大友</t>
    <phoneticPr fontId="3" type="noConversion"/>
  </si>
  <si>
    <t>Jimmy</t>
    <phoneticPr fontId="3" type="noConversion"/>
  </si>
  <si>
    <t>4/3匯1萬</t>
    <phoneticPr fontId="3" type="noConversion"/>
  </si>
  <si>
    <t>C1803-0072</t>
  </si>
  <si>
    <t>I2-0206</t>
    <phoneticPr fontId="3" type="noConversion"/>
  </si>
  <si>
    <t>葉節子</t>
    <phoneticPr fontId="3" type="noConversion"/>
  </si>
  <si>
    <t>4/3許春貴匯1萬</t>
    <phoneticPr fontId="3" type="noConversion"/>
  </si>
  <si>
    <t>C1803-0073</t>
  </si>
  <si>
    <t>林賜傳</t>
    <phoneticPr fontId="3" type="noConversion"/>
  </si>
  <si>
    <t>4/2匯1萬</t>
    <phoneticPr fontId="3" type="noConversion"/>
  </si>
  <si>
    <t>C1803-0074</t>
  </si>
  <si>
    <t>I2-0226</t>
    <phoneticPr fontId="3" type="noConversion"/>
  </si>
  <si>
    <t>陳秋敏</t>
    <phoneticPr fontId="3" type="noConversion"/>
  </si>
  <si>
    <t>現金</t>
    <phoneticPr fontId="3" type="noConversion"/>
  </si>
  <si>
    <t>C1803-0075</t>
  </si>
  <si>
    <t>袁大智</t>
    <phoneticPr fontId="3" type="noConversion"/>
  </si>
  <si>
    <t>107年4月</t>
    <phoneticPr fontId="3" type="noConversion"/>
  </si>
  <si>
    <t>C1804-0001</t>
    <phoneticPr fontId="3" type="noConversion"/>
  </si>
  <si>
    <t>李寶玲</t>
    <phoneticPr fontId="3" type="noConversion"/>
  </si>
  <si>
    <t>4/2匯3萬</t>
    <phoneticPr fontId="3" type="noConversion"/>
  </si>
  <si>
    <t>C1804-0002</t>
  </si>
  <si>
    <t>I2-0109</t>
    <phoneticPr fontId="3" type="noConversion"/>
  </si>
  <si>
    <t>詹瑞蘭</t>
    <phoneticPr fontId="3" type="noConversion"/>
  </si>
  <si>
    <t>施金妹</t>
    <phoneticPr fontId="3" type="noConversion"/>
  </si>
  <si>
    <t>4/2匯1萬</t>
    <phoneticPr fontId="3" type="noConversion"/>
  </si>
  <si>
    <t>107年4月</t>
    <phoneticPr fontId="3" type="noConversion"/>
  </si>
  <si>
    <t>C1804-0003</t>
  </si>
  <si>
    <t>詹瑞滿</t>
    <phoneticPr fontId="3" type="noConversion"/>
  </si>
  <si>
    <t>107年4月</t>
    <phoneticPr fontId="3" type="noConversion"/>
  </si>
  <si>
    <t>C1804-0004</t>
  </si>
  <si>
    <t>I2-0292</t>
    <phoneticPr fontId="3" type="noConversion"/>
  </si>
  <si>
    <t>賴瑞圓</t>
    <phoneticPr fontId="3" type="noConversion"/>
  </si>
  <si>
    <t>C1804-0005</t>
  </si>
  <si>
    <t>I2-0293</t>
  </si>
  <si>
    <t>李順富</t>
    <phoneticPr fontId="3" type="noConversion"/>
  </si>
  <si>
    <t>107年4月</t>
    <phoneticPr fontId="3" type="noConversion"/>
  </si>
  <si>
    <t>C1804-0006</t>
  </si>
  <si>
    <t>4/3匯2萬</t>
    <phoneticPr fontId="3" type="noConversion"/>
  </si>
  <si>
    <t>107年4月</t>
    <phoneticPr fontId="3" type="noConversion"/>
  </si>
  <si>
    <t>C1804-0007</t>
  </si>
  <si>
    <t>I2-0294</t>
    <phoneticPr fontId="3" type="noConversion"/>
  </si>
  <si>
    <t>洪翠蘋</t>
    <phoneticPr fontId="3" type="noConversion"/>
  </si>
  <si>
    <t>現金（3/31帳抵）</t>
  </si>
  <si>
    <t>C1804-0008</t>
  </si>
  <si>
    <t>張佩琪</t>
    <phoneticPr fontId="3" type="noConversion"/>
  </si>
  <si>
    <t>邱仕杰</t>
    <phoneticPr fontId="3" type="noConversion"/>
  </si>
  <si>
    <t>C1804-0009</t>
  </si>
  <si>
    <t>I2-0295</t>
    <phoneticPr fontId="3" type="noConversion"/>
  </si>
  <si>
    <t>蔡豐益</t>
    <phoneticPr fontId="3" type="noConversion"/>
  </si>
  <si>
    <t>4/9匯3萬</t>
    <phoneticPr fontId="3" type="noConversion"/>
  </si>
  <si>
    <t>C1804-0010</t>
  </si>
  <si>
    <t>江碧蓮</t>
    <phoneticPr fontId="3" type="noConversion"/>
  </si>
  <si>
    <t>4/9匯2萬</t>
    <phoneticPr fontId="3" type="noConversion"/>
  </si>
  <si>
    <t>C1804-0011</t>
  </si>
  <si>
    <t>劉信君</t>
    <phoneticPr fontId="3" type="noConversion"/>
  </si>
  <si>
    <t>C1804-0012</t>
  </si>
  <si>
    <t>I2-0296</t>
    <phoneticPr fontId="3" type="noConversion"/>
  </si>
  <si>
    <t>吳姝慧</t>
    <phoneticPr fontId="3" type="noConversion"/>
  </si>
  <si>
    <t>C1804-0013</t>
  </si>
  <si>
    <t>I2-0297</t>
  </si>
  <si>
    <t>蘇月珠</t>
    <phoneticPr fontId="3" type="noConversion"/>
  </si>
  <si>
    <t>4/11匯1萬</t>
    <phoneticPr fontId="3" type="noConversion"/>
  </si>
  <si>
    <t>C1804-0014</t>
  </si>
  <si>
    <t>I2-0008</t>
    <phoneticPr fontId="3" type="noConversion"/>
  </si>
  <si>
    <t>王添壽</t>
    <phoneticPr fontId="3" type="noConversion"/>
  </si>
  <si>
    <t>4/9匯1萬</t>
    <phoneticPr fontId="3" type="noConversion"/>
  </si>
  <si>
    <t>C1804-0015</t>
  </si>
  <si>
    <t>I2-0298</t>
    <phoneticPr fontId="3" type="noConversion"/>
  </si>
  <si>
    <t>張桂琴</t>
    <phoneticPr fontId="3" type="noConversion"/>
  </si>
  <si>
    <t>4/10黃采蓁匯2苰</t>
    <phoneticPr fontId="3" type="noConversion"/>
  </si>
  <si>
    <t>張桂琴</t>
    <phoneticPr fontId="3" type="noConversion"/>
  </si>
  <si>
    <t>黃采蓁</t>
    <phoneticPr fontId="3" type="noConversion"/>
  </si>
  <si>
    <t>新合約，重新作的合約編號+R</t>
    <phoneticPr fontId="3" type="noConversion"/>
  </si>
  <si>
    <t>C1804-0016</t>
  </si>
  <si>
    <t>I2-0299</t>
    <phoneticPr fontId="3" type="noConversion"/>
  </si>
  <si>
    <t>羅明珠</t>
    <phoneticPr fontId="3" type="noConversion"/>
  </si>
  <si>
    <t>4/11匯2萬</t>
    <phoneticPr fontId="3" type="noConversion"/>
  </si>
  <si>
    <t>C1804-0017</t>
  </si>
  <si>
    <t>I2-0300</t>
  </si>
  <si>
    <t>謝美圓</t>
    <phoneticPr fontId="3" type="noConversion"/>
  </si>
  <si>
    <t>林碧貞</t>
    <phoneticPr fontId="3" type="noConversion"/>
  </si>
  <si>
    <t>4/11匯2萬</t>
    <phoneticPr fontId="3" type="noConversion"/>
  </si>
  <si>
    <t>C1804-0018</t>
  </si>
  <si>
    <t>I2-0301</t>
  </si>
  <si>
    <t>周小玲</t>
    <phoneticPr fontId="3" type="noConversion"/>
  </si>
  <si>
    <t>4/13寶春於微信留言4/12晚上去台中收現金</t>
  </si>
  <si>
    <t>C1804-0019</t>
  </si>
  <si>
    <t>蘇月娥</t>
    <phoneticPr fontId="3" type="noConversion"/>
  </si>
  <si>
    <t>邱仕杰</t>
    <phoneticPr fontId="3" type="noConversion"/>
  </si>
  <si>
    <t>4/13匯50018</t>
    <phoneticPr fontId="3" type="noConversion"/>
  </si>
  <si>
    <t>C1804-0020</t>
  </si>
  <si>
    <t>4/13袁總於微信留言張佩琪與胡靜怡的單，用15號領的扣抵，所以視同現金已入單</t>
  </si>
  <si>
    <t>C1804-0021</t>
  </si>
  <si>
    <t>胡靜怡</t>
    <phoneticPr fontId="3" type="noConversion"/>
  </si>
  <si>
    <t>邱仕杰</t>
    <phoneticPr fontId="3" type="noConversion"/>
  </si>
  <si>
    <t>4/13袁總於微信留言(張佩琪與胡靜怡的單，用15號領的扣抵，所以視同現金已入單)</t>
  </si>
  <si>
    <t>107年4月</t>
    <phoneticPr fontId="3" type="noConversion"/>
  </si>
  <si>
    <t>C1804-0022</t>
  </si>
  <si>
    <t>I2-0189</t>
    <phoneticPr fontId="3" type="noConversion"/>
  </si>
  <si>
    <t>王子怡</t>
    <phoneticPr fontId="3" type="noConversion"/>
  </si>
  <si>
    <t>4/17謝絜戎於微信留言說扣抵4/15應領的帳</t>
  </si>
  <si>
    <t>C1804-0023</t>
  </si>
  <si>
    <t>I2-0302</t>
    <phoneticPr fontId="3" type="noConversion"/>
  </si>
  <si>
    <t>林友琪</t>
    <phoneticPr fontId="3" type="noConversion"/>
  </si>
  <si>
    <t>林友琪</t>
    <phoneticPr fontId="3" type="noConversion"/>
  </si>
  <si>
    <t>4/10林友琪匯20000(林友琪1萬，林美佳1萬)</t>
    <phoneticPr fontId="3" type="noConversion"/>
  </si>
  <si>
    <t>C1804-0024</t>
  </si>
  <si>
    <t>I2-0303</t>
  </si>
  <si>
    <t>林美佳</t>
    <phoneticPr fontId="3" type="noConversion"/>
  </si>
  <si>
    <t>4/10林友琪匯20000(林友琪1萬，林美佳1萬)</t>
    <phoneticPr fontId="3" type="noConversion"/>
  </si>
  <si>
    <t>C1804-0025</t>
  </si>
  <si>
    <t>I2-0304</t>
  </si>
  <si>
    <t>林嬌枝</t>
    <phoneticPr fontId="3" type="noConversion"/>
  </si>
  <si>
    <t>4/13匯1萬</t>
    <phoneticPr fontId="3" type="noConversion"/>
  </si>
  <si>
    <t>C1804-0026</t>
  </si>
  <si>
    <t>I2-0305</t>
  </si>
  <si>
    <t>溫燕萍</t>
    <phoneticPr fontId="3" type="noConversion"/>
  </si>
  <si>
    <t>4/16匯1萬</t>
    <phoneticPr fontId="3" type="noConversion"/>
  </si>
  <si>
    <t>107年4月</t>
    <phoneticPr fontId="3" type="noConversion"/>
  </si>
  <si>
    <t>C1804-0027</t>
  </si>
  <si>
    <t>C1804-0028</t>
  </si>
  <si>
    <t>C1804-0029</t>
  </si>
  <si>
    <t>I2-0306</t>
    <phoneticPr fontId="3" type="noConversion"/>
  </si>
  <si>
    <t>陳穎智</t>
    <phoneticPr fontId="3" type="noConversion"/>
  </si>
  <si>
    <t>C1804-0030</t>
  </si>
  <si>
    <t>I2-0307</t>
  </si>
  <si>
    <t>黃蓮珠</t>
    <phoneticPr fontId="3" type="noConversion"/>
  </si>
  <si>
    <t>C1804-0031</t>
  </si>
  <si>
    <t>許銘浲</t>
    <phoneticPr fontId="3" type="noConversion"/>
  </si>
  <si>
    <t>C1804-0032</t>
    <phoneticPr fontId="3" type="noConversion"/>
  </si>
  <si>
    <t>I2-0249</t>
    <phoneticPr fontId="3" type="noConversion"/>
  </si>
  <si>
    <t>王美人</t>
    <phoneticPr fontId="3" type="noConversion"/>
  </si>
  <si>
    <t>C1804-0033</t>
  </si>
  <si>
    <t>I2-0165</t>
    <phoneticPr fontId="3" type="noConversion"/>
  </si>
  <si>
    <t>4/13匯7萬</t>
    <phoneticPr fontId="3" type="noConversion"/>
  </si>
  <si>
    <t>C1804-0034</t>
  </si>
  <si>
    <t>I2-0189</t>
    <phoneticPr fontId="3" type="noConversion"/>
  </si>
  <si>
    <t>扣抵</t>
    <phoneticPr fontId="3" type="noConversion"/>
  </si>
  <si>
    <t>C1804-0035</t>
  </si>
  <si>
    <t>I2-0308</t>
    <phoneticPr fontId="3" type="noConversion"/>
  </si>
  <si>
    <t>陳怡君</t>
    <phoneticPr fontId="3" type="noConversion"/>
  </si>
  <si>
    <t>鄭美華</t>
    <phoneticPr fontId="3" type="noConversion"/>
  </si>
  <si>
    <t>4/18謝絜戎於微信留言說4/15陳怡君4/15一單現金抵扣4/15帳</t>
    <phoneticPr fontId="3" type="noConversion"/>
  </si>
  <si>
    <t>C1804-0036</t>
  </si>
  <si>
    <t>I2-0309</t>
  </si>
  <si>
    <t>張靜如</t>
    <phoneticPr fontId="3" type="noConversion"/>
  </si>
  <si>
    <t>18袁總於微信留言邱士傑，匯款日(單)為主</t>
  </si>
  <si>
    <t>C1804-0037</t>
  </si>
  <si>
    <t>I2-0310</t>
  </si>
  <si>
    <t>黃懷萱</t>
    <phoneticPr fontId="3" type="noConversion"/>
  </si>
  <si>
    <t>4/18匯1萬</t>
    <phoneticPr fontId="3" type="noConversion"/>
  </si>
  <si>
    <t>107年4月</t>
    <phoneticPr fontId="3" type="noConversion"/>
  </si>
  <si>
    <t>C1804-0038</t>
  </si>
  <si>
    <t>I2-0311</t>
  </si>
  <si>
    <t>胡淑貞</t>
    <phoneticPr fontId="3" type="noConversion"/>
  </si>
  <si>
    <t>黃旨彥</t>
    <phoneticPr fontId="3" type="noConversion"/>
  </si>
  <si>
    <t>謝絜戎</t>
    <phoneticPr fontId="3" type="noConversion"/>
  </si>
  <si>
    <t>4/16匯20018</t>
    <phoneticPr fontId="3" type="noConversion"/>
  </si>
  <si>
    <t>C1804-0039</t>
  </si>
  <si>
    <t>袁總於微信留言現金交雞蛋</t>
  </si>
  <si>
    <t>C1804-0040</t>
  </si>
  <si>
    <t>I2-0312</t>
    <phoneticPr fontId="3" type="noConversion"/>
  </si>
  <si>
    <t>葉慧珊</t>
    <phoneticPr fontId="3" type="noConversion"/>
  </si>
  <si>
    <t>4/16匯30035</t>
  </si>
  <si>
    <t>C1804-0041</t>
  </si>
  <si>
    <t>I2-0313</t>
  </si>
  <si>
    <t>鄒宗芸</t>
    <phoneticPr fontId="3" type="noConversion"/>
  </si>
  <si>
    <t>4/23何宇羚匯40000(鄒宗芸*2金怡伶*1.邱桂惠*1)</t>
    <phoneticPr fontId="3" type="noConversion"/>
  </si>
  <si>
    <t>C1804-0042</t>
  </si>
  <si>
    <t>I2-0005</t>
    <phoneticPr fontId="3" type="noConversion"/>
  </si>
  <si>
    <t>4/23何宇羚匯40000(鄒宗芸*2金怡伶*1.邱桂惠*1)</t>
    <phoneticPr fontId="3" type="noConversion"/>
  </si>
  <si>
    <t>C1804-0043</t>
  </si>
  <si>
    <t>何江杏</t>
    <phoneticPr fontId="3" type="noConversion"/>
  </si>
  <si>
    <t>林紘義</t>
    <phoneticPr fontId="3" type="noConversion"/>
  </si>
  <si>
    <t>4/12何宇羚匯9200(已扣8%)</t>
  </si>
  <si>
    <t>C1804-0044</t>
  </si>
  <si>
    <t>I2-0315</t>
    <phoneticPr fontId="3" type="noConversion"/>
  </si>
  <si>
    <t>金怡伶</t>
    <phoneticPr fontId="3" type="noConversion"/>
  </si>
  <si>
    <t>4/23何宇羚匯40000(鄒宗芸*2金怡伶*1.邱桂惠*1)</t>
    <phoneticPr fontId="3" type="noConversion"/>
  </si>
  <si>
    <t>C1804-0045</t>
  </si>
  <si>
    <t>I2-0302</t>
    <phoneticPr fontId="3" type="noConversion"/>
  </si>
  <si>
    <t>4/24謝絜戎E-M說現金</t>
  </si>
  <si>
    <t>C1804-0046</t>
  </si>
  <si>
    <t>謝欣祐</t>
    <phoneticPr fontId="3" type="noConversion"/>
  </si>
  <si>
    <t>C1804-0047</t>
  </si>
  <si>
    <t>I2-0216</t>
    <phoneticPr fontId="3" type="noConversion"/>
  </si>
  <si>
    <t>C1804-0048</t>
  </si>
  <si>
    <t>劉守芬</t>
    <phoneticPr fontId="3" type="noConversion"/>
  </si>
  <si>
    <t>C1804-0049</t>
  </si>
  <si>
    <t>4/24匯3萬</t>
    <phoneticPr fontId="3" type="noConversion"/>
  </si>
  <si>
    <t>C1804-0050</t>
  </si>
  <si>
    <t>陳柏蓉</t>
    <phoneticPr fontId="3" type="noConversion"/>
  </si>
  <si>
    <t>107年4月</t>
    <phoneticPr fontId="3" type="noConversion"/>
  </si>
  <si>
    <t>C1804-0051</t>
  </si>
  <si>
    <t>I2-0316</t>
    <phoneticPr fontId="3" type="noConversion"/>
  </si>
  <si>
    <t>廖鴻禧</t>
    <phoneticPr fontId="3" type="noConversion"/>
  </si>
  <si>
    <t>黃鼎益</t>
    <phoneticPr fontId="3" type="noConversion"/>
  </si>
  <si>
    <t>4/25匯450000
4/26匯449550(實入金額$100萬-$10萬飛鏢獎金（100單*$1000元）-押金$450（15單*30）</t>
    <phoneticPr fontId="3" type="noConversion"/>
  </si>
  <si>
    <t>C1804-0052</t>
  </si>
  <si>
    <t>4/26何宇羚E-M留言說由廖鴻禧8%獎金直接轉入$30000</t>
  </si>
  <si>
    <t>C1804-0053</t>
  </si>
  <si>
    <t>4/26何宇羚E-M說10000由廖鴻禧的8%獎金轉入</t>
  </si>
  <si>
    <t>C1804-0054</t>
  </si>
  <si>
    <t>黃鼎祐</t>
    <phoneticPr fontId="3" type="noConversion"/>
  </si>
  <si>
    <t>4/26何宇羚E-M說30000由廖鴻禧的8%獎金轉入</t>
    <phoneticPr fontId="3" type="noConversion"/>
  </si>
  <si>
    <t>C1804-0055</t>
  </si>
  <si>
    <t>I2-0317</t>
    <phoneticPr fontId="3" type="noConversion"/>
  </si>
  <si>
    <t>李志祥</t>
    <phoneticPr fontId="3" type="noConversion"/>
  </si>
  <si>
    <t>扣抵</t>
    <phoneticPr fontId="3" type="noConversion"/>
  </si>
  <si>
    <t>C1804-0056</t>
  </si>
  <si>
    <t>I2-0227</t>
    <phoneticPr fontId="3" type="noConversion"/>
  </si>
  <si>
    <t>何月娥</t>
    <phoneticPr fontId="3" type="noConversion"/>
  </si>
  <si>
    <t>陳雅育</t>
    <phoneticPr fontId="3" type="noConversion"/>
  </si>
  <si>
    <t>4/26匯38400已扣紅包400*4</t>
    <phoneticPr fontId="3" type="noConversion"/>
  </si>
  <si>
    <t>C1804-0057</t>
  </si>
  <si>
    <t>4/26匯48000已扣紅包400*5</t>
    <phoneticPr fontId="3" type="noConversion"/>
  </si>
  <si>
    <t>C1804-0058</t>
  </si>
  <si>
    <t>何秀絨</t>
    <phoneticPr fontId="3" type="noConversion"/>
  </si>
  <si>
    <t>4/27匯30020</t>
  </si>
  <si>
    <t>C1804-0059</t>
  </si>
  <si>
    <t>I2-0222</t>
    <phoneticPr fontId="3" type="noConversion"/>
  </si>
  <si>
    <t>林燕峯</t>
    <phoneticPr fontId="3" type="noConversion"/>
  </si>
  <si>
    <t>4/25匯10000</t>
  </si>
  <si>
    <t>C1804-0060</t>
  </si>
  <si>
    <t>I2-0318</t>
    <phoneticPr fontId="3" type="noConversion"/>
  </si>
  <si>
    <t>洪瑜彣</t>
    <phoneticPr fontId="3" type="noConversion"/>
  </si>
  <si>
    <t>莊凱棋</t>
    <phoneticPr fontId="3" type="noConversion"/>
  </si>
  <si>
    <t>C1804-0061</t>
  </si>
  <si>
    <t>I2-0319</t>
  </si>
  <si>
    <t>何益銓</t>
    <phoneticPr fontId="3" type="noConversion"/>
  </si>
  <si>
    <t>4/27匯20000</t>
  </si>
  <si>
    <t>C1804-0062</t>
  </si>
  <si>
    <t>I2-0320</t>
  </si>
  <si>
    <t>吳麗純</t>
    <phoneticPr fontId="3" type="noConversion"/>
  </si>
  <si>
    <t>4/27匯10萬</t>
    <phoneticPr fontId="3" type="noConversion"/>
  </si>
  <si>
    <t>C1804-0063</t>
  </si>
  <si>
    <t>I2-0321</t>
  </si>
  <si>
    <t>張國堡</t>
    <phoneticPr fontId="3" type="noConversion"/>
  </si>
  <si>
    <t>4/30匯8963.11(10000-6%手續費600(含曾紫筠500+劉淑明100)-飛鏢紅包400(訂金30未扣)-匯費內扣)</t>
  </si>
  <si>
    <t>C1804-0064</t>
  </si>
  <si>
    <t>I2-0322</t>
  </si>
  <si>
    <t>陳炫儒</t>
    <phoneticPr fontId="3" type="noConversion"/>
  </si>
  <si>
    <t>4/30陳森河匯10000</t>
  </si>
  <si>
    <t>C1804-0065</t>
  </si>
  <si>
    <t>廖淑惠</t>
    <phoneticPr fontId="3" type="noConversion"/>
  </si>
  <si>
    <t>4/30匯1萬</t>
    <phoneticPr fontId="3" type="noConversion"/>
  </si>
  <si>
    <t>C1804-0066</t>
  </si>
  <si>
    <t>C1804-0067</t>
  </si>
  <si>
    <t>洪惠芬</t>
    <phoneticPr fontId="3" type="noConversion"/>
  </si>
  <si>
    <t>黃紀剛</t>
    <phoneticPr fontId="3" type="noConversion"/>
  </si>
  <si>
    <t>4/30匯8000(差額-柬埔寨支付)</t>
  </si>
  <si>
    <t>C1804-0068</t>
  </si>
  <si>
    <t>I2-0323</t>
    <phoneticPr fontId="3" type="noConversion"/>
  </si>
  <si>
    <t>蘇翠娥</t>
    <phoneticPr fontId="3" type="noConversion"/>
  </si>
  <si>
    <t>在加華银行交給寶春.佣金、紅包扣了</t>
    <phoneticPr fontId="3" type="noConversion"/>
  </si>
  <si>
    <t>C1804-0069</t>
  </si>
  <si>
    <t>I2-0324</t>
  </si>
  <si>
    <t>李月娥</t>
    <phoneticPr fontId="3" type="noConversion"/>
  </si>
  <si>
    <t>吳月媚</t>
    <phoneticPr fontId="3" type="noConversion"/>
  </si>
  <si>
    <t>在加華银行交給寶春.佣金、紅包扣了</t>
    <phoneticPr fontId="3" type="noConversion"/>
  </si>
  <si>
    <t>C1804-0070</t>
  </si>
  <si>
    <t>沒有匯款，用獎金扣抵</t>
  </si>
  <si>
    <t>C1804-0071</t>
  </si>
  <si>
    <t>I2-0325</t>
    <phoneticPr fontId="3" type="noConversion"/>
  </si>
  <si>
    <t>曾欽章</t>
    <phoneticPr fontId="3" type="noConversion"/>
  </si>
  <si>
    <t>4/30匯30020</t>
    <phoneticPr fontId="3" type="noConversion"/>
  </si>
  <si>
    <t>C1804-0072</t>
  </si>
  <si>
    <t>I2-0108</t>
    <phoneticPr fontId="3" type="noConversion"/>
  </si>
  <si>
    <t>謝張招娣</t>
    <phoneticPr fontId="3" type="noConversion"/>
  </si>
  <si>
    <t>謝絜戎</t>
    <phoneticPr fontId="3" type="noConversion"/>
  </si>
  <si>
    <t>C1804-0073</t>
  </si>
  <si>
    <t>I2-0326</t>
    <phoneticPr fontId="3" type="noConversion"/>
  </si>
  <si>
    <t>彭兆輝</t>
    <phoneticPr fontId="3" type="noConversion"/>
  </si>
  <si>
    <t>C1804-0074</t>
  </si>
  <si>
    <t>I2-0327</t>
  </si>
  <si>
    <t>鍾均鴻</t>
    <phoneticPr fontId="3" type="noConversion"/>
  </si>
  <si>
    <t>5/7匯70000(含鍾富美.邱筱筑.吳敏諄.曾俊偉.翁靖祐.陳偉銘)(130000-13000(飛鏢)-10400(8%)=106600(已繳36600給袁總(5/2))</t>
  </si>
  <si>
    <t>C1804-0075</t>
  </si>
  <si>
    <t>I2-0328</t>
  </si>
  <si>
    <t>陳錦綢</t>
    <phoneticPr fontId="3" type="noConversion"/>
  </si>
  <si>
    <t>4/30匯30020</t>
    <phoneticPr fontId="3" type="noConversion"/>
  </si>
  <si>
    <t>C1804-0076</t>
  </si>
  <si>
    <t>陳偉銘</t>
    <phoneticPr fontId="3" type="noConversion"/>
  </si>
  <si>
    <t>C1804-0077</t>
  </si>
  <si>
    <t>I2-0329</t>
    <phoneticPr fontId="3" type="noConversion"/>
  </si>
  <si>
    <t>邱筱筑</t>
    <phoneticPr fontId="3" type="noConversion"/>
  </si>
  <si>
    <t>C1804-0078</t>
  </si>
  <si>
    <t>I2-0330</t>
  </si>
  <si>
    <t>吳敏諄</t>
    <phoneticPr fontId="3" type="noConversion"/>
  </si>
  <si>
    <t>C1804-0079</t>
  </si>
  <si>
    <t>I2-0331</t>
  </si>
  <si>
    <t>曾俊偉</t>
    <phoneticPr fontId="3" type="noConversion"/>
  </si>
  <si>
    <t>C1804-0080</t>
  </si>
  <si>
    <t>I2-0332</t>
  </si>
  <si>
    <t>翁靖祐</t>
    <phoneticPr fontId="3" type="noConversion"/>
  </si>
  <si>
    <t>C1804-0081</t>
  </si>
  <si>
    <t>鍾富美</t>
    <phoneticPr fontId="3" type="noConversion"/>
  </si>
  <si>
    <t>C1804-0082</t>
  </si>
  <si>
    <t>I2-0333</t>
    <phoneticPr fontId="3" type="noConversion"/>
  </si>
  <si>
    <t>李映萱</t>
    <phoneticPr fontId="3" type="noConversion"/>
  </si>
  <si>
    <t>4/30匯26100(已扣5%（$1500))</t>
  </si>
  <si>
    <t>C1804-0083</t>
  </si>
  <si>
    <t>I2-0334</t>
  </si>
  <si>
    <t>張明秀</t>
    <phoneticPr fontId="3" type="noConversion"/>
  </si>
  <si>
    <t>李世俊</t>
    <phoneticPr fontId="3" type="noConversion"/>
  </si>
  <si>
    <t>4/30匯10000</t>
  </si>
  <si>
    <t>C1804-0084</t>
  </si>
  <si>
    <t>C1804-0085</t>
  </si>
  <si>
    <t>I2-0220</t>
    <phoneticPr fontId="3" type="noConversion"/>
  </si>
  <si>
    <t>詹素蕉</t>
    <phoneticPr fontId="3" type="noConversion"/>
  </si>
  <si>
    <t>詹素蕉投資10單，因匯款公司名稱寫錯，昨日已請中轉銀行重新匯入ICW公司帳戶95100加委託袁總1900=97000美元、不足的3000、5/2去再提領存款</t>
  </si>
  <si>
    <t>C1804-0086</t>
  </si>
  <si>
    <t>白錫信</t>
    <phoneticPr fontId="3" type="noConversion"/>
  </si>
  <si>
    <t>許春貴</t>
    <phoneticPr fontId="3" type="noConversion"/>
  </si>
  <si>
    <t>4/27匯3萬</t>
    <phoneticPr fontId="3" type="noConversion"/>
  </si>
  <si>
    <t>C1804-0087</t>
  </si>
  <si>
    <t>I2-0343</t>
    <phoneticPr fontId="3" type="noConversion"/>
  </si>
  <si>
    <t>戴大評</t>
    <phoneticPr fontId="3" type="noConversion"/>
  </si>
  <si>
    <t>4/24匯4萬</t>
    <phoneticPr fontId="3" type="noConversion"/>
  </si>
  <si>
    <t>107年5月</t>
  </si>
  <si>
    <t>C1805-0001</t>
    <phoneticPr fontId="3" type="noConversion"/>
  </si>
  <si>
    <t>I2-0335</t>
    <phoneticPr fontId="3" type="noConversion"/>
  </si>
  <si>
    <t>鍾芃甄</t>
    <phoneticPr fontId="3" type="noConversion"/>
  </si>
  <si>
    <t>林韓茹</t>
    <phoneticPr fontId="3" type="noConversion"/>
  </si>
  <si>
    <t>5/4陳淑珠匯10000</t>
  </si>
  <si>
    <t>C1805-0002</t>
  </si>
  <si>
    <t>劉守芬</t>
    <phoneticPr fontId="3" type="noConversion"/>
  </si>
  <si>
    <t>陳建明</t>
    <phoneticPr fontId="3" type="noConversion"/>
  </si>
  <si>
    <t>5/3匯3萬</t>
    <phoneticPr fontId="3" type="noConversion"/>
  </si>
  <si>
    <t>C1805-0003</t>
  </si>
  <si>
    <t>李仲正</t>
    <phoneticPr fontId="3" type="noConversion"/>
  </si>
  <si>
    <t>5/7匯96000</t>
    <phoneticPr fontId="3" type="noConversion"/>
  </si>
  <si>
    <t>C1805-0004</t>
  </si>
  <si>
    <t>I2-0292</t>
    <phoneticPr fontId="3" type="noConversion"/>
  </si>
  <si>
    <t>賴瑞圓</t>
    <phoneticPr fontId="3" type="noConversion"/>
  </si>
  <si>
    <t>5/2匯3萬</t>
    <phoneticPr fontId="3" type="noConversion"/>
  </si>
  <si>
    <t>C1805-0005</t>
  </si>
  <si>
    <t>I2-0264</t>
    <phoneticPr fontId="3" type="noConversion"/>
  </si>
  <si>
    <t>廖春紅</t>
    <phoneticPr fontId="3" type="noConversion"/>
  </si>
  <si>
    <t>5/4匯3萬</t>
    <phoneticPr fontId="3" type="noConversion"/>
  </si>
  <si>
    <t>C1805-0006</t>
  </si>
  <si>
    <t>I2-0336</t>
    <phoneticPr fontId="3" type="noConversion"/>
  </si>
  <si>
    <t>張育蘭</t>
    <phoneticPr fontId="3" type="noConversion"/>
  </si>
  <si>
    <t>5/7匯3萬</t>
    <phoneticPr fontId="3" type="noConversion"/>
  </si>
  <si>
    <t>C1805-0007</t>
  </si>
  <si>
    <t>I2-0337</t>
  </si>
  <si>
    <t>鄭文琦</t>
    <phoneticPr fontId="3" type="noConversion"/>
  </si>
  <si>
    <t>5/4路得健康匯40047(鄭文琦*1佛丁南*1黃子庭*1李玲聆*1)</t>
    <phoneticPr fontId="3" type="noConversion"/>
  </si>
  <si>
    <t>C1805-0008</t>
  </si>
  <si>
    <t>I2-0338</t>
  </si>
  <si>
    <t>佛丁南</t>
    <phoneticPr fontId="3" type="noConversion"/>
  </si>
  <si>
    <t>5/4路得健康匯40047(鄭文琦*1佛丁南*1黃子庭*1李玲聆*1)</t>
    <phoneticPr fontId="3" type="noConversion"/>
  </si>
  <si>
    <t>C1805-0009</t>
  </si>
  <si>
    <t>I2-0241</t>
    <phoneticPr fontId="3" type="noConversion"/>
  </si>
  <si>
    <t>李玲聆</t>
    <phoneticPr fontId="3" type="noConversion"/>
  </si>
  <si>
    <t>C1805-0010</t>
  </si>
  <si>
    <t>I2-0339</t>
    <phoneticPr fontId="3" type="noConversion"/>
  </si>
  <si>
    <t>5/4路得健康匯40047(鄭文琦*1佛丁南*1黃子庭*1李玲聆*1)</t>
    <phoneticPr fontId="3" type="noConversion"/>
  </si>
  <si>
    <t>C1805-0011</t>
  </si>
  <si>
    <t>C1805-0012</t>
  </si>
  <si>
    <t>何益銓</t>
    <phoneticPr fontId="3" type="noConversion"/>
  </si>
  <si>
    <t>5/8匯10000</t>
  </si>
  <si>
    <t>C1805-0013</t>
  </si>
  <si>
    <t>I2-0340</t>
    <phoneticPr fontId="3" type="noConversion"/>
  </si>
  <si>
    <t>古興宗</t>
    <phoneticPr fontId="3" type="noConversion"/>
  </si>
  <si>
    <t>5/8匯3萬</t>
    <phoneticPr fontId="3" type="noConversion"/>
  </si>
  <si>
    <t>C1805-0014</t>
  </si>
  <si>
    <t>I2-0341</t>
  </si>
  <si>
    <t>楊正國</t>
    <phoneticPr fontId="3" type="noConversion"/>
  </si>
  <si>
    <t>5/9匯3萬</t>
    <phoneticPr fontId="3" type="noConversion"/>
  </si>
  <si>
    <t>C1805-0015</t>
  </si>
  <si>
    <t>I2-0342</t>
  </si>
  <si>
    <t>羅惠文</t>
    <phoneticPr fontId="3" type="noConversion"/>
  </si>
  <si>
    <t>吳月媚</t>
    <phoneticPr fontId="3" type="noConversion"/>
  </si>
  <si>
    <t>5/9匯1萬</t>
    <phoneticPr fontId="3" type="noConversion"/>
  </si>
  <si>
    <t>C1805-0016</t>
  </si>
  <si>
    <t>I2-0344</t>
    <phoneticPr fontId="3" type="noConversion"/>
  </si>
  <si>
    <t>湯雅玲</t>
    <phoneticPr fontId="3" type="noConversion"/>
  </si>
  <si>
    <t>5/10李仲正匯10000</t>
  </si>
  <si>
    <t>C1805-0017</t>
  </si>
  <si>
    <t>莊凱棋</t>
    <phoneticPr fontId="3" type="noConversion"/>
  </si>
  <si>
    <t>絜戎5/10E-M說現金</t>
  </si>
  <si>
    <t>C1805-0018</t>
  </si>
  <si>
    <t>5/11黃紀剛匯19000(差1000袁總請志偉處理)</t>
  </si>
  <si>
    <t>C1805-0019</t>
  </si>
  <si>
    <t>I2-0345</t>
    <phoneticPr fontId="3" type="noConversion"/>
  </si>
  <si>
    <t>林鳳珠</t>
    <phoneticPr fontId="3" type="noConversion"/>
  </si>
  <si>
    <t>C1805-0020</t>
  </si>
  <si>
    <t>I2-0346</t>
  </si>
  <si>
    <t>張詩函</t>
    <phoneticPr fontId="3" type="noConversion"/>
  </si>
  <si>
    <t>C1805-0021</t>
  </si>
  <si>
    <t>I2-0347</t>
  </si>
  <si>
    <t>楊鈺真</t>
    <phoneticPr fontId="3" type="noConversion"/>
  </si>
  <si>
    <t>C1805-0022</t>
  </si>
  <si>
    <t>I2-0348</t>
  </si>
  <si>
    <t>周思宇</t>
    <phoneticPr fontId="3" type="noConversion"/>
  </si>
  <si>
    <t>5/10路得健康匯20037(周思宇*1劉慧雯*1)</t>
    <phoneticPr fontId="3" type="noConversion"/>
  </si>
  <si>
    <t>C1805-0023</t>
  </si>
  <si>
    <t>劉慧雯</t>
    <phoneticPr fontId="3" type="noConversion"/>
  </si>
  <si>
    <t>5/10路得健康匯20037(周思宇*1劉慧雯*1)</t>
    <phoneticPr fontId="3" type="noConversion"/>
  </si>
  <si>
    <t>C1805-0024</t>
    <phoneticPr fontId="3" type="noConversion"/>
  </si>
  <si>
    <t>5/10路得健康匯20037</t>
  </si>
  <si>
    <t>C1805-0025</t>
  </si>
  <si>
    <t>I2-0173</t>
    <phoneticPr fontId="3" type="noConversion"/>
  </si>
  <si>
    <t>潘芊妘</t>
    <phoneticPr fontId="3" type="noConversion"/>
  </si>
  <si>
    <t>陳雅育</t>
    <phoneticPr fontId="3" type="noConversion"/>
  </si>
  <si>
    <t>5/9匯3萬</t>
    <phoneticPr fontId="3" type="noConversion"/>
  </si>
  <si>
    <t>C1805-0026</t>
  </si>
  <si>
    <t>林亮瑄</t>
    <phoneticPr fontId="3" type="noConversion"/>
  </si>
  <si>
    <t>林金樹</t>
    <phoneticPr fontId="3" type="noConversion"/>
  </si>
  <si>
    <t>5/10匯6萬</t>
    <phoneticPr fontId="3" type="noConversion"/>
  </si>
  <si>
    <t>C1805-0027</t>
  </si>
  <si>
    <t>5/11匯10萬</t>
    <phoneticPr fontId="3" type="noConversion"/>
  </si>
  <si>
    <t>C1805-0028</t>
  </si>
  <si>
    <t>林麗雯</t>
    <phoneticPr fontId="3" type="noConversion"/>
  </si>
  <si>
    <t>黃晉榳</t>
    <phoneticPr fontId="3" type="noConversion"/>
  </si>
  <si>
    <t>5/11匯2萬</t>
    <phoneticPr fontId="3" type="noConversion"/>
  </si>
  <si>
    <t>C1805-0029</t>
  </si>
  <si>
    <t>I2-0349</t>
    <phoneticPr fontId="3" type="noConversion"/>
  </si>
  <si>
    <t>廖達琪</t>
    <phoneticPr fontId="3" type="noConversion"/>
  </si>
  <si>
    <t>5/11匯1萬</t>
    <phoneticPr fontId="3" type="noConversion"/>
  </si>
  <si>
    <t>C1805-0030</t>
  </si>
  <si>
    <t>I2-0350</t>
  </si>
  <si>
    <t>詹俊賢</t>
    <phoneticPr fontId="3" type="noConversion"/>
  </si>
  <si>
    <t>5/14匯9100(差額20900用5/15獎金扣抵)何宇羚語音微信留言說袁總同意</t>
  </si>
  <si>
    <t>C1805-0031</t>
  </si>
  <si>
    <t>I2-0220</t>
    <phoneticPr fontId="3" type="noConversion"/>
  </si>
  <si>
    <t>5/11詹素蕉匯22300(差額7700用5/15獎金扣抵)何宇羚語音微信留言袁總同意</t>
  </si>
  <si>
    <t>C1805-0032</t>
  </si>
  <si>
    <t>5/14匯50000</t>
  </si>
  <si>
    <t>C1805-0033</t>
  </si>
  <si>
    <t>I2-0351</t>
    <phoneticPr fontId="3" type="noConversion"/>
  </si>
  <si>
    <t>鍾光欣</t>
    <phoneticPr fontId="3" type="noConversion"/>
  </si>
  <si>
    <t>5/14匯9600</t>
  </si>
  <si>
    <t>C1805-0034</t>
  </si>
  <si>
    <t>5/15謝絜戎E-M說現金</t>
  </si>
  <si>
    <t>C1805-0035</t>
  </si>
  <si>
    <t>I2-0352</t>
    <phoneticPr fontId="3" type="noConversion"/>
  </si>
  <si>
    <t>蘇翠娥</t>
    <phoneticPr fontId="3" type="noConversion"/>
  </si>
  <si>
    <t>5/14匯30000</t>
  </si>
  <si>
    <t>C1805-0036</t>
  </si>
  <si>
    <t>I2-0353</t>
  </si>
  <si>
    <t>李郁美</t>
    <phoneticPr fontId="3" type="noConversion"/>
  </si>
  <si>
    <t>5/14匯29086</t>
  </si>
  <si>
    <t>C1805-0037</t>
  </si>
  <si>
    <t>I2-0354</t>
  </si>
  <si>
    <t>謝賀吉</t>
    <phoneticPr fontId="3" type="noConversion"/>
  </si>
  <si>
    <t>5/11路得健康匯116154(含義.里.茹共17單)</t>
  </si>
  <si>
    <t>C1805-0038</t>
  </si>
  <si>
    <t>蔡宗志</t>
    <phoneticPr fontId="3" type="noConversion"/>
  </si>
  <si>
    <t>5/11路得健康匯116154(含吉.義.里.茹.共17單)</t>
  </si>
  <si>
    <t>C1805-0039</t>
  </si>
  <si>
    <t>I2-0355</t>
    <phoneticPr fontId="3" type="noConversion"/>
  </si>
  <si>
    <t>楊棓茹</t>
    <phoneticPr fontId="3" type="noConversion"/>
  </si>
  <si>
    <t>5/11路得健康匯116154(吉.義.里.志共17單)</t>
  </si>
  <si>
    <t>C1805-0040</t>
  </si>
  <si>
    <t>I2-0356</t>
  </si>
  <si>
    <t>胡信義</t>
    <phoneticPr fontId="3" type="noConversion"/>
  </si>
  <si>
    <t>5/11路得健康匯116154(含吉.宗.里.茹)</t>
  </si>
  <si>
    <t>C1805-0041</t>
  </si>
  <si>
    <t>I2-0357</t>
  </si>
  <si>
    <t>陳仙里</t>
    <phoneticPr fontId="3" type="noConversion"/>
  </si>
  <si>
    <t>5/11路得健康匯116154(含吉.義.宗.茹)</t>
  </si>
  <si>
    <t>C1805-0042</t>
  </si>
  <si>
    <t>I2-0358</t>
  </si>
  <si>
    <t>林燦宏</t>
    <phoneticPr fontId="3" type="noConversion"/>
  </si>
  <si>
    <t>C1805-0043</t>
  </si>
  <si>
    <t>5/16絜戎E-M說現金</t>
  </si>
  <si>
    <t>C1805-0044</t>
  </si>
  <si>
    <t>黃承瑞</t>
    <phoneticPr fontId="3" type="noConversion"/>
  </si>
  <si>
    <t>C1805-0045</t>
  </si>
  <si>
    <t>I2-0292</t>
    <phoneticPr fontId="3" type="noConversion"/>
  </si>
  <si>
    <t>賴瑞圓</t>
    <phoneticPr fontId="3" type="noConversion"/>
  </si>
  <si>
    <t>5/4匯10000</t>
  </si>
  <si>
    <t>C1805-0046</t>
  </si>
  <si>
    <t>5/15張騉翔匯40000</t>
  </si>
  <si>
    <t>C1805-0047</t>
  </si>
  <si>
    <t>I2-0359</t>
    <phoneticPr fontId="3" type="noConversion"/>
  </si>
  <si>
    <t>張游嬌娥</t>
    <phoneticPr fontId="3" type="noConversion"/>
  </si>
  <si>
    <t>5/15路得匯82057(含吳小黛.程美雲)</t>
  </si>
  <si>
    <t>C1805-0048</t>
  </si>
  <si>
    <t>I2-0360</t>
  </si>
  <si>
    <t>吳小黛南家鶯</t>
    <phoneticPr fontId="3" type="noConversion"/>
  </si>
  <si>
    <t>C1805-0049</t>
  </si>
  <si>
    <t>I2-0295</t>
    <phoneticPr fontId="3" type="noConversion"/>
  </si>
  <si>
    <t>蔡豐益</t>
    <phoneticPr fontId="3" type="noConversion"/>
  </si>
  <si>
    <t>蔡豐益</t>
    <phoneticPr fontId="3" type="noConversion"/>
  </si>
  <si>
    <t>5/15匯30000</t>
  </si>
  <si>
    <t>C1805-0050</t>
  </si>
  <si>
    <t>I2-0323</t>
    <phoneticPr fontId="3" type="noConversion"/>
  </si>
  <si>
    <t>蘇翠娥</t>
    <phoneticPr fontId="3" type="noConversion"/>
  </si>
  <si>
    <t>5/15匯20000</t>
  </si>
  <si>
    <t>C1805-0051</t>
  </si>
  <si>
    <t>I2-0361</t>
    <phoneticPr fontId="3" type="noConversion"/>
  </si>
  <si>
    <t>劉建志</t>
    <phoneticPr fontId="3" type="noConversion"/>
  </si>
  <si>
    <t>5/16匯10000</t>
  </si>
  <si>
    <t>C1805-0052</t>
  </si>
  <si>
    <t>林季芳</t>
    <phoneticPr fontId="3" type="noConversion"/>
  </si>
  <si>
    <t>5/17林碧貞E-M說(1、收現金。)</t>
  </si>
  <si>
    <t>C1805-0053</t>
  </si>
  <si>
    <t>I2-0362</t>
    <phoneticPr fontId="3" type="noConversion"/>
  </si>
  <si>
    <t>張玉璿</t>
    <phoneticPr fontId="3" type="noConversion"/>
  </si>
  <si>
    <t>5/16張玉璿匯40022(含劉文正)</t>
  </si>
  <si>
    <t>C1805-0054</t>
  </si>
  <si>
    <t>I2-0363</t>
  </si>
  <si>
    <t>劉文正</t>
    <phoneticPr fontId="3" type="noConversion"/>
  </si>
  <si>
    <t>5/16張玉璿匯40022(含張玉璿)</t>
  </si>
  <si>
    <t>C1805-0055</t>
  </si>
  <si>
    <t>I2-0364</t>
  </si>
  <si>
    <t>詹增榮</t>
    <phoneticPr fontId="3" type="noConversion"/>
  </si>
  <si>
    <t>詹美子</t>
    <phoneticPr fontId="3" type="noConversion"/>
  </si>
  <si>
    <t>5/9詹美子匯20000(含詹江益妹)</t>
  </si>
  <si>
    <t>C1805-0056</t>
  </si>
  <si>
    <t>I2-0365</t>
  </si>
  <si>
    <t>詹江益妹</t>
    <phoneticPr fontId="3" type="noConversion"/>
  </si>
  <si>
    <t>詹美子</t>
    <phoneticPr fontId="3" type="noConversion"/>
  </si>
  <si>
    <t>5/9詹美子匯20000(含詹增榮)</t>
  </si>
  <si>
    <t>C1805-0057</t>
  </si>
  <si>
    <t>張慧慈</t>
    <phoneticPr fontId="3" type="noConversion"/>
  </si>
  <si>
    <t>詹美子</t>
    <phoneticPr fontId="3" type="noConversion"/>
  </si>
  <si>
    <t>5/10何宇羚匯20000</t>
  </si>
  <si>
    <t>C1805-0058</t>
  </si>
  <si>
    <t>I2-0367</t>
    <phoneticPr fontId="3" type="noConversion"/>
  </si>
  <si>
    <t>毛皓陞</t>
    <phoneticPr fontId="3" type="noConversion"/>
  </si>
  <si>
    <t>保心韻</t>
    <phoneticPr fontId="3" type="noConversion"/>
  </si>
  <si>
    <t>5/10保心韻匯30000</t>
  </si>
  <si>
    <t>C1805-0059</t>
  </si>
  <si>
    <t>I2-0368</t>
  </si>
  <si>
    <t>李桂菁</t>
    <phoneticPr fontId="3" type="noConversion"/>
  </si>
  <si>
    <t>抵扣</t>
    <phoneticPr fontId="3" type="noConversion"/>
  </si>
  <si>
    <t>5/14袁總於微信留言說(從這次獎金扣)</t>
  </si>
  <si>
    <t>C1805-0060</t>
  </si>
  <si>
    <t>黃高元</t>
    <phoneticPr fontId="3" type="noConversion"/>
  </si>
  <si>
    <t>詹美子</t>
    <phoneticPr fontId="3" type="noConversion"/>
  </si>
  <si>
    <t>5/15黃采蓁匯10000</t>
  </si>
  <si>
    <t>C1805-0061</t>
  </si>
  <si>
    <t>I2-0369</t>
    <phoneticPr fontId="3" type="noConversion"/>
  </si>
  <si>
    <t>黃彥瀚</t>
    <phoneticPr fontId="3" type="noConversion"/>
  </si>
  <si>
    <t>C1805-0062</t>
  </si>
  <si>
    <t>I2-0370</t>
  </si>
  <si>
    <t>郭淑娟</t>
    <phoneticPr fontId="3" type="noConversion"/>
  </si>
  <si>
    <t>5/18郭美玲匯90000(含郭美玲.周姿吟)</t>
  </si>
  <si>
    <t>C1805-0063</t>
  </si>
  <si>
    <t>5/18郭美玲匯90000(含郭淑娟.周姿吟)</t>
  </si>
  <si>
    <t>C1805-0064</t>
  </si>
  <si>
    <t>I2-0371</t>
    <phoneticPr fontId="3" type="noConversion"/>
  </si>
  <si>
    <t>楊龍燦</t>
    <phoneticPr fontId="3" type="noConversion"/>
  </si>
  <si>
    <t>5/18謝絜戎E-M說現金</t>
  </si>
  <si>
    <t>C1805-0065</t>
  </si>
  <si>
    <t>I2-0372</t>
  </si>
  <si>
    <t>白笑</t>
    <phoneticPr fontId="3" type="noConversion"/>
  </si>
  <si>
    <t>5/4白錫信匯20000</t>
  </si>
  <si>
    <t>C1805-0066</t>
  </si>
  <si>
    <t>I2-0373</t>
  </si>
  <si>
    <t>郭馨華</t>
    <phoneticPr fontId="3" type="noConversion"/>
  </si>
  <si>
    <t>5/16林紘義匯10000  5/18陳碧戀匯20000(含曾子明)</t>
  </si>
  <si>
    <t>C1805-0067</t>
  </si>
  <si>
    <t>I2-0374</t>
  </si>
  <si>
    <t>何宜寶</t>
    <phoneticPr fontId="3" type="noConversion"/>
  </si>
  <si>
    <t>5/18何宜寶匯9600</t>
  </si>
  <si>
    <t>C1805-0068</t>
  </si>
  <si>
    <t>5/20林碧貞E-M說現金</t>
  </si>
  <si>
    <t>C1805-0069</t>
  </si>
  <si>
    <t>范芳瑜</t>
    <phoneticPr fontId="3" type="noConversion"/>
  </si>
  <si>
    <t>C1805-0070</t>
  </si>
  <si>
    <t>I2-0375</t>
    <phoneticPr fontId="3" type="noConversion"/>
  </si>
  <si>
    <t>黃秀琴</t>
    <phoneticPr fontId="3" type="noConversion"/>
  </si>
  <si>
    <t>5/16黃采蓁匯10000</t>
  </si>
  <si>
    <t>C1805-0071</t>
  </si>
  <si>
    <t>I2-0376</t>
  </si>
  <si>
    <t>曾子明</t>
    <phoneticPr fontId="3" type="noConversion"/>
  </si>
  <si>
    <t>曾炳松</t>
    <phoneticPr fontId="3" type="noConversion"/>
  </si>
  <si>
    <t>C1805-0072</t>
  </si>
  <si>
    <t>I2-0294</t>
    <phoneticPr fontId="3" type="noConversion"/>
  </si>
  <si>
    <t>C1805-0073</t>
  </si>
  <si>
    <t>吳麗純</t>
    <phoneticPr fontId="3" type="noConversion"/>
  </si>
  <si>
    <t>C1805-0074</t>
  </si>
  <si>
    <t>I2-0377</t>
    <phoneticPr fontId="3" type="noConversion"/>
  </si>
  <si>
    <t>黃明珺</t>
    <phoneticPr fontId="3" type="noConversion"/>
  </si>
  <si>
    <t>詹美子</t>
    <phoneticPr fontId="3" type="noConversion"/>
  </si>
  <si>
    <t>5/21匯10000</t>
  </si>
  <si>
    <t>C1805-0075</t>
  </si>
  <si>
    <t>5/21路得健康匯30042</t>
  </si>
  <si>
    <t>C1805-0076</t>
  </si>
  <si>
    <t>5/21匯20000</t>
  </si>
  <si>
    <t>C1805-0077</t>
  </si>
  <si>
    <t>I2-0378</t>
    <phoneticPr fontId="3" type="noConversion"/>
  </si>
  <si>
    <t>5/18郭美玲匯90000(郭美玲.郭淑娟)</t>
  </si>
  <si>
    <t>C1805-0078</t>
  </si>
  <si>
    <t>I2-0379</t>
  </si>
  <si>
    <t>程美雲</t>
    <phoneticPr fontId="3" type="noConversion"/>
  </si>
  <si>
    <t>5/15路得健康匯82057(含小黛.嬌娥)</t>
  </si>
  <si>
    <t>C1805-0079</t>
  </si>
  <si>
    <t>I2-0380</t>
  </si>
  <si>
    <t>楊巧玟</t>
    <phoneticPr fontId="3" type="noConversion"/>
  </si>
  <si>
    <t>5/22詹美子匯80000(含楊雅婷.楊雅媛)</t>
  </si>
  <si>
    <t>C1805-0080</t>
  </si>
  <si>
    <t>I2-0381</t>
  </si>
  <si>
    <t>楊雅婷</t>
    <phoneticPr fontId="3" type="noConversion"/>
  </si>
  <si>
    <t>C1805-0081</t>
  </si>
  <si>
    <t>I2-0382</t>
  </si>
  <si>
    <t>楊雅媛</t>
    <phoneticPr fontId="3" type="noConversion"/>
  </si>
  <si>
    <t>C1805-0082</t>
  </si>
  <si>
    <t>I2-0383</t>
  </si>
  <si>
    <t>顧長永</t>
    <phoneticPr fontId="3" type="noConversion"/>
  </si>
  <si>
    <t>黃鼎益</t>
    <phoneticPr fontId="3" type="noConversion"/>
  </si>
  <si>
    <t>5/23匯40000</t>
  </si>
  <si>
    <t>C1805-0083</t>
  </si>
  <si>
    <t>I2-0349</t>
    <phoneticPr fontId="3" type="noConversion"/>
  </si>
  <si>
    <t>廖達琪</t>
    <phoneticPr fontId="3" type="noConversion"/>
  </si>
  <si>
    <t>5/23匯50000</t>
  </si>
  <si>
    <t>C1805-0084</t>
  </si>
  <si>
    <t>I2-0384</t>
  </si>
  <si>
    <t>張方靜</t>
    <phoneticPr fontId="3" type="noConversion"/>
  </si>
  <si>
    <t>C1805-0085</t>
  </si>
  <si>
    <t>I2-0385</t>
  </si>
  <si>
    <t>彭美惠</t>
    <phoneticPr fontId="3" type="noConversion"/>
  </si>
  <si>
    <t>5/21匯300000扣紅包32*800，需退5600</t>
    <phoneticPr fontId="3" type="noConversion"/>
  </si>
  <si>
    <t>C1805-0086</t>
  </si>
  <si>
    <t>彭玉惠</t>
    <phoneticPr fontId="3" type="noConversion"/>
  </si>
  <si>
    <t>5/23匯20000</t>
  </si>
  <si>
    <t>C1805-0087</t>
  </si>
  <si>
    <t>5/24何宇羚存入公司帳戶10000</t>
  </si>
  <si>
    <t>C1805-0088</t>
  </si>
  <si>
    <t>5/23匯130000</t>
  </si>
  <si>
    <t>C1805-0089</t>
  </si>
  <si>
    <t>5/24存入公司帳號9200扣8%傭</t>
    <phoneticPr fontId="3" type="noConversion"/>
  </si>
  <si>
    <t>C1805-0090</t>
  </si>
  <si>
    <t>I2-0386</t>
    <phoneticPr fontId="3" type="noConversion"/>
  </si>
  <si>
    <t>黃溎芬</t>
    <phoneticPr fontId="3" type="noConversion"/>
  </si>
  <si>
    <t>5/25匯40000</t>
  </si>
  <si>
    <t>C1805-0091</t>
  </si>
  <si>
    <t>翁若騏</t>
    <phoneticPr fontId="3" type="noConversion"/>
  </si>
  <si>
    <t>5/28路得健康匯20037(含李慧敏)</t>
  </si>
  <si>
    <t>C1805-0092</t>
  </si>
  <si>
    <t>I2-0261</t>
    <phoneticPr fontId="3" type="noConversion"/>
  </si>
  <si>
    <t>李慧敏</t>
    <phoneticPr fontId="3" type="noConversion"/>
  </si>
  <si>
    <t>5/28路得健康匯20037(含翁若騏)</t>
  </si>
  <si>
    <t>C1805-0093</t>
  </si>
  <si>
    <t>I2-0387</t>
    <phoneticPr fontId="3" type="noConversion"/>
  </si>
  <si>
    <t>藍台祥</t>
    <phoneticPr fontId="3" type="noConversion"/>
  </si>
  <si>
    <t>5/28許春貴於微信留言現金交寶春</t>
  </si>
  <si>
    <t>C1805-0094</t>
  </si>
  <si>
    <t>I2-0388</t>
  </si>
  <si>
    <t>鞏鶿鎇</t>
    <phoneticPr fontId="3" type="noConversion"/>
  </si>
  <si>
    <t>5/29匯20030</t>
  </si>
  <si>
    <t>C1805-0095</t>
  </si>
  <si>
    <t>I2-0109</t>
    <phoneticPr fontId="3" type="noConversion"/>
  </si>
  <si>
    <t>詹瑞蘭</t>
    <phoneticPr fontId="3" type="noConversion"/>
  </si>
  <si>
    <t>5/29匯10000</t>
  </si>
  <si>
    <t>C1805-0096</t>
  </si>
  <si>
    <t>5/29匯20000</t>
  </si>
  <si>
    <t>C1805-0097</t>
  </si>
  <si>
    <t>林祺詠</t>
    <phoneticPr fontId="3" type="noConversion"/>
  </si>
  <si>
    <t>黃紀剛</t>
    <phoneticPr fontId="3" type="noConversion"/>
  </si>
  <si>
    <t>5/30黃紀剛匯28500(差1500付現金)含林祺詠另一單(袁總5/30微信留言說差額補現金，做二份合約)</t>
  </si>
  <si>
    <t>C1805-0098</t>
  </si>
  <si>
    <t>C1805-0099</t>
  </si>
  <si>
    <t>I2-0340</t>
    <phoneticPr fontId="3" type="noConversion"/>
  </si>
  <si>
    <t>5/29匯30000</t>
  </si>
  <si>
    <t>C1805-0100</t>
  </si>
  <si>
    <t>謝美圓</t>
    <phoneticPr fontId="3" type="noConversion"/>
  </si>
  <si>
    <t>5/29匯40000</t>
  </si>
  <si>
    <t>C1805-0101</t>
  </si>
  <si>
    <t>I2-0299</t>
    <phoneticPr fontId="3" type="noConversion"/>
  </si>
  <si>
    <t>C1805-0102</t>
  </si>
  <si>
    <t>I2-0389</t>
    <phoneticPr fontId="3" type="noConversion"/>
  </si>
  <si>
    <t>陳立哲</t>
    <phoneticPr fontId="3" type="noConversion"/>
  </si>
  <si>
    <t>5/31匯130000</t>
  </si>
  <si>
    <t>C1805-0103</t>
  </si>
  <si>
    <t>I2-0390</t>
  </si>
  <si>
    <t>洪偉欽</t>
    <phoneticPr fontId="3" type="noConversion"/>
  </si>
  <si>
    <t>5/28吳淑珍匯50000</t>
  </si>
  <si>
    <t>C1805-0104</t>
  </si>
  <si>
    <t>5/17林金樹匯10000</t>
  </si>
  <si>
    <t>C1805-0105</t>
  </si>
  <si>
    <t>I2-0391</t>
    <phoneticPr fontId="3" type="noConversion"/>
  </si>
  <si>
    <t>陳俊紘</t>
    <phoneticPr fontId="3" type="noConversion"/>
  </si>
  <si>
    <t>賴東隆</t>
    <phoneticPr fontId="3" type="noConversion"/>
  </si>
  <si>
    <t>5/30匯7萬</t>
    <phoneticPr fontId="3" type="noConversion"/>
  </si>
  <si>
    <t>C1805-0106</t>
  </si>
  <si>
    <t>5/30匯1萬</t>
    <phoneticPr fontId="3" type="noConversion"/>
  </si>
  <si>
    <t>C1805-0107</t>
  </si>
  <si>
    <t>I2-0392</t>
    <phoneticPr fontId="3" type="noConversion"/>
  </si>
  <si>
    <t>張桂芬</t>
    <phoneticPr fontId="3" type="noConversion"/>
  </si>
  <si>
    <t>5/31匯30000</t>
  </si>
  <si>
    <t>C1805-0108</t>
  </si>
  <si>
    <t>許銘浲</t>
    <phoneticPr fontId="3" type="noConversion"/>
  </si>
  <si>
    <t>5/30附上扣抵明細</t>
  </si>
  <si>
    <t>C1805-0109</t>
  </si>
  <si>
    <t>I2-0393</t>
    <phoneticPr fontId="3" type="noConversion"/>
  </si>
  <si>
    <t>饒玉娥</t>
    <phoneticPr fontId="3" type="noConversion"/>
  </si>
  <si>
    <t>5/31匯10000</t>
  </si>
  <si>
    <t>C1805-0110</t>
  </si>
  <si>
    <t>5/31匯50000</t>
  </si>
  <si>
    <t>C1805-0111</t>
  </si>
  <si>
    <t>張琇惠</t>
    <phoneticPr fontId="3" type="noConversion"/>
  </si>
  <si>
    <t>5/31寶春微信說現金(扣紅包200)</t>
  </si>
  <si>
    <t>C1805-0112</t>
  </si>
  <si>
    <t>C1805-0113</t>
  </si>
  <si>
    <t>I2-0394</t>
    <phoneticPr fontId="3" type="noConversion"/>
  </si>
  <si>
    <t>謝繡宇</t>
    <phoneticPr fontId="3" type="noConversion"/>
  </si>
  <si>
    <t>5/30匯30000</t>
  </si>
  <si>
    <t>C1805-0114</t>
  </si>
  <si>
    <t>林季芳</t>
    <phoneticPr fontId="3" type="noConversion"/>
  </si>
  <si>
    <t>5/31林碧真E-m說現金</t>
  </si>
  <si>
    <t>C1805-0115</t>
  </si>
  <si>
    <t>5/31林碧貞E-M說現金</t>
  </si>
  <si>
    <t>C1805-0116</t>
  </si>
  <si>
    <t>I2-0395</t>
    <phoneticPr fontId="3" type="noConversion"/>
  </si>
  <si>
    <t>洪秀梅</t>
    <phoneticPr fontId="3" type="noConversion"/>
  </si>
  <si>
    <t>5/30匯80000</t>
  </si>
  <si>
    <t>C1805-0117</t>
  </si>
  <si>
    <t>I2-0396</t>
  </si>
  <si>
    <t>張彥博</t>
    <phoneticPr fontId="3" type="noConversion"/>
  </si>
  <si>
    <t>5/31江佳倫匯50000</t>
  </si>
  <si>
    <t>C1805-0118</t>
  </si>
  <si>
    <t>I2-0397</t>
  </si>
  <si>
    <t>張世明</t>
    <phoneticPr fontId="3" type="noConversion"/>
  </si>
  <si>
    <t>顏麗娟</t>
    <phoneticPr fontId="3" type="noConversion"/>
  </si>
  <si>
    <t>5/29匯50000</t>
  </si>
  <si>
    <t>C1805-0119</t>
  </si>
  <si>
    <t>6/1謝絜戎E-M說現金</t>
  </si>
  <si>
    <t>C1805-0120</t>
  </si>
  <si>
    <t>I2-0398</t>
    <phoneticPr fontId="3" type="noConversion"/>
  </si>
  <si>
    <t>李祐樑</t>
    <phoneticPr fontId="3" type="noConversion"/>
  </si>
  <si>
    <t>6/4謝絜戎E-M說現金</t>
  </si>
  <si>
    <t>C1805-0121</t>
  </si>
  <si>
    <t>黃紀綱</t>
    <phoneticPr fontId="3" type="noConversion"/>
  </si>
  <si>
    <t>6/4黃紀綱匯10000</t>
  </si>
  <si>
    <t>107年6月</t>
  </si>
  <si>
    <t>C1806-0001</t>
    <phoneticPr fontId="3" type="noConversion"/>
  </si>
  <si>
    <t>I2-0399</t>
    <phoneticPr fontId="3" type="noConversion"/>
  </si>
  <si>
    <t>楊中堯</t>
    <phoneticPr fontId="3" type="noConversion"/>
  </si>
  <si>
    <t>6/4匯20000</t>
  </si>
  <si>
    <t>C1806-0002</t>
  </si>
  <si>
    <t>I2-0264</t>
    <phoneticPr fontId="3" type="noConversion"/>
  </si>
  <si>
    <t>6/5匯40000</t>
  </si>
  <si>
    <t>C1806-0003</t>
  </si>
  <si>
    <t>6/5匯80000</t>
  </si>
  <si>
    <t>C1806-0004</t>
  </si>
  <si>
    <t>I2-0289</t>
    <phoneticPr fontId="3" type="noConversion"/>
  </si>
  <si>
    <t>洪惠芬</t>
    <phoneticPr fontId="3" type="noConversion"/>
  </si>
  <si>
    <t>黃紀剛</t>
    <phoneticPr fontId="3" type="noConversion"/>
  </si>
  <si>
    <t>6/7黃紀剛匯14500餘額5500袁總柬埔寨付(含侯慧鈴)</t>
  </si>
  <si>
    <t>C1806-0005</t>
  </si>
  <si>
    <t>I2-0158</t>
    <phoneticPr fontId="3" type="noConversion"/>
  </si>
  <si>
    <t>侯慧鈴</t>
    <phoneticPr fontId="3" type="noConversion"/>
  </si>
  <si>
    <t>6/7黃紀剛匯14500餘額5500袁總柬埔寨付(含洪惠芬)</t>
  </si>
  <si>
    <t>C1806-0006</t>
  </si>
  <si>
    <t>6/1匯10000</t>
  </si>
  <si>
    <t>C1806-0007</t>
  </si>
  <si>
    <t>I2-0400</t>
    <phoneticPr fontId="3" type="noConversion"/>
  </si>
  <si>
    <t>鄭玉鈴</t>
    <phoneticPr fontId="3" type="noConversion"/>
  </si>
  <si>
    <t>保心韻</t>
    <phoneticPr fontId="3" type="noConversion"/>
  </si>
  <si>
    <t>6/4匯30000</t>
  </si>
  <si>
    <t>C1806-0008</t>
  </si>
  <si>
    <t>I2-0401</t>
  </si>
  <si>
    <t>李碧惠</t>
    <phoneticPr fontId="3" type="noConversion"/>
  </si>
  <si>
    <t>6/6匯10000</t>
  </si>
  <si>
    <t>C1806-0009</t>
  </si>
  <si>
    <t>I2-0402</t>
  </si>
  <si>
    <t>林桂美</t>
    <phoneticPr fontId="3" type="noConversion"/>
  </si>
  <si>
    <t>6/7匯10000</t>
  </si>
  <si>
    <t>C1806-0010</t>
  </si>
  <si>
    <t>I2-0403</t>
  </si>
  <si>
    <t>吳靜宜</t>
    <phoneticPr fontId="3" type="noConversion"/>
  </si>
  <si>
    <t>6/4匯100000</t>
  </si>
  <si>
    <t>C1806-0011</t>
  </si>
  <si>
    <t>I2-0404</t>
  </si>
  <si>
    <t>鄭郁青</t>
    <phoneticPr fontId="3" type="noConversion"/>
  </si>
  <si>
    <t>6/11匯10000</t>
  </si>
  <si>
    <t>C1806-0012</t>
  </si>
  <si>
    <t>曾欽章</t>
    <phoneticPr fontId="3" type="noConversion"/>
  </si>
  <si>
    <t>6/11匯60020(含曾瑋瑱)</t>
  </si>
  <si>
    <t>C1806-0013</t>
  </si>
  <si>
    <t>I2-0405</t>
    <phoneticPr fontId="3" type="noConversion"/>
  </si>
  <si>
    <t>曾瑋瑱</t>
    <phoneticPr fontId="3" type="noConversion"/>
  </si>
  <si>
    <t>6/11曾欽章匯60020(含曾欽章)</t>
  </si>
  <si>
    <t>C1806-0014</t>
  </si>
  <si>
    <t>I2-0406</t>
  </si>
  <si>
    <t>林曉紅</t>
    <phoneticPr fontId="3" type="noConversion"/>
  </si>
  <si>
    <t>C1806-0015</t>
  </si>
  <si>
    <t>6/11路得匯30042(含陳秀完.黃瑞蔥)</t>
  </si>
  <si>
    <t>C1806-0016</t>
  </si>
  <si>
    <t>I2-0407</t>
    <phoneticPr fontId="3" type="noConversion"/>
  </si>
  <si>
    <t>黃瑞葱</t>
    <phoneticPr fontId="3" type="noConversion"/>
  </si>
  <si>
    <t>6/11路得匯30042(含陳秀完.陳美珊)</t>
  </si>
  <si>
    <t>C1806-0017</t>
  </si>
  <si>
    <t>I2-0408</t>
  </si>
  <si>
    <t>陳秀完</t>
    <phoneticPr fontId="3" type="noConversion"/>
  </si>
  <si>
    <t>6/11路得匯30042(含黃瑞蔥.陳美珊)</t>
    <phoneticPr fontId="3" type="noConversion"/>
  </si>
  <si>
    <t>C1806-0018</t>
  </si>
  <si>
    <t>I2-0409</t>
  </si>
  <si>
    <t>林秀芬</t>
    <phoneticPr fontId="3" type="noConversion"/>
  </si>
  <si>
    <t>6/7謝絜戎E-M說現金</t>
  </si>
  <si>
    <t>C1806-0019</t>
  </si>
  <si>
    <t>6/6匯40000</t>
  </si>
  <si>
    <t>C1806-0020</t>
  </si>
  <si>
    <t>范聰暉</t>
    <phoneticPr fontId="3" type="noConversion"/>
  </si>
  <si>
    <t>6/12林碧貞E-M說現金</t>
  </si>
  <si>
    <t>C1806-0021</t>
  </si>
  <si>
    <t>I2-0410</t>
    <phoneticPr fontId="3" type="noConversion"/>
  </si>
  <si>
    <t>鄧錫津</t>
    <phoneticPr fontId="3" type="noConversion"/>
  </si>
  <si>
    <t>C1806-0022</t>
  </si>
  <si>
    <t>I2-0411</t>
  </si>
  <si>
    <t>張筱莎</t>
    <phoneticPr fontId="3" type="noConversion"/>
  </si>
  <si>
    <t>6/12路得匯10032</t>
  </si>
  <si>
    <t>C1806-0023</t>
  </si>
  <si>
    <t>謝欣祐</t>
    <phoneticPr fontId="3" type="noConversion"/>
  </si>
  <si>
    <t>6/13謝絜戎E-M說現金</t>
  </si>
  <si>
    <t>C1806-0024</t>
  </si>
  <si>
    <t>I2-0412</t>
    <phoneticPr fontId="3" type="noConversion"/>
  </si>
  <si>
    <t>謝敏</t>
    <phoneticPr fontId="3" type="noConversion"/>
  </si>
  <si>
    <t>C1806-0025</t>
  </si>
  <si>
    <t>I2-0413</t>
  </si>
  <si>
    <t>徐嘉德</t>
    <phoneticPr fontId="3" type="noConversion"/>
  </si>
  <si>
    <t>6/14路得匯30042(含謝賀吉)</t>
  </si>
  <si>
    <t>C1806-0026</t>
  </si>
  <si>
    <t>謝賀吉</t>
    <phoneticPr fontId="3" type="noConversion"/>
  </si>
  <si>
    <t>6/14路得匯30042(含徐嘉德)</t>
  </si>
  <si>
    <t>C1806-0027</t>
  </si>
  <si>
    <t>6/13路得匯20037</t>
  </si>
  <si>
    <t>C1806-0028</t>
  </si>
  <si>
    <t>I2-0414</t>
    <phoneticPr fontId="3" type="noConversion"/>
  </si>
  <si>
    <t>周清蓮</t>
    <phoneticPr fontId="3" type="noConversion"/>
  </si>
  <si>
    <t>6/14匯30000</t>
  </si>
  <si>
    <t>C1806-0029</t>
  </si>
  <si>
    <t>I2-0415</t>
  </si>
  <si>
    <t>鄭富元</t>
    <phoneticPr fontId="3" type="noConversion"/>
  </si>
  <si>
    <t>6/12匯10000</t>
  </si>
  <si>
    <t>C1806-0030</t>
  </si>
  <si>
    <t>6/15路得匯20037</t>
  </si>
  <si>
    <t>C1806-0031</t>
  </si>
  <si>
    <t>I2-0416</t>
    <phoneticPr fontId="3" type="noConversion"/>
  </si>
  <si>
    <t>韋淑真</t>
    <phoneticPr fontId="3" type="noConversion"/>
  </si>
  <si>
    <t>6/15匯10000</t>
  </si>
  <si>
    <t>C1806-0032</t>
  </si>
  <si>
    <t>黃玲珠</t>
    <phoneticPr fontId="3" type="noConversion"/>
  </si>
  <si>
    <t>黃玲珠</t>
    <phoneticPr fontId="3" type="noConversion"/>
  </si>
  <si>
    <t>6/15何宇羚匯10000</t>
  </si>
  <si>
    <t>C1806-0033</t>
  </si>
  <si>
    <t>I2-0417</t>
    <phoneticPr fontId="3" type="noConversion"/>
  </si>
  <si>
    <t>楊燕玉</t>
    <phoneticPr fontId="3" type="noConversion"/>
  </si>
  <si>
    <t>陳淑芬</t>
    <phoneticPr fontId="3" type="noConversion"/>
  </si>
  <si>
    <t>6/19謝絜戎E-M說現金</t>
  </si>
  <si>
    <t>C1806-0034</t>
  </si>
  <si>
    <t>I2-0418</t>
  </si>
  <si>
    <t>黃萬琴</t>
    <phoneticPr fontId="3" type="noConversion"/>
  </si>
  <si>
    <t>C1806-0035</t>
  </si>
  <si>
    <t>I2-0419</t>
  </si>
  <si>
    <t>王義雄</t>
    <phoneticPr fontId="3" type="noConversion"/>
  </si>
  <si>
    <t>C1806-0036</t>
  </si>
  <si>
    <t>I2-0420</t>
  </si>
  <si>
    <t>張琇涵</t>
    <phoneticPr fontId="3" type="noConversion"/>
  </si>
  <si>
    <t>C1806-0037</t>
  </si>
  <si>
    <t>6/18匯50000</t>
  </si>
  <si>
    <t>C1806-0038</t>
  </si>
  <si>
    <t>羅貴溶</t>
    <phoneticPr fontId="3" type="noConversion"/>
  </si>
  <si>
    <t>6/22林碧貞E-M說現金</t>
  </si>
  <si>
    <t>C1806-0039</t>
  </si>
  <si>
    <t>林碧珠</t>
    <phoneticPr fontId="3" type="noConversion"/>
  </si>
  <si>
    <t>C1806-0040</t>
  </si>
  <si>
    <t>I2-0421</t>
    <phoneticPr fontId="3" type="noConversion"/>
  </si>
  <si>
    <t>黃素琴</t>
    <phoneticPr fontId="3" type="noConversion"/>
  </si>
  <si>
    <t>6/20匯30000</t>
  </si>
  <si>
    <t>C1806-0041</t>
  </si>
  <si>
    <t>I2-0422</t>
  </si>
  <si>
    <t>涂麗蘭</t>
    <phoneticPr fontId="3" type="noConversion"/>
  </si>
  <si>
    <t>樊業宣</t>
    <phoneticPr fontId="3" type="noConversion"/>
  </si>
  <si>
    <t>C1806-0042</t>
  </si>
  <si>
    <t>I2-0423</t>
  </si>
  <si>
    <t>謝美足</t>
    <phoneticPr fontId="3" type="noConversion"/>
  </si>
  <si>
    <t>伍靜純</t>
    <phoneticPr fontId="3" type="noConversion"/>
  </si>
  <si>
    <t>6/22匯50000</t>
  </si>
  <si>
    <t>C1806-0043</t>
  </si>
  <si>
    <t>I2-0424</t>
  </si>
  <si>
    <t>黃孟源</t>
    <phoneticPr fontId="3" type="noConversion"/>
  </si>
  <si>
    <t>6/26許春貴匯10000</t>
  </si>
  <si>
    <t>C1806-0044</t>
  </si>
  <si>
    <t>廖淑惠</t>
    <phoneticPr fontId="3" type="noConversion"/>
  </si>
  <si>
    <t>6/22匯10000</t>
  </si>
  <si>
    <t>C1806-0045</t>
  </si>
  <si>
    <t>I2-0425</t>
    <phoneticPr fontId="3" type="noConversion"/>
  </si>
  <si>
    <t>詹聰明</t>
    <phoneticPr fontId="3" type="noConversion"/>
  </si>
  <si>
    <t>6/25黃文玲匯30000</t>
  </si>
  <si>
    <t>C1806-0046</t>
  </si>
  <si>
    <t>I2-0160</t>
    <phoneticPr fontId="3" type="noConversion"/>
  </si>
  <si>
    <t>蕭彩鳳</t>
    <phoneticPr fontId="3" type="noConversion"/>
  </si>
  <si>
    <t>6/25匯30000</t>
  </si>
  <si>
    <t>C1806-0047</t>
  </si>
  <si>
    <t>6/25路得匯10032</t>
  </si>
  <si>
    <t>C1806-0048</t>
  </si>
  <si>
    <t>I2-0426</t>
    <phoneticPr fontId="3" type="noConversion"/>
  </si>
  <si>
    <t>林莉莉</t>
    <phoneticPr fontId="3" type="noConversion"/>
  </si>
  <si>
    <t>6/27匯30000</t>
  </si>
  <si>
    <t>C1806-0049</t>
  </si>
  <si>
    <t>I2-0427</t>
  </si>
  <si>
    <t>HUANG,  PHILLIP-TINGYU</t>
    <phoneticPr fontId="3" type="noConversion"/>
  </si>
  <si>
    <t>其他</t>
    <phoneticPr fontId="3" type="noConversion"/>
  </si>
  <si>
    <t>6/27袁總微信說金邊付款</t>
  </si>
  <si>
    <t>C1806-0050</t>
  </si>
  <si>
    <t>顧長永</t>
    <phoneticPr fontId="3" type="noConversion"/>
  </si>
  <si>
    <t>黃菲莉普</t>
    <phoneticPr fontId="3" type="noConversion"/>
  </si>
  <si>
    <t>6/25匯50000</t>
  </si>
  <si>
    <t>C1806-0051</t>
  </si>
  <si>
    <t>I2-0289</t>
    <phoneticPr fontId="3" type="noConversion"/>
  </si>
  <si>
    <t>6/27黃紀剛匯1600(餘額8400袁總金邊付款)</t>
  </si>
  <si>
    <t>C1806-0052</t>
  </si>
  <si>
    <t>I2-0152</t>
    <phoneticPr fontId="3" type="noConversion"/>
  </si>
  <si>
    <t>6/27匯50000</t>
  </si>
  <si>
    <t>C1806-0053</t>
  </si>
  <si>
    <t>羅惠文</t>
    <phoneticPr fontId="3" type="noConversion"/>
  </si>
  <si>
    <t>6/27吳月媚匯14000(林碧貞E-M說吳靜宜10單位、林莉莉3單位、李月娥1單位、羅惠文2單位共16單位紅包優惠16000)</t>
  </si>
  <si>
    <t>C1806-0054</t>
  </si>
  <si>
    <t>李月娥</t>
    <phoneticPr fontId="3" type="noConversion"/>
  </si>
  <si>
    <t>C1806-0055</t>
  </si>
  <si>
    <t>6/27匯90000</t>
  </si>
  <si>
    <t>C1806-0056</t>
  </si>
  <si>
    <t>I2-0428</t>
    <phoneticPr fontId="3" type="noConversion"/>
  </si>
  <si>
    <t>唐仙蒂</t>
    <phoneticPr fontId="3" type="noConversion"/>
  </si>
  <si>
    <t>6/26匯30000</t>
  </si>
  <si>
    <t>C1806-0057</t>
  </si>
  <si>
    <t>I2-0429</t>
  </si>
  <si>
    <t>林民和</t>
    <phoneticPr fontId="3" type="noConversion"/>
  </si>
  <si>
    <t>C1806-0058</t>
  </si>
  <si>
    <t>I2-0430</t>
  </si>
  <si>
    <t>張榆鑫</t>
    <phoneticPr fontId="3" type="noConversion"/>
  </si>
  <si>
    <t>6/29匯10000</t>
  </si>
  <si>
    <t>C1806-0059</t>
  </si>
  <si>
    <t>I2-0431</t>
  </si>
  <si>
    <t>林美姿</t>
    <phoneticPr fontId="3" type="noConversion"/>
  </si>
  <si>
    <t>6/28匯50000</t>
  </si>
  <si>
    <t>C1806-0060</t>
  </si>
  <si>
    <t>6/26匯60000</t>
  </si>
  <si>
    <t>C1806-0061</t>
  </si>
  <si>
    <t>I2-0386</t>
    <phoneticPr fontId="3" type="noConversion"/>
  </si>
  <si>
    <t>黃溎芬</t>
    <phoneticPr fontId="3" type="noConversion"/>
  </si>
  <si>
    <t>6/28匯20000</t>
  </si>
  <si>
    <t>C1806-0062</t>
  </si>
  <si>
    <t>I2-0432</t>
    <phoneticPr fontId="3" type="noConversion"/>
  </si>
  <si>
    <t>朱育彤</t>
    <phoneticPr fontId="3" type="noConversion"/>
  </si>
  <si>
    <t>6/28匯140000</t>
  </si>
  <si>
    <t>C1806-0063</t>
  </si>
  <si>
    <t>I2-0433</t>
  </si>
  <si>
    <t>羅火原</t>
    <phoneticPr fontId="3" type="noConversion"/>
  </si>
  <si>
    <t>6/25黃采蓁匯10000</t>
  </si>
  <si>
    <t>C1806-0064</t>
  </si>
  <si>
    <t>I2-0041</t>
    <phoneticPr fontId="3" type="noConversion"/>
  </si>
  <si>
    <t>7/1林碧貞E-M說現金</t>
  </si>
  <si>
    <t>C1806-0065</t>
  </si>
  <si>
    <t>劉慧雯</t>
    <phoneticPr fontId="3" type="noConversion"/>
  </si>
  <si>
    <t>7/1吳麟晟E-M說進單款項已交由黃瑞蘭與公司結算</t>
  </si>
  <si>
    <t>C1806-0066</t>
  </si>
  <si>
    <t>I2-0434</t>
    <phoneticPr fontId="3" type="noConversion"/>
  </si>
  <si>
    <t>鄭世承</t>
    <phoneticPr fontId="3" type="noConversion"/>
  </si>
  <si>
    <t>6/29何宇羚匯18000,6/29何宇羚E-M說（已扣8%），故匯入18000+400</t>
  </si>
  <si>
    <t>C1806-0067</t>
  </si>
  <si>
    <t>黃承瑞</t>
    <phoneticPr fontId="3" type="noConversion"/>
  </si>
  <si>
    <t>6/29謝絜戎E-M說現金</t>
  </si>
  <si>
    <t>C1806-0068</t>
  </si>
  <si>
    <t>I2-0191</t>
    <phoneticPr fontId="3" type="noConversion"/>
  </si>
  <si>
    <t>呂怡君</t>
    <phoneticPr fontId="3" type="noConversion"/>
  </si>
  <si>
    <t>C1806-0069</t>
  </si>
  <si>
    <t>I2-0435</t>
    <phoneticPr fontId="3" type="noConversion"/>
  </si>
  <si>
    <t>陳孝安</t>
    <phoneticPr fontId="3" type="noConversion"/>
  </si>
  <si>
    <t>C1806-0070</t>
  </si>
  <si>
    <t>莊凱棠</t>
    <phoneticPr fontId="3" type="noConversion"/>
  </si>
  <si>
    <t>7/2謝絜戎E-M說現金</t>
  </si>
  <si>
    <t>C1806-0071</t>
    <phoneticPr fontId="3" type="noConversion"/>
  </si>
  <si>
    <t>張方靜</t>
    <phoneticPr fontId="3" type="noConversion"/>
  </si>
  <si>
    <t>6/29匯20000</t>
  </si>
  <si>
    <t>C1806-0072</t>
  </si>
  <si>
    <t>I2-0421</t>
    <phoneticPr fontId="3" type="noConversion"/>
  </si>
  <si>
    <t>黃素琴</t>
    <phoneticPr fontId="3" type="noConversion"/>
  </si>
  <si>
    <t>7/2匯30000</t>
  </si>
  <si>
    <t>C1806-0073</t>
  </si>
  <si>
    <t>I2-0361</t>
    <phoneticPr fontId="3" type="noConversion"/>
  </si>
  <si>
    <t>劉建志</t>
    <phoneticPr fontId="3" type="noConversion"/>
  </si>
  <si>
    <t>7/2匯10000</t>
  </si>
  <si>
    <t>C1806-0074</t>
  </si>
  <si>
    <t>7/2林碧貞E-M說現金</t>
  </si>
  <si>
    <t>C1806-0075</t>
  </si>
  <si>
    <t>湯雅玲</t>
    <phoneticPr fontId="3" type="noConversion"/>
  </si>
  <si>
    <t>陳淑芬</t>
    <phoneticPr fontId="3" type="noConversion"/>
  </si>
  <si>
    <t>7/3李仲正匯10000</t>
  </si>
  <si>
    <t>C1806-0076</t>
  </si>
  <si>
    <t>I2-0436</t>
    <phoneticPr fontId="3" type="noConversion"/>
  </si>
  <si>
    <t>王罌玄</t>
    <phoneticPr fontId="3" type="noConversion"/>
  </si>
  <si>
    <t>6/29黃瑞蘭說現金</t>
  </si>
  <si>
    <t>C1806-0077</t>
  </si>
  <si>
    <t>I2-0437</t>
  </si>
  <si>
    <t>李宗翰</t>
    <phoneticPr fontId="3" type="noConversion"/>
  </si>
  <si>
    <t>伍靜純</t>
    <phoneticPr fontId="3" type="noConversion"/>
  </si>
  <si>
    <t>7/4匯40000</t>
  </si>
  <si>
    <t>C1806-0078</t>
  </si>
  <si>
    <t>I2-0438</t>
  </si>
  <si>
    <t>蔡盛雄</t>
    <phoneticPr fontId="3" type="noConversion"/>
  </si>
  <si>
    <t>107年7月</t>
  </si>
  <si>
    <t>C1807-0001</t>
    <phoneticPr fontId="3" type="noConversion"/>
  </si>
  <si>
    <t>I2-0439</t>
  </si>
  <si>
    <t>鄥台英</t>
    <phoneticPr fontId="3" type="noConversion"/>
  </si>
  <si>
    <t>HUANG,  PHILLIP-TINGYU</t>
  </si>
  <si>
    <t>7/6匯9500(餘額500袁總柬埔寨付)</t>
  </si>
  <si>
    <t>C1807-0002</t>
  </si>
  <si>
    <t>I2-0317</t>
    <phoneticPr fontId="3" type="noConversion"/>
  </si>
  <si>
    <t>李志祥</t>
    <phoneticPr fontId="3" type="noConversion"/>
  </si>
  <si>
    <t>7/5匯30000</t>
  </si>
  <si>
    <t>C1807-0003</t>
  </si>
  <si>
    <t>I2-0440</t>
    <phoneticPr fontId="3" type="noConversion"/>
  </si>
  <si>
    <t>葉晨暉</t>
    <phoneticPr fontId="3" type="noConversion"/>
  </si>
  <si>
    <t>邱仕杰</t>
    <phoneticPr fontId="3" type="noConversion"/>
  </si>
  <si>
    <t>7/3匯20000</t>
  </si>
  <si>
    <t>C1807-0004</t>
  </si>
  <si>
    <t>7/9袁總說柬埔寨付</t>
  </si>
  <si>
    <t>C1807-0005</t>
  </si>
  <si>
    <t>I2-0441</t>
    <phoneticPr fontId="3" type="noConversion"/>
  </si>
  <si>
    <t>LABARENTOS,  WILLIAM-SERRANA</t>
    <phoneticPr fontId="3" type="noConversion"/>
  </si>
  <si>
    <t>7/6匯10000</t>
  </si>
  <si>
    <t>C1807-0006</t>
  </si>
  <si>
    <t>I2-0442</t>
  </si>
  <si>
    <t>張朕瑋</t>
    <phoneticPr fontId="3" type="noConversion"/>
  </si>
  <si>
    <t>7/6匯30050</t>
  </si>
  <si>
    <t>C1807-0007</t>
  </si>
  <si>
    <t>I2-0443</t>
  </si>
  <si>
    <t>張舜誠</t>
    <phoneticPr fontId="3" type="noConversion"/>
  </si>
  <si>
    <t>蔡承佑</t>
    <phoneticPr fontId="3" type="noConversion"/>
  </si>
  <si>
    <t>7/6路得匯30092(含戴佩羽)</t>
  </si>
  <si>
    <t>C1807-0008</t>
  </si>
  <si>
    <t>7/9匯10000</t>
  </si>
  <si>
    <t>C1807-0009</t>
  </si>
  <si>
    <t>I2-0444</t>
    <phoneticPr fontId="3" type="noConversion"/>
  </si>
  <si>
    <t>戴珮羽</t>
    <phoneticPr fontId="3" type="noConversion"/>
  </si>
  <si>
    <t>蔡承佑</t>
    <phoneticPr fontId="3" type="noConversion"/>
  </si>
  <si>
    <t>7/6路得匯30092(含張舜誠)</t>
  </si>
  <si>
    <t>C1807-0010</t>
  </si>
  <si>
    <t>I2-0445</t>
  </si>
  <si>
    <t>呂佳真</t>
    <phoneticPr fontId="3" type="noConversion"/>
  </si>
  <si>
    <t>鄭美華</t>
    <phoneticPr fontId="3" type="noConversion"/>
  </si>
  <si>
    <t>7/11謝絜戎E-M說現金</t>
  </si>
  <si>
    <t>C1807-0011</t>
  </si>
  <si>
    <t>I2-0446</t>
  </si>
  <si>
    <t>熊威</t>
    <phoneticPr fontId="3" type="noConversion"/>
  </si>
  <si>
    <t>劉元皓</t>
    <phoneticPr fontId="3" type="noConversion"/>
  </si>
  <si>
    <t>7/6葉慧珊匯40000</t>
  </si>
  <si>
    <t>C1807-0012</t>
  </si>
  <si>
    <t>I2-0447</t>
  </si>
  <si>
    <t>邱雅萍</t>
    <phoneticPr fontId="3" type="noConversion"/>
  </si>
  <si>
    <t>7/10匯28500(翁素治扣首傭1500)</t>
  </si>
  <si>
    <t>C1807-0013</t>
  </si>
  <si>
    <t>I2-0448</t>
  </si>
  <si>
    <t>陳嘉韻</t>
    <phoneticPr fontId="3" type="noConversion"/>
  </si>
  <si>
    <t>7/16袁總微信說這五單柬埔寨付現(陳嘉韻，謝正菲，許文宜，羅文玲，劉郩萍，各一單，計五單)</t>
  </si>
  <si>
    <t>C1807-0014</t>
  </si>
  <si>
    <t>I2-0449</t>
  </si>
  <si>
    <t>謝正菲</t>
    <phoneticPr fontId="3" type="noConversion"/>
  </si>
  <si>
    <t>黃晋榳</t>
    <phoneticPr fontId="3" type="noConversion"/>
  </si>
  <si>
    <t>C1807-0015</t>
  </si>
  <si>
    <t>羅文玲</t>
    <phoneticPr fontId="3" type="noConversion"/>
  </si>
  <si>
    <t>黃晉庭</t>
    <phoneticPr fontId="3" type="noConversion"/>
  </si>
  <si>
    <t>C1807-0016</t>
  </si>
  <si>
    <t>許文宜</t>
    <phoneticPr fontId="3" type="noConversion"/>
  </si>
  <si>
    <t>C1807-0017</t>
  </si>
  <si>
    <t>劉郁萍</t>
    <phoneticPr fontId="3" type="noConversion"/>
  </si>
  <si>
    <t>C1807-0018</t>
  </si>
  <si>
    <t>黃明星</t>
    <phoneticPr fontId="3" type="noConversion"/>
  </si>
  <si>
    <t>7/16袁總維信說柬埔寨付現</t>
  </si>
  <si>
    <t>C1807-0019</t>
  </si>
  <si>
    <t>C1807-0020</t>
  </si>
  <si>
    <t>胡靜怡</t>
    <phoneticPr fontId="3" type="noConversion"/>
  </si>
  <si>
    <t>邱仕杰</t>
    <phoneticPr fontId="3" type="noConversion"/>
  </si>
  <si>
    <t>C1807-0021</t>
  </si>
  <si>
    <t>7/16匯</t>
    <phoneticPr fontId="3" type="noConversion"/>
  </si>
  <si>
    <t>C1807-0022</t>
  </si>
  <si>
    <t>劉惠鳳</t>
    <phoneticPr fontId="3" type="noConversion"/>
  </si>
  <si>
    <t>劉惠鳳</t>
    <phoneticPr fontId="3" type="noConversion"/>
  </si>
  <si>
    <t>7/17林碧貞微信傳扣抵表格</t>
  </si>
  <si>
    <t>C1807-0023</t>
  </si>
  <si>
    <t>I2-0249</t>
    <phoneticPr fontId="3" type="noConversion"/>
  </si>
  <si>
    <t>7/13匯48500(含于家淇)扣紅包300*5=1500</t>
    <phoneticPr fontId="3" type="noConversion"/>
  </si>
  <si>
    <t>C1807-0024</t>
  </si>
  <si>
    <t>于家淇</t>
    <phoneticPr fontId="3" type="noConversion"/>
  </si>
  <si>
    <t>7/13匯48500(含王美人)扣紅包300*5=1500</t>
  </si>
  <si>
    <t>C1807-0025</t>
  </si>
  <si>
    <t>7/17袁總微信說柬埔寨付現</t>
  </si>
  <si>
    <t>C1807-0026</t>
  </si>
  <si>
    <t>黃菲利普</t>
    <phoneticPr fontId="3" type="noConversion"/>
  </si>
  <si>
    <t>7/17廖達淇匯10000</t>
  </si>
  <si>
    <t>C1807-0027</t>
  </si>
  <si>
    <t>羅家珍</t>
    <phoneticPr fontId="3" type="noConversion"/>
  </si>
  <si>
    <t>7/13匯30000</t>
  </si>
  <si>
    <t>C1807-0028</t>
  </si>
  <si>
    <t>I2-0241</t>
    <phoneticPr fontId="3" type="noConversion"/>
  </si>
  <si>
    <t>7/17陳佩汝E-M說匯款方式：與公司對沖</t>
  </si>
  <si>
    <t>C1807-0029</t>
  </si>
  <si>
    <t>張琇惠</t>
    <phoneticPr fontId="3" type="noConversion"/>
  </si>
  <si>
    <t>7/13劉淑明微信說直接扣抵</t>
  </si>
  <si>
    <t>C1807-0030</t>
  </si>
  <si>
    <t>I2-0378</t>
    <phoneticPr fontId="3" type="noConversion"/>
  </si>
  <si>
    <t>周姿吟</t>
    <phoneticPr fontId="3" type="noConversion"/>
  </si>
  <si>
    <t>7/16謝絜戎微信說抵扣7/15帳，有和寶春老師説了</t>
  </si>
  <si>
    <t>C1807-0031</t>
  </si>
  <si>
    <t>I2-0450</t>
    <phoneticPr fontId="3" type="noConversion"/>
  </si>
  <si>
    <t>鄧美蘭</t>
    <phoneticPr fontId="3" type="noConversion"/>
  </si>
  <si>
    <t>7/17匯10000</t>
  </si>
  <si>
    <t>C1807-0032</t>
  </si>
  <si>
    <t>廖淑惠</t>
    <phoneticPr fontId="3" type="noConversion"/>
  </si>
  <si>
    <t>7/17匯20000</t>
  </si>
  <si>
    <t>C1807-0033</t>
  </si>
  <si>
    <t>I2-0451</t>
    <phoneticPr fontId="3" type="noConversion"/>
  </si>
  <si>
    <t>蔡政勳</t>
    <phoneticPr fontId="3" type="noConversion"/>
  </si>
  <si>
    <t>7/17路得匯100053</t>
  </si>
  <si>
    <t>C1807-0034</t>
  </si>
  <si>
    <t>I2-0284</t>
    <phoneticPr fontId="3" type="noConversion"/>
  </si>
  <si>
    <t>許銘浲</t>
    <phoneticPr fontId="3" type="noConversion"/>
  </si>
  <si>
    <t>7/18黃瑞蘭E-M說匯款方式是和公司對沖</t>
  </si>
  <si>
    <t>C1807-0035</t>
  </si>
  <si>
    <t>I2-0452</t>
    <phoneticPr fontId="3" type="noConversion"/>
  </si>
  <si>
    <t>廖述宏</t>
    <phoneticPr fontId="3" type="noConversion"/>
  </si>
  <si>
    <t>黃瑞蘭說公司對沖扣抵</t>
  </si>
  <si>
    <t>C1807-0036</t>
  </si>
  <si>
    <t>李玉崑</t>
    <phoneticPr fontId="3" type="noConversion"/>
  </si>
  <si>
    <t>7/17路得匯20037</t>
  </si>
  <si>
    <t>C1807-0037</t>
  </si>
  <si>
    <t>黃蓮珠</t>
    <phoneticPr fontId="3" type="noConversion"/>
  </si>
  <si>
    <t>楊少嫻</t>
    <phoneticPr fontId="3" type="noConversion"/>
  </si>
  <si>
    <t>C1807-0038</t>
  </si>
  <si>
    <t>I2-0453</t>
    <phoneticPr fontId="3" type="noConversion"/>
  </si>
  <si>
    <t>何賜勇</t>
    <phoneticPr fontId="3" type="noConversion"/>
  </si>
  <si>
    <t>7/19劉靜慧匯30000</t>
  </si>
  <si>
    <t>C1807-0039</t>
  </si>
  <si>
    <t>I2-0454</t>
  </si>
  <si>
    <t>楊惠雯</t>
    <phoneticPr fontId="3" type="noConversion"/>
  </si>
  <si>
    <t>C1807-0040</t>
  </si>
  <si>
    <t>I2-0455</t>
  </si>
  <si>
    <t>李若宇</t>
    <phoneticPr fontId="3" type="noConversion"/>
  </si>
  <si>
    <t>姜威</t>
    <phoneticPr fontId="3" type="noConversion"/>
  </si>
  <si>
    <t>現金交寶貝</t>
  </si>
  <si>
    <t>C1807-0041</t>
  </si>
  <si>
    <t>I2-0045</t>
    <phoneticPr fontId="3" type="noConversion"/>
  </si>
  <si>
    <t>陳明道</t>
    <phoneticPr fontId="3" type="noConversion"/>
  </si>
  <si>
    <t>7/13匯20000</t>
  </si>
  <si>
    <t>C1807-0042</t>
  </si>
  <si>
    <t>現金+扣抵</t>
    <phoneticPr fontId="3" type="noConversion"/>
  </si>
  <si>
    <t>7/24袁總微信說這一單在柬埔寨入現金5700，不足部份扣抵我的傭金</t>
  </si>
  <si>
    <t>C1807-0043</t>
  </si>
  <si>
    <t>I2-0425</t>
    <phoneticPr fontId="3" type="noConversion"/>
  </si>
  <si>
    <t>詹聰明</t>
    <phoneticPr fontId="3" type="noConversion"/>
  </si>
  <si>
    <t>7/24黃文玲匯30000</t>
  </si>
  <si>
    <t>C1807-0044</t>
  </si>
  <si>
    <t>黃瑞蘭說用7/15公司表扣抵</t>
    <phoneticPr fontId="3" type="noConversion"/>
  </si>
  <si>
    <t>C1807-0045</t>
  </si>
  <si>
    <t>I2-0249</t>
    <phoneticPr fontId="3" type="noConversion"/>
  </si>
  <si>
    <t>7/23匯9700(扣紅包300)</t>
  </si>
  <si>
    <t>C1807-0046</t>
  </si>
  <si>
    <t>黃瑞蘭說用7/15公司表扣抵</t>
  </si>
  <si>
    <t>陳雅育</t>
    <phoneticPr fontId="3" type="noConversion"/>
  </si>
  <si>
    <t>C1807-0048</t>
  </si>
  <si>
    <t>陳貴發</t>
    <phoneticPr fontId="3" type="noConversion"/>
  </si>
  <si>
    <t>C1807-0049</t>
  </si>
  <si>
    <t>張翠娉</t>
    <phoneticPr fontId="3" type="noConversion"/>
  </si>
  <si>
    <t>劉慧雯</t>
    <phoneticPr fontId="3" type="noConversion"/>
  </si>
  <si>
    <t>7/24匯30000</t>
  </si>
  <si>
    <t>C1807-0050</t>
  </si>
  <si>
    <t>I2-0315</t>
    <phoneticPr fontId="3" type="noConversion"/>
  </si>
  <si>
    <t>黃鼎益</t>
    <phoneticPr fontId="3" type="noConversion"/>
  </si>
  <si>
    <t>7/25何宇羚微信留言說我剛剛匯了王麗蘭的2筆$9200+18400共$27600（已扣投資$30000的8%），請查收</t>
  </si>
  <si>
    <t>C1807-0051</t>
  </si>
  <si>
    <t>I2-0431</t>
    <phoneticPr fontId="3" type="noConversion"/>
  </si>
  <si>
    <t>吳俞慧</t>
    <phoneticPr fontId="3" type="noConversion"/>
  </si>
  <si>
    <t>7/25匯30000</t>
  </si>
  <si>
    <t>C1807-0052</t>
  </si>
  <si>
    <t>I2-0435</t>
    <phoneticPr fontId="3" type="noConversion"/>
  </si>
  <si>
    <t>其他</t>
  </si>
  <si>
    <t>7/24謝絜戎於微信留言20000扣7/30分紅6%共11400+新單3佣金2400及紅包800+7/30越南6696=21296-800=20496(含陳石鵬)</t>
    <phoneticPr fontId="3" type="noConversion"/>
  </si>
  <si>
    <t>C1807-0053</t>
  </si>
  <si>
    <t>I2-0432</t>
    <phoneticPr fontId="3" type="noConversion"/>
  </si>
  <si>
    <t>林素鐶</t>
    <phoneticPr fontId="3" type="noConversion"/>
  </si>
  <si>
    <t>7/25匯10000</t>
  </si>
  <si>
    <t>C1807-0054</t>
  </si>
  <si>
    <t>I2-0410</t>
    <phoneticPr fontId="3" type="noConversion"/>
  </si>
  <si>
    <t>C1807-0055</t>
  </si>
  <si>
    <t>I2-0433</t>
    <phoneticPr fontId="3" type="noConversion"/>
  </si>
  <si>
    <t>李偉青</t>
  </si>
  <si>
    <t>吳月媚</t>
  </si>
  <si>
    <t>7/25吳月媚匯30000</t>
  </si>
  <si>
    <t>C1807-0056</t>
  </si>
  <si>
    <t>I2-0434</t>
    <phoneticPr fontId="3" type="noConversion"/>
  </si>
  <si>
    <t>邱莉萍</t>
    <phoneticPr fontId="3" type="noConversion"/>
  </si>
  <si>
    <t>7/24匯20000</t>
  </si>
  <si>
    <t>C1807-0057</t>
  </si>
  <si>
    <t>黃承瑞</t>
  </si>
  <si>
    <t>7/24謝絜戎微信留言20000扣7/30分紅6%共11400+新單3佣金2400及紅包800+7/30越南6696=21296(含鄭美華)</t>
  </si>
  <si>
    <t>C1807-0058</t>
  </si>
  <si>
    <t>黃瑞蘭說用7/15公司表抵扣</t>
  </si>
  <si>
    <t>C1807-0059</t>
  </si>
  <si>
    <t>7/30匯10000</t>
  </si>
  <si>
    <t>C1807-0060</t>
  </si>
  <si>
    <t>I2-0436</t>
    <phoneticPr fontId="3" type="noConversion"/>
  </si>
  <si>
    <t>楊惠嬌</t>
    <phoneticPr fontId="3" type="noConversion"/>
  </si>
  <si>
    <t>7/30匯30000</t>
  </si>
  <si>
    <t>C1807-0061</t>
  </si>
  <si>
    <t>I2-0315</t>
    <phoneticPr fontId="3" type="noConversion"/>
  </si>
  <si>
    <t>匯款+扣抵</t>
    <phoneticPr fontId="3" type="noConversion"/>
  </si>
  <si>
    <t>抵7月底分紅$15600+$4400(何總代轉）7/30匯4400</t>
  </si>
  <si>
    <t>C1807-0062</t>
  </si>
  <si>
    <t>I2-0437</t>
    <phoneticPr fontId="3" type="noConversion"/>
  </si>
  <si>
    <t>郭鳳萍</t>
    <phoneticPr fontId="3" type="noConversion"/>
  </si>
  <si>
    <t>C1807-0063</t>
  </si>
  <si>
    <t>7/30路得匯39890(含林欣儀</t>
    <phoneticPr fontId="3" type="noConversion"/>
  </si>
  <si>
    <t>C1807-0064</t>
  </si>
  <si>
    <t>I2-0235</t>
    <phoneticPr fontId="3" type="noConversion"/>
  </si>
  <si>
    <t>何秀絨</t>
    <phoneticPr fontId="3" type="noConversion"/>
  </si>
  <si>
    <t>C1807-0065</t>
  </si>
  <si>
    <t>7/30匯20000</t>
  </si>
  <si>
    <t>C1807-0066</t>
  </si>
  <si>
    <t>I2-0099</t>
    <phoneticPr fontId="3" type="noConversion"/>
  </si>
  <si>
    <t>王樂貞</t>
    <phoneticPr fontId="3" type="noConversion"/>
  </si>
  <si>
    <t>7/30劉淑明微信留言現金交寶春(70000-6%*7=4200(首)-300*7=2100(飛鏢紅包)-450(越南7/30要領的)-4200(東2紅利7/30要領的餘額)=59050</t>
  </si>
  <si>
    <t>C1807-0067</t>
  </si>
  <si>
    <t>胡靜怡</t>
    <phoneticPr fontId="3" type="noConversion"/>
  </si>
  <si>
    <t>7/31匯50000</t>
  </si>
  <si>
    <t>C1807-0068</t>
  </si>
  <si>
    <t>I2-0005</t>
    <phoneticPr fontId="3" type="noConversion"/>
  </si>
  <si>
    <t>邱桂惠</t>
    <phoneticPr fontId="3" type="noConversion"/>
  </si>
  <si>
    <t>7/26匯20000</t>
  </si>
  <si>
    <t>C1807-0069</t>
  </si>
  <si>
    <t>I2-0437</t>
    <phoneticPr fontId="3" type="noConversion"/>
  </si>
  <si>
    <t>張鳳儀</t>
    <phoneticPr fontId="3" type="noConversion"/>
  </si>
  <si>
    <t>C1807-0070</t>
  </si>
  <si>
    <t>江玉翎</t>
    <phoneticPr fontId="3" type="noConversion"/>
  </si>
  <si>
    <t>7/31匯20000</t>
  </si>
  <si>
    <t>C1807-0071</t>
  </si>
  <si>
    <t>李玉麗</t>
    <phoneticPr fontId="3" type="noConversion"/>
  </si>
  <si>
    <t>7/16匯10000</t>
  </si>
  <si>
    <t>C1807-0072</t>
  </si>
  <si>
    <t>張佩琪</t>
    <phoneticPr fontId="3" type="noConversion"/>
  </si>
  <si>
    <t>邱仕杰</t>
    <phoneticPr fontId="3" type="noConversion"/>
  </si>
  <si>
    <t>7/18袁總E-M說0715張佩琪x3，柬埔寨付抵扣</t>
  </si>
  <si>
    <t>C1807-0073</t>
  </si>
  <si>
    <t>I2-0440</t>
    <phoneticPr fontId="3" type="noConversion"/>
  </si>
  <si>
    <t>于宥霈</t>
    <phoneticPr fontId="3" type="noConversion"/>
  </si>
  <si>
    <t>7/16袁總E-M說柬埔寨付現,7/31袁總微信說意向書日期7/16</t>
  </si>
  <si>
    <t>C1807-0074</t>
  </si>
  <si>
    <t>李寶玲</t>
    <phoneticPr fontId="3" type="noConversion"/>
  </si>
  <si>
    <t>袁大智</t>
    <phoneticPr fontId="3" type="noConversion"/>
  </si>
  <si>
    <t>7/18匯34822袁總E-M說(0718李寶玲x3，匯款，多4822補抵扣)</t>
  </si>
  <si>
    <t>C1807-0075</t>
  </si>
  <si>
    <t>黃美玉</t>
    <phoneticPr fontId="3" type="noConversion"/>
  </si>
  <si>
    <t>7/18匯60000</t>
  </si>
  <si>
    <t>C1807-0076</t>
  </si>
  <si>
    <t>陳嘉韻</t>
    <phoneticPr fontId="3" type="noConversion"/>
  </si>
  <si>
    <t>7/31黃晋榳匯10000</t>
  </si>
  <si>
    <t>C1807-0077</t>
  </si>
  <si>
    <t>Jin,Yi-Siou</t>
    <phoneticPr fontId="3" type="noConversion"/>
  </si>
  <si>
    <t>黃菲利普</t>
    <phoneticPr fontId="3" type="noConversion"/>
  </si>
  <si>
    <t>7/31何宇羚匯10000</t>
  </si>
  <si>
    <t>C1807-0078</t>
  </si>
  <si>
    <t>I2-0450</t>
  </si>
  <si>
    <t>雷小萍</t>
    <phoneticPr fontId="3" type="noConversion"/>
  </si>
  <si>
    <t>8/1匯10000</t>
  </si>
  <si>
    <t>C1807-0079</t>
  </si>
  <si>
    <t>I2-0451</t>
  </si>
  <si>
    <t>施慧媗</t>
    <phoneticPr fontId="3" type="noConversion"/>
  </si>
  <si>
    <t>8/1匯30000</t>
  </si>
  <si>
    <t>C1807-0080</t>
  </si>
  <si>
    <t>金怡秀</t>
    <phoneticPr fontId="3" type="noConversion"/>
  </si>
  <si>
    <t>何宇羚匯27600（已扣8%）</t>
  </si>
  <si>
    <t>C1807-0081</t>
  </si>
  <si>
    <t>呂淑芬</t>
    <phoneticPr fontId="3" type="noConversion"/>
  </si>
  <si>
    <t>于家淇</t>
    <phoneticPr fontId="3" type="noConversion"/>
  </si>
  <si>
    <t>8/1匯9700(扣紅包300)備註1：謝絜戎0730報表，已扣8%+(紅包客只有200，需退還給公司100)。寶姐0730報表已扣1%。(BY AMY 2018.8.2)</t>
    <phoneticPr fontId="3" type="noConversion"/>
  </si>
  <si>
    <t>C1807-0082</t>
  </si>
  <si>
    <t>7/30路得匯39890(含李慧敏)(含東盟款)備註1：黃瑞蘭0730報表，已扣8%+紅包保留。寶姐0730報表已扣1%。(BY AMY 2018.8.2)</t>
    <phoneticPr fontId="3" type="noConversion"/>
  </si>
  <si>
    <t>C1807-0083</t>
  </si>
  <si>
    <t>鄧錫津</t>
    <phoneticPr fontId="3" type="noConversion"/>
  </si>
  <si>
    <t>107年8月</t>
  </si>
  <si>
    <t>C1808-0001</t>
    <phoneticPr fontId="3" type="noConversion"/>
  </si>
  <si>
    <t>8/2匯10000</t>
  </si>
  <si>
    <t>C1808-0002</t>
  </si>
  <si>
    <t>施金妹</t>
    <phoneticPr fontId="3" type="noConversion"/>
  </si>
  <si>
    <t>C1808-0003</t>
  </si>
  <si>
    <t>I2-0451</t>
    <phoneticPr fontId="3" type="noConversion"/>
  </si>
  <si>
    <t>陳威榤</t>
    <phoneticPr fontId="3" type="noConversion"/>
  </si>
  <si>
    <t>8/3匯20000</t>
  </si>
  <si>
    <t>C1808-0004</t>
  </si>
  <si>
    <t>I2-0452</t>
  </si>
  <si>
    <t>劉美珍</t>
    <phoneticPr fontId="3" type="noConversion"/>
  </si>
  <si>
    <t>8/6匯30000</t>
  </si>
  <si>
    <t>C1808-0005</t>
  </si>
  <si>
    <t>I2-0191</t>
    <phoneticPr fontId="3" type="noConversion"/>
  </si>
  <si>
    <t>黃承瑞</t>
    <phoneticPr fontId="3" type="noConversion"/>
  </si>
  <si>
    <t>謝絜戎</t>
    <phoneticPr fontId="3" type="noConversion"/>
  </si>
  <si>
    <t>8/8謝絜戎微信留言說(一萬現金扣除8/10越南續期6786+首佣2單+紅包)</t>
  </si>
  <si>
    <t>C1808-0006</t>
  </si>
  <si>
    <t>I2-0453</t>
    <phoneticPr fontId="3" type="noConversion"/>
  </si>
  <si>
    <t>許阿雁</t>
    <phoneticPr fontId="3" type="noConversion"/>
  </si>
  <si>
    <t>林友琪</t>
    <phoneticPr fontId="3" type="noConversion"/>
  </si>
  <si>
    <t>8/7匯10000</t>
  </si>
  <si>
    <t>C1808-0007</t>
  </si>
  <si>
    <t>施金妹</t>
    <phoneticPr fontId="3" type="noConversion"/>
  </si>
  <si>
    <t>C1808-0008</t>
  </si>
  <si>
    <t>I2-0454</t>
    <phoneticPr fontId="3" type="noConversion"/>
  </si>
  <si>
    <t>戴美樺</t>
    <phoneticPr fontId="3" type="noConversion"/>
  </si>
  <si>
    <t>吳月媚</t>
    <phoneticPr fontId="3" type="noConversion"/>
  </si>
  <si>
    <t>8/7匯20000</t>
  </si>
  <si>
    <t>C1808-0009</t>
  </si>
  <si>
    <t>吳皎菁</t>
    <phoneticPr fontId="3" type="noConversion"/>
  </si>
  <si>
    <t>8/8賴東隆匯20000</t>
  </si>
  <si>
    <t>C1808-0010</t>
  </si>
  <si>
    <t>I2-0456</t>
  </si>
  <si>
    <t>鄶慧叢</t>
    <phoneticPr fontId="3" type="noConversion"/>
  </si>
  <si>
    <t>8/8郭鳳萍匯60000(含KuAi Hui-Tsung*2)</t>
    <phoneticPr fontId="3" type="noConversion"/>
  </si>
  <si>
    <t>C1808-0011</t>
  </si>
  <si>
    <t>鄭郁青</t>
    <phoneticPr fontId="3" type="noConversion"/>
  </si>
  <si>
    <t>8/9匯20000</t>
  </si>
  <si>
    <t>C1808-0012</t>
  </si>
  <si>
    <t>I2-0457</t>
    <phoneticPr fontId="3" type="noConversion"/>
  </si>
  <si>
    <t>麥怡安</t>
    <phoneticPr fontId="3" type="noConversion"/>
  </si>
  <si>
    <t>8/9匯10000</t>
  </si>
  <si>
    <t>C1808-0013</t>
  </si>
  <si>
    <t>I2-0458</t>
  </si>
  <si>
    <t>張志湧</t>
    <phoneticPr fontId="3" type="noConversion"/>
  </si>
  <si>
    <t>C1808-0014</t>
  </si>
  <si>
    <t>何月娥</t>
    <phoneticPr fontId="3" type="noConversion"/>
  </si>
  <si>
    <t>8/9匯30000</t>
  </si>
  <si>
    <t>C1808-0015</t>
  </si>
  <si>
    <t>李慧英</t>
    <phoneticPr fontId="3" type="noConversion"/>
  </si>
  <si>
    <t>8/8匯60000</t>
  </si>
  <si>
    <t>C1808-0016</t>
  </si>
  <si>
    <t>I2-0459</t>
    <phoneticPr fontId="3" type="noConversion"/>
  </si>
  <si>
    <t>KuAi-Hui-Tsung</t>
    <phoneticPr fontId="3" type="noConversion"/>
  </si>
  <si>
    <t>匯款</t>
    <phoneticPr fontId="3" type="noConversion"/>
  </si>
  <si>
    <t>8/8郭鳳萍匯60000(含鄶慧叢*4)</t>
    <phoneticPr fontId="3" type="noConversion"/>
  </si>
  <si>
    <t>C1808-0017</t>
  </si>
  <si>
    <t>I2-0460</t>
  </si>
  <si>
    <t>顏杏峰</t>
    <phoneticPr fontId="3" type="noConversion"/>
  </si>
  <si>
    <t>8/8路得匯30000(含陳榮吉.楊棓茹)</t>
  </si>
  <si>
    <t>C1808-0018</t>
  </si>
  <si>
    <t>陳榮吉</t>
    <phoneticPr fontId="3" type="noConversion"/>
  </si>
  <si>
    <t>8/8路得匯30000(含顏杏峰.楊棓茹)</t>
  </si>
  <si>
    <t>C1808-0019</t>
  </si>
  <si>
    <t>I2-0355</t>
    <phoneticPr fontId="3" type="noConversion"/>
  </si>
  <si>
    <t>楊棓茹</t>
    <phoneticPr fontId="3" type="noConversion"/>
  </si>
  <si>
    <t>8/8路得匯30000(含陳榮吉.顏杏峰)</t>
  </si>
  <si>
    <t>C1808-0020</t>
  </si>
  <si>
    <t>I2-0461</t>
    <phoneticPr fontId="3" type="noConversion"/>
  </si>
  <si>
    <t>廖心慈</t>
    <phoneticPr fontId="3" type="noConversion"/>
  </si>
  <si>
    <t>8/10匯10000</t>
  </si>
  <si>
    <t>C1808-0021</t>
  </si>
  <si>
    <t>I2-0191</t>
    <phoneticPr fontId="3" type="noConversion"/>
  </si>
  <si>
    <t>呂怡君</t>
    <phoneticPr fontId="3" type="noConversion"/>
  </si>
  <si>
    <t>扣抵</t>
    <phoneticPr fontId="3" type="noConversion"/>
  </si>
  <si>
    <t>8/13謝絜戎微信留言(先扣抵10單（呂怡君1單，何月琴6單，何月娥3單）首傭8000，餘額2000抵扣8/15應領帳)</t>
  </si>
  <si>
    <t>C1808-0022</t>
  </si>
  <si>
    <t>I2-0462</t>
    <phoneticPr fontId="3" type="noConversion"/>
  </si>
  <si>
    <t>陳資憲</t>
    <phoneticPr fontId="3" type="noConversion"/>
  </si>
  <si>
    <t>8/13匯30000</t>
  </si>
  <si>
    <t>C1808-0023</t>
  </si>
  <si>
    <t>I2-0463</t>
  </si>
  <si>
    <t>曾煥堂</t>
    <phoneticPr fontId="3" type="noConversion"/>
  </si>
  <si>
    <t>8/9匯30000(共2份意向書各為1單.2單)</t>
  </si>
  <si>
    <t>C1808-0024</t>
  </si>
  <si>
    <t>I2-0520</t>
    <phoneticPr fontId="3" type="noConversion"/>
  </si>
  <si>
    <t>潘千毓</t>
    <phoneticPr fontId="3" type="noConversion"/>
  </si>
  <si>
    <t>8/15公司表扣抵 9/6黃瑞蘭微信說她還有四單要轉讓(9/21..已改轉讓人)</t>
    <phoneticPr fontId="3" type="noConversion"/>
  </si>
  <si>
    <t>C1808-0025</t>
  </si>
  <si>
    <t>I2-0520</t>
    <phoneticPr fontId="3" type="noConversion"/>
  </si>
  <si>
    <t>潘千毓</t>
    <phoneticPr fontId="3" type="noConversion"/>
  </si>
  <si>
    <t>8/15公司表扣抵9/6黃瑞蘭微信說她還有四單要轉讓(9/21..已改轉讓人)</t>
    <phoneticPr fontId="3" type="noConversion"/>
  </si>
  <si>
    <t>C1808-0026</t>
  </si>
  <si>
    <t>I2-0494</t>
    <phoneticPr fontId="3" type="noConversion"/>
  </si>
  <si>
    <t>蔡惠珍</t>
    <phoneticPr fontId="3" type="noConversion"/>
  </si>
  <si>
    <t xml:space="preserve">8/15公司表扣抵.9/5周思宇E-M黃瑞蘭8/10有一單要轉讓給蔡惠珍附上蔡惠珍意向書、轉讓證明及護照
</t>
    <phoneticPr fontId="3" type="noConversion"/>
  </si>
  <si>
    <t>C1808-0027</t>
  </si>
  <si>
    <t>C1808-0028</t>
  </si>
  <si>
    <t>I2-0464</t>
    <phoneticPr fontId="3" type="noConversion"/>
  </si>
  <si>
    <t>江湯銀櫻</t>
    <phoneticPr fontId="3" type="noConversion"/>
  </si>
  <si>
    <t>8/15公司表扣抵</t>
  </si>
  <si>
    <t>C1808-0029</t>
  </si>
  <si>
    <t>I2-0465</t>
  </si>
  <si>
    <t>江湯銀櫻邱月雲</t>
    <phoneticPr fontId="3" type="noConversion"/>
  </si>
  <si>
    <t>C1808-0030</t>
  </si>
  <si>
    <t>I2-0466</t>
  </si>
  <si>
    <t>莊聖明</t>
    <phoneticPr fontId="3" type="noConversion"/>
  </si>
  <si>
    <t>8/15吳麟晟E-M說3萬美金現金 已於8/13由劉慧雯交給袁總.利息請直接匯到客戶帳戶</t>
    <phoneticPr fontId="3" type="noConversion"/>
  </si>
  <si>
    <t>C1808-0031</t>
  </si>
  <si>
    <t>I2-0216</t>
    <phoneticPr fontId="3" type="noConversion"/>
  </si>
  <si>
    <t>陳雅育</t>
    <phoneticPr fontId="3" type="noConversion"/>
  </si>
  <si>
    <t>8/15謝絜戎微信留言抵扣首傭及紅包</t>
  </si>
  <si>
    <t>C1808-0032</t>
  </si>
  <si>
    <t>I2-0467</t>
    <phoneticPr fontId="3" type="noConversion"/>
  </si>
  <si>
    <t>張祐和</t>
    <phoneticPr fontId="3" type="noConversion"/>
  </si>
  <si>
    <t>蔡仁傑</t>
    <phoneticPr fontId="3" type="noConversion"/>
  </si>
  <si>
    <t>8/15蔡仁傑匯10000</t>
  </si>
  <si>
    <t>C1808-0033</t>
  </si>
  <si>
    <t>黃玲珠</t>
    <phoneticPr fontId="3" type="noConversion"/>
  </si>
  <si>
    <t>8/16何宇羚微信說黃玲珠$9200已由8/15配息扣款</t>
  </si>
  <si>
    <t>C1808-0034</t>
  </si>
  <si>
    <t>林美姿</t>
    <phoneticPr fontId="3" type="noConversion"/>
  </si>
  <si>
    <t>8/16何宇羚微信說林美支$9200已由8/15配息扣款</t>
  </si>
  <si>
    <t>C1808-0035</t>
  </si>
  <si>
    <t>謝美足</t>
    <phoneticPr fontId="3" type="noConversion"/>
  </si>
  <si>
    <t>8/16何宇羚微信說謝美足$9200，已由8/15配息扣款</t>
  </si>
  <si>
    <t>C1808-0036</t>
  </si>
  <si>
    <t>I2-0468</t>
    <phoneticPr fontId="3" type="noConversion"/>
  </si>
  <si>
    <t>葉金源</t>
    <phoneticPr fontId="3" type="noConversion"/>
  </si>
  <si>
    <t>Jimmy</t>
    <phoneticPr fontId="3" type="noConversion"/>
  </si>
  <si>
    <t>8/14匯10000</t>
  </si>
  <si>
    <t>C1808-0037</t>
  </si>
  <si>
    <t>I2-0469</t>
  </si>
  <si>
    <t>曾華冠</t>
    <phoneticPr fontId="3" type="noConversion"/>
  </si>
  <si>
    <t>陳錦綢</t>
    <phoneticPr fontId="3" type="noConversion"/>
  </si>
  <si>
    <t>8/15公司表抵扣</t>
  </si>
  <si>
    <t>C1808-0038</t>
  </si>
  <si>
    <t>林秀芬</t>
    <phoneticPr fontId="3" type="noConversion"/>
  </si>
  <si>
    <t>8/15靜慧匯20000</t>
  </si>
  <si>
    <t>C1808-0039</t>
  </si>
  <si>
    <t>8/16匯10000</t>
  </si>
  <si>
    <t>C1808-0040</t>
  </si>
  <si>
    <t>曾煥堂</t>
    <phoneticPr fontId="3" type="noConversion"/>
  </si>
  <si>
    <t>陳錦綢</t>
    <phoneticPr fontId="3" type="noConversion"/>
  </si>
  <si>
    <t>C1808-0041</t>
  </si>
  <si>
    <t>劉守芬</t>
    <phoneticPr fontId="3" type="noConversion"/>
  </si>
  <si>
    <t>C1808-0042</t>
  </si>
  <si>
    <t>I2-0289</t>
    <phoneticPr fontId="3" type="noConversion"/>
  </si>
  <si>
    <t>匯+扣</t>
    <phoneticPr fontId="3" type="noConversion"/>
  </si>
  <si>
    <t>8/16黃紀剛匯3805(袁總微信說餘額6195從8/15抵扣)</t>
  </si>
  <si>
    <t>C1808-0043</t>
  </si>
  <si>
    <t>蕭昀珮</t>
    <phoneticPr fontId="3" type="noConversion"/>
  </si>
  <si>
    <t>陳雯均</t>
    <phoneticPr fontId="3" type="noConversion"/>
  </si>
  <si>
    <t>8/17路得代匯30000(黃瑞蘭微信說利息起算可以直接以匯款日開始計然後不改意向書嗎？因為剛好跨到假日,我:客戶同意就可以,黃瑞蘭:好的！麻煩您了)</t>
    <phoneticPr fontId="3" type="noConversion"/>
  </si>
  <si>
    <t>C1808-0044</t>
  </si>
  <si>
    <t>I2-0470</t>
    <phoneticPr fontId="3" type="noConversion"/>
  </si>
  <si>
    <t>陳宜庭</t>
    <phoneticPr fontId="3" type="noConversion"/>
  </si>
  <si>
    <t>8/16匯30000</t>
  </si>
  <si>
    <t>C1808-0045</t>
  </si>
  <si>
    <t>I2-0128</t>
    <phoneticPr fontId="3" type="noConversion"/>
  </si>
  <si>
    <t>馬致遠</t>
    <phoneticPr fontId="3" type="noConversion"/>
  </si>
  <si>
    <t>8/17何宇羚E-M說馬致遠東二一單 2018-08-15由8/15分紅底扣，何總代轉</t>
  </si>
  <si>
    <t>C1808-0046</t>
  </si>
  <si>
    <t>I2-0220</t>
    <phoneticPr fontId="3" type="noConversion"/>
  </si>
  <si>
    <t>陳集携</t>
    <phoneticPr fontId="3" type="noConversion"/>
  </si>
  <si>
    <t>8/17何宇羚E-M說陳集携$10000（已扣8%）.8/17何宗龍微信說8/15扣抵陳集攜一單 9200</t>
    <phoneticPr fontId="3" type="noConversion"/>
  </si>
  <si>
    <t>C1808-0047</t>
  </si>
  <si>
    <t>李郁美</t>
    <phoneticPr fontId="3" type="noConversion"/>
  </si>
  <si>
    <t>李慧英</t>
    <phoneticPr fontId="3" type="noConversion"/>
  </si>
  <si>
    <t>8/20匯20000</t>
  </si>
  <si>
    <t>C1808-0048</t>
  </si>
  <si>
    <t>許志忠</t>
    <phoneticPr fontId="3" type="noConversion"/>
  </si>
  <si>
    <t>8/20匯60000</t>
  </si>
  <si>
    <t>C1808-0049</t>
  </si>
  <si>
    <t>I2-0471</t>
    <phoneticPr fontId="3" type="noConversion"/>
  </si>
  <si>
    <t>劉利華</t>
    <phoneticPr fontId="3" type="noConversion"/>
  </si>
  <si>
    <t>8/21匯30000</t>
  </si>
  <si>
    <t>C1808-0050</t>
  </si>
  <si>
    <t>I2-0472</t>
  </si>
  <si>
    <t>何素芳</t>
    <phoneticPr fontId="3" type="noConversion"/>
  </si>
  <si>
    <t>8/22匯10000</t>
  </si>
  <si>
    <t>C1808-0051</t>
  </si>
  <si>
    <t>I2-0473</t>
  </si>
  <si>
    <t>許美娟</t>
    <phoneticPr fontId="3" type="noConversion"/>
  </si>
  <si>
    <t>8/21匯10000</t>
  </si>
  <si>
    <t>C1808-0052</t>
  </si>
  <si>
    <t>I2-0474</t>
  </si>
  <si>
    <t>陳怡珊</t>
    <phoneticPr fontId="3" type="noConversion"/>
  </si>
  <si>
    <t>C1808-0053</t>
  </si>
  <si>
    <t>I2-0475</t>
  </si>
  <si>
    <t>陳惠瑩</t>
    <phoneticPr fontId="3" type="noConversion"/>
  </si>
  <si>
    <t>C1808-0054</t>
  </si>
  <si>
    <t>I2-0476</t>
  </si>
  <si>
    <t>翁信治</t>
    <phoneticPr fontId="3" type="noConversion"/>
  </si>
  <si>
    <t>8/23翁素治匯30000(含謝雨涵.邱碧連)</t>
    <phoneticPr fontId="3" type="noConversion"/>
  </si>
  <si>
    <t>C1808-0055</t>
  </si>
  <si>
    <t>I2-0477</t>
  </si>
  <si>
    <t>邱碧連</t>
    <phoneticPr fontId="3" type="noConversion"/>
  </si>
  <si>
    <t>8/23翁素治匯30000(含翁信治.謝雨涵)</t>
  </si>
  <si>
    <t>C1808-0056</t>
  </si>
  <si>
    <t>I2-0478</t>
  </si>
  <si>
    <t>謝雨涵</t>
    <phoneticPr fontId="3" type="noConversion"/>
  </si>
  <si>
    <t>翁素治</t>
    <phoneticPr fontId="3" type="noConversion"/>
  </si>
  <si>
    <t>8/23翁素治匯30000(含翁信治.邱碧連).匯款單在謝雨涵資料中</t>
    <phoneticPr fontId="3" type="noConversion"/>
  </si>
  <si>
    <t>C1808-0057</t>
  </si>
  <si>
    <t>I2-0479</t>
  </si>
  <si>
    <t>陳如芳</t>
    <phoneticPr fontId="3" type="noConversion"/>
  </si>
  <si>
    <t>8/24呂志明匯10000</t>
  </si>
  <si>
    <t>C1808-0058</t>
  </si>
  <si>
    <t>8/24翁素治匯30000(含陳博星)</t>
  </si>
  <si>
    <t>C1808-0059</t>
  </si>
  <si>
    <t>陳博星</t>
    <phoneticPr fontId="3" type="noConversion"/>
  </si>
  <si>
    <t>8/24翁素治匯30000(含楊雲修)</t>
  </si>
  <si>
    <t>C1808-0060</t>
  </si>
  <si>
    <t>I2-0480</t>
    <phoneticPr fontId="3" type="noConversion"/>
  </si>
  <si>
    <t>吳麗美</t>
    <phoneticPr fontId="3" type="noConversion"/>
  </si>
  <si>
    <t>8/24楊雅晴代匯30000</t>
  </si>
  <si>
    <t>C1808-0061</t>
  </si>
  <si>
    <t>I2-0392</t>
    <phoneticPr fontId="3" type="noConversion"/>
  </si>
  <si>
    <t>張桂芬</t>
    <phoneticPr fontId="3" type="noConversion"/>
  </si>
  <si>
    <t>匯+現</t>
    <phoneticPr fontId="3" type="noConversion"/>
  </si>
  <si>
    <t>8/23匯70000,現金10000交黃瑞蘭</t>
  </si>
  <si>
    <t>C1808-0062</t>
  </si>
  <si>
    <t>I2-0284</t>
    <phoneticPr fontId="3" type="noConversion"/>
  </si>
  <si>
    <t>8/24匯70000</t>
  </si>
  <si>
    <t>C1808-0063</t>
  </si>
  <si>
    <t>I2-0481</t>
    <phoneticPr fontId="3" type="noConversion"/>
  </si>
  <si>
    <t>卓文政</t>
    <phoneticPr fontId="3" type="noConversion"/>
  </si>
  <si>
    <t>C1808-0064</t>
  </si>
  <si>
    <t>I2-0128</t>
    <phoneticPr fontId="3" type="noConversion"/>
  </si>
  <si>
    <t>馬致遠</t>
    <phoneticPr fontId="3" type="noConversion"/>
  </si>
  <si>
    <t>8/23伍靜純匯30000</t>
  </si>
  <si>
    <t>C1808-0065</t>
  </si>
  <si>
    <t>I2-0128</t>
    <phoneticPr fontId="3" type="noConversion"/>
  </si>
  <si>
    <t>馬致遠</t>
    <phoneticPr fontId="3" type="noConversion"/>
  </si>
  <si>
    <t>8/27廖鴻禧.廖崇堯兩位匯的錢共328單(廖300單+美姿(英文名)1單+致遠6單+方靜1單+美足(英文名)20單),對嗎?對&lt;==何宇羚回答的</t>
    <phoneticPr fontId="3" type="noConversion"/>
  </si>
  <si>
    <t>C1808-0066</t>
  </si>
  <si>
    <t>顧長永</t>
    <phoneticPr fontId="3" type="noConversion"/>
  </si>
  <si>
    <t>8/27匯10000</t>
  </si>
  <si>
    <t>C1808-0067</t>
  </si>
  <si>
    <t>I2-0482</t>
    <phoneticPr fontId="3" type="noConversion"/>
  </si>
  <si>
    <t>HSIEH-MEI-TSU</t>
    <phoneticPr fontId="3" type="noConversion"/>
  </si>
  <si>
    <t>謝美足</t>
    <phoneticPr fontId="3" type="noConversion"/>
  </si>
  <si>
    <t>8/27廖鴻禧.廖崇堯兩位匯的錢共328單(廖300單+美姿(英文名)1單+致遠6單+方靜1單+美足(英文名)20單),對嗎?對&lt;==何宇羚回答的</t>
    <phoneticPr fontId="3" type="noConversion"/>
  </si>
  <si>
    <t>C1808-0068</t>
  </si>
  <si>
    <t>I2-0316</t>
    <phoneticPr fontId="3" type="noConversion"/>
  </si>
  <si>
    <t>廖鴻禧</t>
    <phoneticPr fontId="3" type="noConversion"/>
  </si>
  <si>
    <t>C1808-0069</t>
  </si>
  <si>
    <t>伍靜純</t>
    <phoneticPr fontId="3" type="noConversion"/>
  </si>
  <si>
    <t>C1808-0070</t>
  </si>
  <si>
    <t>8/23匯190000(含HSIEH 5單.彩綿1單.弈嘉3單)</t>
    <phoneticPr fontId="3" type="noConversion"/>
  </si>
  <si>
    <t>C1808-0071</t>
  </si>
  <si>
    <t>I2-0483</t>
    <phoneticPr fontId="3" type="noConversion"/>
  </si>
  <si>
    <t>黃彩綿</t>
    <phoneticPr fontId="3" type="noConversion"/>
  </si>
  <si>
    <t>謝美足</t>
    <phoneticPr fontId="3" type="noConversion"/>
  </si>
  <si>
    <t>8/23匯190000(含美足7單.HSIEH 5單.弈嘉3單)</t>
    <phoneticPr fontId="3" type="noConversion"/>
  </si>
  <si>
    <t>C1808-0072</t>
  </si>
  <si>
    <t>I2-0482</t>
    <phoneticPr fontId="3" type="noConversion"/>
  </si>
  <si>
    <t>HSIEH-MEI-TSU</t>
    <phoneticPr fontId="3" type="noConversion"/>
  </si>
  <si>
    <t>謝美足</t>
    <phoneticPr fontId="3" type="noConversion"/>
  </si>
  <si>
    <t>8/23匯190000(含美足7單.彩綿1單.弈嘉3單.明珠3單)</t>
  </si>
  <si>
    <t>C1808-0073</t>
  </si>
  <si>
    <t>I2-0484</t>
    <phoneticPr fontId="3" type="noConversion"/>
  </si>
  <si>
    <t>翁綾慧</t>
    <phoneticPr fontId="3" type="noConversion"/>
  </si>
  <si>
    <t>林碧媛</t>
    <phoneticPr fontId="3" type="noConversion"/>
  </si>
  <si>
    <t>8/22匯20000</t>
  </si>
  <si>
    <t>C1808-0074</t>
  </si>
  <si>
    <t>吳佳珍</t>
    <phoneticPr fontId="3" type="noConversion"/>
  </si>
  <si>
    <t>C1808-0075</t>
  </si>
  <si>
    <t>I2-0111</t>
    <phoneticPr fontId="3" type="noConversion"/>
  </si>
  <si>
    <t>江傳達</t>
    <phoneticPr fontId="3" type="noConversion"/>
  </si>
  <si>
    <t>8/27匯100000</t>
  </si>
  <si>
    <t>C1808-0076</t>
  </si>
  <si>
    <t>I2-0421</t>
    <phoneticPr fontId="3" type="noConversion"/>
  </si>
  <si>
    <t>C1808-0077</t>
  </si>
  <si>
    <t>I2-0495</t>
    <phoneticPr fontId="3" type="noConversion"/>
  </si>
  <si>
    <t>林政達</t>
    <phoneticPr fontId="3" type="noConversion"/>
  </si>
  <si>
    <t>8/27匯10000(8/31林碧貞微信說羅明珠改變名字好！晚上再做《=改經紀人嗎？不是改經濟人～改變投資人名。原羅明珠的投資意向書作廢！改為：林政達投資。</t>
    <phoneticPr fontId="3" type="noConversion"/>
  </si>
  <si>
    <t>C1808-0078</t>
  </si>
  <si>
    <t>I2-0220</t>
    <phoneticPr fontId="3" type="noConversion"/>
  </si>
  <si>
    <t>陳集携</t>
    <phoneticPr fontId="3" type="noConversion"/>
  </si>
  <si>
    <t>8/29匯20035</t>
  </si>
  <si>
    <t>C1808-0079</t>
  </si>
  <si>
    <t>8/30謝絜戎微信說8/29林曉紅現金一單抵扣8/30東二6%分红</t>
  </si>
  <si>
    <t>C1808-0080</t>
  </si>
  <si>
    <t>許鈺臻</t>
    <phoneticPr fontId="3" type="noConversion"/>
  </si>
  <si>
    <t>8/30匯20000</t>
  </si>
  <si>
    <t>C1808-0081</t>
  </si>
  <si>
    <t>I2-0031</t>
    <phoneticPr fontId="3" type="noConversion"/>
  </si>
  <si>
    <t>楊秀玲</t>
    <phoneticPr fontId="3" type="noConversion"/>
  </si>
  <si>
    <t>8/31袁總微信說柬埔寨扣現</t>
  </si>
  <si>
    <t>C1808-0082</t>
  </si>
  <si>
    <t>胡靜怡</t>
    <phoneticPr fontId="3" type="noConversion"/>
  </si>
  <si>
    <t>匯+現</t>
    <phoneticPr fontId="3" type="noConversion"/>
  </si>
  <si>
    <t>8/31匯24200(差5800袁總微信說柬埔寨付現金)</t>
  </si>
  <si>
    <t>C1808-0083</t>
  </si>
  <si>
    <t>I2-0485</t>
    <phoneticPr fontId="3" type="noConversion"/>
  </si>
  <si>
    <t>張光偉</t>
    <phoneticPr fontId="3" type="noConversion"/>
  </si>
  <si>
    <t>C1808-0084</t>
  </si>
  <si>
    <t>I2-0486</t>
  </si>
  <si>
    <t>LIN,MEI-TZU</t>
    <phoneticPr fontId="3" type="noConversion"/>
  </si>
  <si>
    <t>8/23林美姿匯50000,30000</t>
  </si>
  <si>
    <t>C1808-0085</t>
  </si>
  <si>
    <t>邱桂惠</t>
    <phoneticPr fontId="3" type="noConversion"/>
  </si>
  <si>
    <t>陳碧戀</t>
    <phoneticPr fontId="3" type="noConversion"/>
  </si>
  <si>
    <t>8/31何宇羚匯27600,何宇羚E-M說東方二號邱桂惠投資$30000，推薦人（陳碧戀）意向書,款項由何宇羚代匯入（8%已扣）</t>
    <phoneticPr fontId="3" type="noConversion"/>
  </si>
  <si>
    <t>C1808-0086</t>
  </si>
  <si>
    <t>I2-0487</t>
    <phoneticPr fontId="3" type="noConversion"/>
  </si>
  <si>
    <t>夏志明</t>
    <phoneticPr fontId="3" type="noConversion"/>
  </si>
  <si>
    <t>8/31于家淇匯10000</t>
  </si>
  <si>
    <t>C1808-0087</t>
  </si>
  <si>
    <t>I2-0488</t>
  </si>
  <si>
    <t>賴敏芳</t>
    <phoneticPr fontId="3" type="noConversion"/>
  </si>
  <si>
    <t>9/3謝絜戎微信說:抵扣首佣及紅包,8/30報表整理後！18056交給黃瑞蘭了</t>
  </si>
  <si>
    <t>C1808-0088</t>
  </si>
  <si>
    <t>I2-0489</t>
  </si>
  <si>
    <t>張庭嘉</t>
    <phoneticPr fontId="3" type="noConversion"/>
  </si>
  <si>
    <t>9/3謝絜戎微信說抵扣首佣及紅包,8/30報表整理後！18056交給黃瑞蘭了</t>
  </si>
  <si>
    <t>C1808-0089</t>
  </si>
  <si>
    <t>黃萬琴</t>
    <phoneticPr fontId="3" type="noConversion"/>
  </si>
  <si>
    <t>C1808-0090</t>
  </si>
  <si>
    <t>I2-0490</t>
    <phoneticPr fontId="3" type="noConversion"/>
  </si>
  <si>
    <t>彭金鑾</t>
    <phoneticPr fontId="3" type="noConversion"/>
  </si>
  <si>
    <t>8/30陳碧戀匯30000</t>
  </si>
  <si>
    <t>C1808-0091</t>
  </si>
  <si>
    <t>I2-0247</t>
    <phoneticPr fontId="3" type="noConversion"/>
  </si>
  <si>
    <t>陳碧戀</t>
    <phoneticPr fontId="3" type="noConversion"/>
  </si>
  <si>
    <t>8/31何宇羚匯27600(扣8%)</t>
  </si>
  <si>
    <t>C1808-0092</t>
  </si>
  <si>
    <t>LIN,MEI-TZU</t>
    <phoneticPr fontId="3" type="noConversion"/>
  </si>
  <si>
    <t>伍靜純</t>
    <phoneticPr fontId="3" type="noConversion"/>
  </si>
  <si>
    <t>8/27廖鴻禧.廖崇堯兩位匯的錢共328單(廖300單+美姿(英文名)1單+致遠6單+方靜1單+美足(英文名)20單),對嗎?對&lt;==何宇羚回答的,8/31何宇羚微信說328萬-55.26萬+3.2萬=269.54萬,實際匯款金額2,695,155共4筆(15萬+795,155美元+80萬+95萬),差245美元</t>
    <phoneticPr fontId="3" type="noConversion"/>
  </si>
  <si>
    <t>C1808-0093</t>
  </si>
  <si>
    <t>I2-0491</t>
    <phoneticPr fontId="3" type="noConversion"/>
  </si>
  <si>
    <t>李雪梅</t>
    <phoneticPr fontId="3" type="noConversion"/>
  </si>
  <si>
    <t>8/24匯20000</t>
  </si>
  <si>
    <t>C1808-0094</t>
  </si>
  <si>
    <t>I2-0492</t>
  </si>
  <si>
    <t>邱奕嘉</t>
    <phoneticPr fontId="3" type="noConversion"/>
  </si>
  <si>
    <t>8/23謝美足匯190000(含HSIEH 5單.彩綿1單.美足7單)</t>
    <phoneticPr fontId="3" type="noConversion"/>
  </si>
  <si>
    <t>C1808-0095</t>
  </si>
  <si>
    <t>I2-0493</t>
  </si>
  <si>
    <t>梁成明</t>
    <phoneticPr fontId="3" type="noConversion"/>
  </si>
  <si>
    <t>9/3謝絜戎微信說8/31有一單現金意向書明天補，錢已經整理在8/30報表內了</t>
  </si>
  <si>
    <t>C1808-0096</t>
  </si>
  <si>
    <t>黃蓮珠</t>
    <phoneticPr fontId="3" type="noConversion"/>
  </si>
  <si>
    <t>楊少嫻</t>
    <phoneticPr fontId="3" type="noConversion"/>
  </si>
  <si>
    <t>9/6黃瑞蘭微信說公司表對沖喔！</t>
  </si>
  <si>
    <t>C1808-0097</t>
  </si>
  <si>
    <t>伍靜純</t>
    <phoneticPr fontId="3" type="noConversion"/>
  </si>
  <si>
    <t>8/27匯40000</t>
  </si>
  <si>
    <t>C1808-0098</t>
  </si>
  <si>
    <t>I2-0499</t>
    <phoneticPr fontId="3" type="noConversion"/>
  </si>
  <si>
    <t>陳明珠</t>
    <phoneticPr fontId="3" type="noConversion"/>
  </si>
  <si>
    <t>8/23匯190000(含美足7單.HSIEH 5單.弈嘉3單.彩綿1單)</t>
  </si>
  <si>
    <t>107年9月</t>
  </si>
  <si>
    <t>C1809-0001</t>
    <phoneticPr fontId="3" type="noConversion"/>
  </si>
  <si>
    <t>I2-0495</t>
    <phoneticPr fontId="3" type="noConversion"/>
  </si>
  <si>
    <t>林婉君</t>
    <phoneticPr fontId="3" type="noConversion"/>
  </si>
  <si>
    <t>9/3匯30000</t>
  </si>
  <si>
    <t>C1809-0002</t>
  </si>
  <si>
    <t>I2-0496</t>
  </si>
  <si>
    <t>李宇晴</t>
    <phoneticPr fontId="3" type="noConversion"/>
  </si>
  <si>
    <t>9/5匯10000</t>
  </si>
  <si>
    <t>C1809-0003</t>
  </si>
  <si>
    <t>王訓世</t>
    <phoneticPr fontId="3" type="noConversion"/>
  </si>
  <si>
    <t>C1809-0004</t>
  </si>
  <si>
    <t>I2-0206</t>
    <phoneticPr fontId="3" type="noConversion"/>
  </si>
  <si>
    <t>9/6許春貴匯20000</t>
  </si>
  <si>
    <t>C1809-0005</t>
  </si>
  <si>
    <t>黃美玉</t>
    <phoneticPr fontId="3" type="noConversion"/>
  </si>
  <si>
    <t>9/7連永沱匯60000</t>
  </si>
  <si>
    <t>C1809-0006</t>
  </si>
  <si>
    <t>I2-0389</t>
    <phoneticPr fontId="3" type="noConversion"/>
  </si>
  <si>
    <t>陳立哲</t>
    <phoneticPr fontId="3" type="noConversion"/>
  </si>
  <si>
    <t>9/5匯70000</t>
  </si>
  <si>
    <t>C1809-0007</t>
  </si>
  <si>
    <t>I2-0497</t>
    <phoneticPr fontId="3" type="noConversion"/>
  </si>
  <si>
    <t>林淑女</t>
    <phoneticPr fontId="3" type="noConversion"/>
  </si>
  <si>
    <t>9/11匯30000</t>
  </si>
  <si>
    <t>C1809-0008</t>
  </si>
  <si>
    <t>I2-0498</t>
  </si>
  <si>
    <t>陳揚星</t>
    <phoneticPr fontId="3" type="noConversion"/>
  </si>
  <si>
    <t>9/10匯10000</t>
  </si>
  <si>
    <t>C1809-0009</t>
  </si>
  <si>
    <t>翁若騏</t>
    <phoneticPr fontId="3" type="noConversion"/>
  </si>
  <si>
    <t>9/11匯10000</t>
  </si>
  <si>
    <t>C1809-0010</t>
  </si>
  <si>
    <t>李桂菁</t>
    <phoneticPr fontId="3" type="noConversion"/>
  </si>
  <si>
    <t>9/14袁總微信說9/15獎金抵扣</t>
  </si>
  <si>
    <t>C1809-0011</t>
  </si>
  <si>
    <t>C1809-0012</t>
  </si>
  <si>
    <t>9/14袁總微信說0915獎金抵扣</t>
  </si>
  <si>
    <t>C1809-0013</t>
  </si>
  <si>
    <t>何江杏</t>
    <phoneticPr fontId="3" type="noConversion"/>
  </si>
  <si>
    <t>9/14袁總微信說何江杏一單，0915獎金抵扣</t>
  </si>
  <si>
    <t>C1809-0014</t>
  </si>
  <si>
    <t>I2-0500</t>
    <phoneticPr fontId="3" type="noConversion"/>
  </si>
  <si>
    <t>張和雲</t>
    <phoneticPr fontId="3" type="noConversion"/>
  </si>
  <si>
    <t>陳碧戀</t>
    <phoneticPr fontId="3" type="noConversion"/>
  </si>
  <si>
    <t>9/12匯20000</t>
  </si>
  <si>
    <t>C1809-0015</t>
  </si>
  <si>
    <t>9/14謝絜戎微信說抵扣9/15應領</t>
  </si>
  <si>
    <t>C1809-0016</t>
  </si>
  <si>
    <t>I2-0501</t>
    <phoneticPr fontId="3" type="noConversion"/>
  </si>
  <si>
    <t>鄧惠瑩</t>
    <phoneticPr fontId="3" type="noConversion"/>
  </si>
  <si>
    <t>陳建明</t>
    <phoneticPr fontId="3" type="noConversion"/>
  </si>
  <si>
    <t>C1809-0017</t>
  </si>
  <si>
    <t>I2-0502</t>
  </si>
  <si>
    <t>何棋深</t>
    <phoneticPr fontId="3" type="noConversion"/>
  </si>
  <si>
    <t>林紘義</t>
    <phoneticPr fontId="3" type="noConversion"/>
  </si>
  <si>
    <t>9/11匯20000</t>
  </si>
  <si>
    <t>C1809-0018</t>
  </si>
  <si>
    <t>I2-0503</t>
  </si>
  <si>
    <t>林依潔</t>
    <phoneticPr fontId="3" type="noConversion"/>
  </si>
  <si>
    <t>9/13楊美良匯32340</t>
  </si>
  <si>
    <t>C1809-0019</t>
  </si>
  <si>
    <t>I2-0504</t>
  </si>
  <si>
    <t>何宛華</t>
    <phoneticPr fontId="3" type="noConversion"/>
  </si>
  <si>
    <t>9/16周思宇E-M上說匯款方式用公司對沖！</t>
  </si>
  <si>
    <t>C1809-0020</t>
  </si>
  <si>
    <t>9/15何宇羚E-M說9月15號東方奬金直接扣款</t>
  </si>
  <si>
    <t>C1809-0021</t>
  </si>
  <si>
    <t>C1809-0022</t>
  </si>
  <si>
    <t>9/13匯60000(含吳有家1單.彭月娥1單)</t>
  </si>
  <si>
    <t>C1809-0023</t>
  </si>
  <si>
    <t>I2-0505</t>
    <phoneticPr fontId="3" type="noConversion"/>
  </si>
  <si>
    <t>吳有家</t>
    <phoneticPr fontId="3" type="noConversion"/>
  </si>
  <si>
    <t>陳碧戀</t>
    <phoneticPr fontId="3" type="noConversion"/>
  </si>
  <si>
    <t>9/13彭金鑾匯60000(含彭金鑾4單.彭月娥1單)</t>
  </si>
  <si>
    <t>C1809-0024</t>
  </si>
  <si>
    <t>I2-0506</t>
  </si>
  <si>
    <t>彭月娥</t>
    <phoneticPr fontId="3" type="noConversion"/>
  </si>
  <si>
    <t>陳碧戀</t>
    <phoneticPr fontId="3" type="noConversion"/>
  </si>
  <si>
    <t>9/13彭金鑾匯60000(彭金鑾4單.吳有家1單)</t>
  </si>
  <si>
    <t>C1809-0025</t>
  </si>
  <si>
    <t>I2-0507</t>
  </si>
  <si>
    <t>劉桂真</t>
    <phoneticPr fontId="3" type="noConversion"/>
  </si>
  <si>
    <t>9/18林碧貞微信說9/15公司報表抵扣</t>
  </si>
  <si>
    <t>C1809-0026</t>
  </si>
  <si>
    <t>謝美圓</t>
    <phoneticPr fontId="3" type="noConversion"/>
  </si>
  <si>
    <t>C1809-0027</t>
  </si>
  <si>
    <t>張彥博</t>
    <phoneticPr fontId="3" type="noConversion"/>
  </si>
  <si>
    <t>9/14匯20000</t>
  </si>
  <si>
    <t>C1809-0028</t>
  </si>
  <si>
    <t>I2-0508</t>
    <phoneticPr fontId="3" type="noConversion"/>
  </si>
  <si>
    <t>朱俶德</t>
    <phoneticPr fontId="3" type="noConversion"/>
  </si>
  <si>
    <t>檔案裡有寫9/15東2息扣除</t>
  </si>
  <si>
    <t>C1809-0029</t>
  </si>
  <si>
    <t>I2-0509</t>
  </si>
  <si>
    <t>KUO-HSIN-HUA</t>
  </si>
  <si>
    <t>陳碧戀</t>
    <phoneticPr fontId="3" type="noConversion"/>
  </si>
  <si>
    <t>9/14陳碧戀匯10000</t>
  </si>
  <si>
    <t>C1809-0030</t>
  </si>
  <si>
    <t>I2-0510</t>
  </si>
  <si>
    <t>何佩蓉</t>
    <phoneticPr fontId="3" type="noConversion"/>
  </si>
  <si>
    <t>9/14謝美足匯10000</t>
  </si>
  <si>
    <t>C1809-0031</t>
  </si>
  <si>
    <t>I2-0511</t>
  </si>
  <si>
    <t>王春生</t>
    <phoneticPr fontId="3" type="noConversion"/>
  </si>
  <si>
    <t>9/18匯30000</t>
  </si>
  <si>
    <t>C1809-0032</t>
  </si>
  <si>
    <t>I2-0512</t>
  </si>
  <si>
    <t>黃美惠</t>
    <phoneticPr fontId="3" type="noConversion"/>
  </si>
  <si>
    <t>9/20謝絜戎微信說現金目前在她那裡</t>
  </si>
  <si>
    <t>C1809-0033</t>
  </si>
  <si>
    <t>鄧惠瑩</t>
    <phoneticPr fontId="3" type="noConversion"/>
  </si>
  <si>
    <t>陳建明</t>
    <phoneticPr fontId="3" type="noConversion"/>
  </si>
  <si>
    <t>9/20謝絜戎微信說現金在她那裡</t>
  </si>
  <si>
    <t>C1809-0034</t>
  </si>
  <si>
    <t>I2-0513</t>
    <phoneticPr fontId="3" type="noConversion"/>
  </si>
  <si>
    <t>徐明祺</t>
    <phoneticPr fontId="3" type="noConversion"/>
  </si>
  <si>
    <t>于家淇</t>
    <phoneticPr fontId="3" type="noConversion"/>
  </si>
  <si>
    <t>9/17匯10000</t>
  </si>
  <si>
    <t>C1809-0035</t>
  </si>
  <si>
    <t>I2-0247</t>
    <phoneticPr fontId="3" type="noConversion"/>
  </si>
  <si>
    <t>曾炳松</t>
    <phoneticPr fontId="3" type="noConversion"/>
  </si>
  <si>
    <t>9/14陳碧戀匯20000</t>
  </si>
  <si>
    <t>C1809-0036</t>
  </si>
  <si>
    <t>邱仕杰</t>
    <phoneticPr fontId="3" type="noConversion"/>
  </si>
  <si>
    <t>9/21匯60000</t>
  </si>
  <si>
    <t>C1809-0037</t>
  </si>
  <si>
    <t>I2-0514</t>
    <phoneticPr fontId="3" type="noConversion"/>
  </si>
  <si>
    <t>張愷祐</t>
    <phoneticPr fontId="3" type="noConversion"/>
  </si>
  <si>
    <t>張愷祐</t>
    <phoneticPr fontId="3" type="noConversion"/>
  </si>
  <si>
    <t>9/25吳月媚微信說張愷祐在台繳現金是寶春收的</t>
  </si>
  <si>
    <t>C1809-0038</t>
  </si>
  <si>
    <t>I2-0515</t>
  </si>
  <si>
    <t>賴珮青</t>
    <phoneticPr fontId="3" type="noConversion"/>
  </si>
  <si>
    <t>9/25林韓茹匯10000,袁總微信說另二万現金己交柬埔寨</t>
  </si>
  <si>
    <t>C1809-0039</t>
  </si>
  <si>
    <t>I2-0289</t>
    <phoneticPr fontId="3" type="noConversion"/>
  </si>
  <si>
    <t>匯+扣</t>
    <phoneticPr fontId="3" type="noConversion"/>
  </si>
  <si>
    <t>9/26黃紀剛匯4500,袁總說洪惠芬差額5500(扣月抵分紅6%)</t>
  </si>
  <si>
    <t>C1809-0040</t>
  </si>
  <si>
    <t>I2-0516</t>
    <phoneticPr fontId="3" type="noConversion"/>
  </si>
  <si>
    <t>周伶瑛</t>
    <phoneticPr fontId="3" type="noConversion"/>
  </si>
  <si>
    <t>顧長永</t>
    <phoneticPr fontId="3" type="noConversion"/>
  </si>
  <si>
    <t>9/18杜振亞匯10000</t>
  </si>
  <si>
    <t>C1809-0041</t>
  </si>
  <si>
    <t>I2-0517</t>
  </si>
  <si>
    <t>陳漢雄</t>
    <phoneticPr fontId="3" type="noConversion"/>
  </si>
  <si>
    <t>彭美惠</t>
    <phoneticPr fontId="3" type="noConversion"/>
  </si>
  <si>
    <t>9/20匯10000</t>
  </si>
  <si>
    <t>C1809-0042</t>
  </si>
  <si>
    <t>郭美玲</t>
    <phoneticPr fontId="3" type="noConversion"/>
  </si>
  <si>
    <t>9/25匯160000</t>
  </si>
  <si>
    <t>C1809-0043</t>
  </si>
  <si>
    <t>I2-0518</t>
    <phoneticPr fontId="3" type="noConversion"/>
  </si>
  <si>
    <t>錢湘媛</t>
    <phoneticPr fontId="3" type="noConversion"/>
  </si>
  <si>
    <t>9/27謝絜戎微信說抵扣新單紅包及佣金</t>
  </si>
  <si>
    <t>C1809-0044</t>
  </si>
  <si>
    <t>I2-0134</t>
    <phoneticPr fontId="3" type="noConversion"/>
  </si>
  <si>
    <t>姚子硯</t>
    <phoneticPr fontId="3" type="noConversion"/>
  </si>
  <si>
    <t>鄭美華</t>
    <phoneticPr fontId="3" type="noConversion"/>
  </si>
  <si>
    <t>陳雅育</t>
    <phoneticPr fontId="3" type="noConversion"/>
  </si>
  <si>
    <t>C1809-0045</t>
  </si>
  <si>
    <t>I2-0378</t>
    <phoneticPr fontId="3" type="noConversion"/>
  </si>
  <si>
    <t>周姿吟</t>
    <phoneticPr fontId="3" type="noConversion"/>
  </si>
  <si>
    <t>9/26匯30000</t>
  </si>
  <si>
    <t>C1809-0046</t>
  </si>
  <si>
    <t>I2-0519</t>
    <phoneticPr fontId="3" type="noConversion"/>
  </si>
  <si>
    <t>林雪鳳</t>
    <phoneticPr fontId="3" type="noConversion"/>
  </si>
  <si>
    <t>王春生</t>
    <phoneticPr fontId="3" type="noConversion"/>
  </si>
  <si>
    <t>C1809-0047</t>
  </si>
  <si>
    <t>9/21匯18140(扣除明細獎金1000+紅包800+訂金60=1860)</t>
  </si>
  <si>
    <t>C1809-0048</t>
  </si>
  <si>
    <t>匯+現</t>
    <phoneticPr fontId="3" type="noConversion"/>
  </si>
  <si>
    <t>9/27匯47225(袁總微信說差額2775柬埔寨付現)</t>
  </si>
  <si>
    <t>C1809-0049</t>
  </si>
  <si>
    <t>林祺詠</t>
    <phoneticPr fontId="3" type="noConversion"/>
  </si>
  <si>
    <t>黃紀綱</t>
    <phoneticPr fontId="3" type="noConversion"/>
  </si>
  <si>
    <t>9/14匯2550(袁總微信說差額7450，抵扣0915獎金利息)</t>
  </si>
  <si>
    <t>C1809-0050</t>
  </si>
  <si>
    <t>I2-0521</t>
    <phoneticPr fontId="3" type="noConversion"/>
  </si>
  <si>
    <t>王冠雄</t>
    <phoneticPr fontId="3" type="noConversion"/>
  </si>
  <si>
    <t>10/1謝絜戎微信說現金在她那裡</t>
  </si>
  <si>
    <t>C1809-0051</t>
  </si>
  <si>
    <t>I2-0522</t>
  </si>
  <si>
    <t>蔡凱諼</t>
    <phoneticPr fontId="3" type="noConversion"/>
  </si>
  <si>
    <t>C1809-0052</t>
  </si>
  <si>
    <t>I2-0523</t>
  </si>
  <si>
    <t>黃進忠</t>
    <phoneticPr fontId="3" type="noConversion"/>
  </si>
  <si>
    <t>林賜傳</t>
  </si>
  <si>
    <t>10/1許春貴微信說黃先生已在金邊交1萬美金給寶春老師</t>
  </si>
  <si>
    <t>C1809-0053</t>
  </si>
  <si>
    <t>10/1許春貴微信說現金交寶春</t>
  </si>
  <si>
    <t>C1809-0054</t>
  </si>
  <si>
    <t>9/27匯10000</t>
  </si>
  <si>
    <t>C1809-0055</t>
  </si>
  <si>
    <t>I2-0495</t>
    <phoneticPr fontId="3" type="noConversion"/>
  </si>
  <si>
    <t>林婉君</t>
    <phoneticPr fontId="3" type="noConversion"/>
  </si>
  <si>
    <t>9/27匯30000</t>
  </si>
  <si>
    <t>C1809-0056</t>
  </si>
  <si>
    <t>I2-0524</t>
    <phoneticPr fontId="3" type="noConversion"/>
  </si>
  <si>
    <t>林婉君</t>
    <phoneticPr fontId="3" type="noConversion"/>
  </si>
  <si>
    <t>9/28匯30000</t>
  </si>
  <si>
    <t>C1809-0057</t>
  </si>
  <si>
    <t>I2-0525</t>
  </si>
  <si>
    <t>歐芬英</t>
    <phoneticPr fontId="3" type="noConversion"/>
  </si>
  <si>
    <t>C1809-0058</t>
  </si>
  <si>
    <t>I2-0471</t>
    <phoneticPr fontId="3" type="noConversion"/>
  </si>
  <si>
    <t>劉利華</t>
    <phoneticPr fontId="3" type="noConversion"/>
  </si>
  <si>
    <t>劉利華</t>
    <phoneticPr fontId="3" type="noConversion"/>
  </si>
  <si>
    <t>9/28匯135000(扣除紅包15000元)</t>
  </si>
  <si>
    <t>C1809-0059</t>
  </si>
  <si>
    <t>蘇弘傑</t>
    <phoneticPr fontId="3" type="noConversion"/>
  </si>
  <si>
    <t>C1809-0060</t>
  </si>
  <si>
    <t>I2-0526</t>
    <phoneticPr fontId="3" type="noConversion"/>
  </si>
  <si>
    <t>李文芳</t>
    <phoneticPr fontId="3" type="noConversion"/>
  </si>
  <si>
    <t>9/28匯10000</t>
  </si>
  <si>
    <t>C1809-0061</t>
  </si>
  <si>
    <t>I2-0527</t>
  </si>
  <si>
    <t>蔡慶龍</t>
    <phoneticPr fontId="3" type="noConversion"/>
  </si>
  <si>
    <t>9/17何宗龍微信說蔡慶龍一單已在9月份獎金扣除</t>
  </si>
  <si>
    <t>C1809-0062</t>
  </si>
  <si>
    <t>蔡慶龍</t>
    <phoneticPr fontId="3" type="noConversion"/>
  </si>
  <si>
    <t>9/17匯20000.10025</t>
  </si>
  <si>
    <t>C1809-0063</t>
  </si>
  <si>
    <t>I2-0528</t>
  </si>
  <si>
    <t>楊惠娥</t>
    <phoneticPr fontId="3" type="noConversion"/>
  </si>
  <si>
    <t>10/3匯10000</t>
  </si>
  <si>
    <t>C1809-0064</t>
  </si>
  <si>
    <t>I2-0529</t>
  </si>
  <si>
    <t>楊玉貴</t>
    <phoneticPr fontId="3" type="noConversion"/>
  </si>
  <si>
    <t>楊文良</t>
    <phoneticPr fontId="3" type="noConversion"/>
  </si>
  <si>
    <t>10/2匯10000</t>
  </si>
  <si>
    <t>C1809-0065</t>
  </si>
  <si>
    <t>葉晨暉</t>
    <phoneticPr fontId="3" type="noConversion"/>
  </si>
  <si>
    <t>9/13葉晨暉1單，0915獎金抵扣</t>
    <phoneticPr fontId="3" type="noConversion"/>
  </si>
  <si>
    <t>107年10月</t>
  </si>
  <si>
    <t>C1810-0001</t>
    <phoneticPr fontId="3" type="noConversion"/>
  </si>
  <si>
    <t>鄒元憙</t>
    <phoneticPr fontId="3" type="noConversion"/>
  </si>
  <si>
    <t>10/1匯2000(10000-6600(9/30紅利)-500獎金-200紅包-500(9月朱俶鴻)-200紅包=2000)</t>
    <phoneticPr fontId="3" type="noConversion"/>
  </si>
  <si>
    <t>C1810-0002</t>
  </si>
  <si>
    <t>I2-0528</t>
    <phoneticPr fontId="3" type="noConversion"/>
  </si>
  <si>
    <t>李新祥</t>
    <phoneticPr fontId="3" type="noConversion"/>
  </si>
  <si>
    <t>10/1匯27900(扣紅包600+佣金1500)</t>
  </si>
  <si>
    <t>C1810-0003</t>
  </si>
  <si>
    <t>10/3匯9300(扣傭500+200紅包)</t>
  </si>
  <si>
    <t>C1810-0004</t>
  </si>
  <si>
    <t>I2-0530</t>
    <phoneticPr fontId="3" type="noConversion"/>
  </si>
  <si>
    <t>童卜信</t>
    <phoneticPr fontId="3" type="noConversion"/>
  </si>
  <si>
    <t>10/9匯30000</t>
  </si>
  <si>
    <t>C1810-0005</t>
  </si>
  <si>
    <t>許銘浲</t>
    <phoneticPr fontId="3" type="noConversion"/>
  </si>
  <si>
    <t>10/9匯50000</t>
  </si>
  <si>
    <t>C1810-0006</t>
  </si>
  <si>
    <t>I2-0531</t>
    <phoneticPr fontId="3" type="noConversion"/>
  </si>
  <si>
    <t>吳姬佳</t>
    <phoneticPr fontId="3" type="noConversion"/>
  </si>
  <si>
    <t>吳月媚</t>
    <phoneticPr fontId="3" type="noConversion"/>
  </si>
  <si>
    <t>C1810-0007</t>
  </si>
  <si>
    <t>I2-0532</t>
  </si>
  <si>
    <t>洪中民</t>
    <phoneticPr fontId="3" type="noConversion"/>
  </si>
  <si>
    <t>10/11周思宇E-M說附上東二新單，匯款方式用15日對沖天數差利息我們這邊會補上</t>
    <phoneticPr fontId="3" type="noConversion"/>
  </si>
  <si>
    <t>C1810-0008</t>
  </si>
  <si>
    <t>I2-0533</t>
  </si>
  <si>
    <t>鄒愛貴</t>
    <phoneticPr fontId="3" type="noConversion"/>
  </si>
  <si>
    <t>C1810-0009</t>
  </si>
  <si>
    <t>I2-0534</t>
  </si>
  <si>
    <t>楊長樺</t>
    <phoneticPr fontId="3" type="noConversion"/>
  </si>
  <si>
    <t>10/9匯20000</t>
  </si>
  <si>
    <t>C1810-0010</t>
  </si>
  <si>
    <t>I2-0519</t>
    <phoneticPr fontId="3" type="noConversion"/>
  </si>
  <si>
    <t>10/8匯10000</t>
  </si>
  <si>
    <t>C1810-0011</t>
  </si>
  <si>
    <t>I2-0535</t>
    <phoneticPr fontId="3" type="noConversion"/>
  </si>
  <si>
    <t>洪安明</t>
    <phoneticPr fontId="3" type="noConversion"/>
  </si>
  <si>
    <t>許銘浲</t>
    <phoneticPr fontId="3" type="noConversion"/>
  </si>
  <si>
    <t>10/9匯1萬.10/11周思宇微信說可以直接以匯款日期</t>
    <phoneticPr fontId="3" type="noConversion"/>
  </si>
  <si>
    <t>C1810-0012</t>
  </si>
  <si>
    <t>賴東隆</t>
    <phoneticPr fontId="3" type="noConversion"/>
  </si>
  <si>
    <t>10/12匯150000</t>
  </si>
  <si>
    <t>C1810-0013</t>
  </si>
  <si>
    <t>I2-0536</t>
    <phoneticPr fontId="3" type="noConversion"/>
  </si>
  <si>
    <t>翁嘉顄</t>
    <phoneticPr fontId="3" type="noConversion"/>
  </si>
  <si>
    <t>黃柏勛</t>
    <phoneticPr fontId="3" type="noConversion"/>
  </si>
  <si>
    <t>10/14袁總微信說扣抵10月獎金</t>
  </si>
  <si>
    <t>C1810-0014</t>
  </si>
  <si>
    <t>顏杏峰</t>
    <phoneticPr fontId="3" type="noConversion"/>
  </si>
  <si>
    <t>10/14  CY(E-M說用公司表對沖)</t>
  </si>
  <si>
    <t>C1810-0015</t>
  </si>
  <si>
    <t>I2-0537</t>
    <phoneticPr fontId="3" type="noConversion"/>
  </si>
  <si>
    <t>張志銘</t>
    <phoneticPr fontId="3" type="noConversion"/>
  </si>
  <si>
    <t>蔡承佑</t>
    <phoneticPr fontId="3" type="noConversion"/>
  </si>
  <si>
    <t>10/15  CY(E-M說用公司表對沖)</t>
  </si>
  <si>
    <t>C1810-0016</t>
  </si>
  <si>
    <t>I2-0421</t>
    <phoneticPr fontId="3" type="noConversion"/>
  </si>
  <si>
    <t>黃素琴</t>
    <phoneticPr fontId="3" type="noConversion"/>
  </si>
  <si>
    <t>10/15林碧貞E-M說現金（10/15月報）</t>
  </si>
  <si>
    <t>C1810-0017</t>
  </si>
  <si>
    <t>10/15袁總微信說10/15總獎金紅利抵扣</t>
  </si>
  <si>
    <t>C1810-0018</t>
  </si>
  <si>
    <t>C1810-0019</t>
  </si>
  <si>
    <t>C1810-0020</t>
  </si>
  <si>
    <t>劉淑明</t>
    <phoneticPr fontId="3" type="noConversion"/>
  </si>
  <si>
    <t>10/16劉淑明匯5200(40000-首600*4=2400-紅包200*4=800-10/15要領的部分東1息+東2息+續領+金息+金展+繳越南=31600)</t>
    <phoneticPr fontId="3" type="noConversion"/>
  </si>
  <si>
    <t>C1810-0021</t>
  </si>
  <si>
    <t>10/19路得匯10000</t>
  </si>
  <si>
    <t>C1810-0022</t>
  </si>
  <si>
    <t>I2-0538</t>
    <phoneticPr fontId="3" type="noConversion"/>
  </si>
  <si>
    <t>HUANG, STEPHEN-TINGYI</t>
    <phoneticPr fontId="3" type="noConversion"/>
  </si>
  <si>
    <t>10/19袁總微信說柬埔寨付現</t>
  </si>
  <si>
    <t>C1810-0023</t>
  </si>
  <si>
    <t>I2-0539</t>
  </si>
  <si>
    <t>莊銀秋</t>
    <phoneticPr fontId="3" type="noConversion"/>
  </si>
  <si>
    <t xml:space="preserve">10/22周思宇E-M說匯款方式用公司表對沖！
</t>
    <phoneticPr fontId="3" type="noConversion"/>
  </si>
  <si>
    <t>C1810-0024</t>
  </si>
  <si>
    <t>I2-0540</t>
  </si>
  <si>
    <t>10/24袁總微信說柬埔寨付現金</t>
  </si>
  <si>
    <t>C1810-0025</t>
  </si>
  <si>
    <t>I2-0541</t>
  </si>
  <si>
    <t>彭永庭</t>
    <phoneticPr fontId="3" type="noConversion"/>
  </si>
  <si>
    <t>10/24匯10000</t>
  </si>
  <si>
    <t>C1810-0026</t>
  </si>
  <si>
    <t>I2-0542</t>
  </si>
  <si>
    <t>黃科閔</t>
    <phoneticPr fontId="3" type="noConversion"/>
  </si>
  <si>
    <t>10/25匯20000(含謝子儀1單)</t>
  </si>
  <si>
    <t>C1810-0027</t>
  </si>
  <si>
    <t>I2-0543</t>
  </si>
  <si>
    <t>謝子儀</t>
    <phoneticPr fontId="3" type="noConversion"/>
  </si>
  <si>
    <t>10/25匯20000(含黃科閔1單)</t>
  </si>
  <si>
    <t>C1810-0028</t>
  </si>
  <si>
    <t>I2-0544</t>
  </si>
  <si>
    <t>林世諭</t>
    <phoneticPr fontId="3" type="noConversion"/>
  </si>
  <si>
    <t>10/29黃紀剛匯5000(袁總微信說差5000，柬埔寨付現)</t>
  </si>
  <si>
    <t>C1810-0029</t>
  </si>
  <si>
    <t>I2-0545</t>
  </si>
  <si>
    <t>范世昌</t>
    <phoneticPr fontId="3" type="noConversion"/>
  </si>
  <si>
    <t>劉慧雯</t>
    <phoneticPr fontId="3" type="noConversion"/>
  </si>
  <si>
    <t>10/29李素雯匯50000</t>
  </si>
  <si>
    <t>C1810-0030</t>
  </si>
  <si>
    <t>10/30匯30000</t>
  </si>
  <si>
    <t>C1810-0031</t>
  </si>
  <si>
    <t>10/30匯97298(10/30袁總微信說差22702柬付現)</t>
  </si>
  <si>
    <t>C1810-0032</t>
  </si>
  <si>
    <t>I2-0546</t>
    <phoneticPr fontId="3" type="noConversion"/>
  </si>
  <si>
    <t>陳亭君</t>
    <phoneticPr fontId="3" type="noConversion"/>
  </si>
  <si>
    <t>詹瑞滿</t>
    <phoneticPr fontId="3" type="noConversion"/>
  </si>
  <si>
    <t>10/31匯10000</t>
  </si>
  <si>
    <t>C1810-0033</t>
  </si>
  <si>
    <t>10/26詹素蕉匯60000,30000(（已預扣每單800飛鏢和500的推薦，共扣1300*11單=$14300，10/31詹素蕉匯14400(含陳集携1單8700)</t>
    <phoneticPr fontId="3" type="noConversion"/>
  </si>
  <si>
    <t>C1810-0034</t>
  </si>
  <si>
    <t>10/31詹素蕉匯14400(含陳集携11單的差額5700,何宇羚微信說10/31再新入一單$8700（已扣800飛鏢+500）=共計10/31前匯入$14400</t>
    <phoneticPr fontId="3" type="noConversion"/>
  </si>
  <si>
    <t>C1810-0035</t>
  </si>
  <si>
    <t>I2-0547</t>
    <phoneticPr fontId="3" type="noConversion"/>
  </si>
  <si>
    <t>趙逸蓁</t>
    <phoneticPr fontId="3" type="noConversion"/>
  </si>
  <si>
    <t>黃承瑞</t>
    <phoneticPr fontId="3" type="noConversion"/>
  </si>
  <si>
    <t>10/30謝絜戎微信說現金在她那</t>
  </si>
  <si>
    <t>C1810-0036</t>
  </si>
  <si>
    <t>C1810-0037</t>
  </si>
  <si>
    <t>I2-0548</t>
    <phoneticPr fontId="3" type="noConversion"/>
  </si>
  <si>
    <t>蔡連福</t>
    <phoneticPr fontId="3" type="noConversion"/>
  </si>
  <si>
    <t>10/30吳麗純匯20000</t>
  </si>
  <si>
    <t>C1810-0038</t>
  </si>
  <si>
    <t>I2-0431</t>
    <phoneticPr fontId="3" type="noConversion"/>
  </si>
  <si>
    <t>吳俞慧</t>
    <phoneticPr fontId="3" type="noConversion"/>
  </si>
  <si>
    <t>11/1路得匯30000</t>
  </si>
  <si>
    <t>C1810-0039</t>
  </si>
  <si>
    <t>邱仕杰</t>
    <phoneticPr fontId="3" type="noConversion"/>
  </si>
  <si>
    <t>匯款+現金</t>
    <phoneticPr fontId="3" type="noConversion"/>
  </si>
  <si>
    <t>11/2匯10000(11/2袁總微信說差一萬柬埔寨現金)</t>
  </si>
  <si>
    <t>C1810-0040</t>
  </si>
  <si>
    <t>林亮瑄</t>
    <phoneticPr fontId="3" type="noConversion"/>
  </si>
  <si>
    <t>11/5匯10000</t>
  </si>
  <si>
    <t>C1810-0042</t>
  </si>
  <si>
    <t>白笑</t>
    <phoneticPr fontId="3" type="noConversion"/>
  </si>
  <si>
    <t>10/31白錫信匯60000</t>
  </si>
  <si>
    <t>C1810-0043</t>
  </si>
  <si>
    <t>林紘義</t>
    <phoneticPr fontId="3" type="noConversion"/>
  </si>
  <si>
    <t>11/6匯130500(11/6何宇羚微信說1300美金*15單，所以已先扣除19500)</t>
  </si>
  <si>
    <t>107年11月</t>
    <phoneticPr fontId="3" type="noConversion"/>
  </si>
  <si>
    <t>C1811-0001</t>
    <phoneticPr fontId="3" type="noConversion"/>
  </si>
  <si>
    <t>11/2匯20000</t>
  </si>
  <si>
    <t>107年11月</t>
  </si>
  <si>
    <t>C1811-0002</t>
  </si>
  <si>
    <t>I2-0549</t>
    <phoneticPr fontId="3" type="noConversion"/>
  </si>
  <si>
    <t>蔡豐任</t>
    <phoneticPr fontId="3" type="noConversion"/>
  </si>
  <si>
    <t>李世俊</t>
    <phoneticPr fontId="3" type="noConversion"/>
  </si>
  <si>
    <t>11/1匯20000</t>
  </si>
  <si>
    <t>C1811-0003</t>
  </si>
  <si>
    <t>I2-0550</t>
  </si>
  <si>
    <t>江碧鈞</t>
    <phoneticPr fontId="3" type="noConversion"/>
  </si>
  <si>
    <t>11/1匯10000</t>
  </si>
  <si>
    <t>C1811-0004</t>
  </si>
  <si>
    <t>I2-0551</t>
  </si>
  <si>
    <t>陳宣銘</t>
    <phoneticPr fontId="3" type="noConversion"/>
  </si>
  <si>
    <t>11/5施金妹匯10000</t>
  </si>
  <si>
    <t>C1811-0005</t>
  </si>
  <si>
    <t>I2-0552</t>
  </si>
  <si>
    <t>卓秀玲</t>
    <phoneticPr fontId="3" type="noConversion"/>
  </si>
  <si>
    <t>11/5吳麟晟匯20000</t>
  </si>
  <si>
    <t>C1811-0006</t>
  </si>
  <si>
    <t>詹瑞滿</t>
    <phoneticPr fontId="3" type="noConversion"/>
  </si>
  <si>
    <t>11/6匯150000</t>
  </si>
  <si>
    <t>C1811-0007</t>
  </si>
  <si>
    <t>I2-0491</t>
    <phoneticPr fontId="3" type="noConversion"/>
  </si>
  <si>
    <t>李雪梅</t>
    <phoneticPr fontId="3" type="noConversion"/>
  </si>
  <si>
    <t>11/6匯10000</t>
  </si>
  <si>
    <t>C1811-0008</t>
  </si>
  <si>
    <t>I2-0389</t>
    <phoneticPr fontId="3" type="noConversion"/>
  </si>
  <si>
    <t>11/7匯10000</t>
  </si>
  <si>
    <t>C1811-0009</t>
  </si>
  <si>
    <t>何素芳</t>
    <phoneticPr fontId="3" type="noConversion"/>
  </si>
  <si>
    <t>11/5匯20000</t>
  </si>
  <si>
    <t>C1811-0010</t>
  </si>
  <si>
    <t>I2-0266</t>
    <phoneticPr fontId="3" type="noConversion"/>
  </si>
  <si>
    <t>賴月珠</t>
    <phoneticPr fontId="3" type="noConversion"/>
  </si>
  <si>
    <t>11/7路得匯30000(含林欣儀2單)</t>
  </si>
  <si>
    <t>C1811-0011</t>
  </si>
  <si>
    <t>黃瑞蘭</t>
    <phoneticPr fontId="3" type="noConversion"/>
  </si>
  <si>
    <t>11/7路得匯30000(含賴月珠1單)</t>
  </si>
  <si>
    <t>C1811-0012</t>
  </si>
  <si>
    <t>陳宣銘</t>
    <phoneticPr fontId="3" type="noConversion"/>
  </si>
  <si>
    <t>11/8施金妹匯10000</t>
  </si>
  <si>
    <t>C1811-0013</t>
  </si>
  <si>
    <t>I2-0291</t>
    <phoneticPr fontId="3" type="noConversion"/>
  </si>
  <si>
    <t>林翠伶</t>
    <phoneticPr fontId="3" type="noConversion"/>
  </si>
  <si>
    <t>11/7翁素治匯9300(10000-500(獎金)-200(紅包)=9300)</t>
  </si>
  <si>
    <t>C1811-0014</t>
  </si>
  <si>
    <t>陳貴發</t>
    <phoneticPr fontId="3" type="noConversion"/>
  </si>
  <si>
    <t>11/8路得匯40000</t>
  </si>
  <si>
    <t>C1811-0015</t>
  </si>
  <si>
    <t>C1811-0016</t>
  </si>
  <si>
    <t>I2-0554</t>
    <phoneticPr fontId="3" type="noConversion"/>
  </si>
  <si>
    <t>黃郁晴</t>
    <phoneticPr fontId="3" type="noConversion"/>
  </si>
  <si>
    <t>11/6路得匯32106(含林欣儀2單.汪友于3單,10/30還有27894可對沖,故匯32106)</t>
  </si>
  <si>
    <t>C1811-0017</t>
  </si>
  <si>
    <t>I2-0555</t>
  </si>
  <si>
    <t>汪友于</t>
    <phoneticPr fontId="3" type="noConversion"/>
  </si>
  <si>
    <t>11/6路得匯32106(含黃郁晴1單.林欣儀2單,10/30還有27894可對沖,故匯32106)</t>
  </si>
  <si>
    <t>C1811-0018</t>
  </si>
  <si>
    <t>11/6路得匯32106(含汪友于3單.黃郁晴1單,10/30還有27894可對沖,故匯32106)</t>
  </si>
  <si>
    <t>C1811-0019</t>
  </si>
  <si>
    <t>I2-0556</t>
    <phoneticPr fontId="3" type="noConversion"/>
  </si>
  <si>
    <t>呂文正</t>
    <phoneticPr fontId="3" type="noConversion"/>
  </si>
  <si>
    <t>11/9匯10000</t>
  </si>
  <si>
    <t>C1811-0020</t>
  </si>
  <si>
    <t>劉慧雯</t>
    <phoneticPr fontId="3" type="noConversion"/>
  </si>
  <si>
    <t>11/8匯120000</t>
  </si>
  <si>
    <t>C1811-0021</t>
  </si>
  <si>
    <t>鞏鶿鎇</t>
    <phoneticPr fontId="3" type="noConversion"/>
  </si>
  <si>
    <t>11/8匯10000</t>
  </si>
  <si>
    <t>C1811-0022</t>
  </si>
  <si>
    <t>I2-0557</t>
    <phoneticPr fontId="3" type="noConversion"/>
  </si>
  <si>
    <t>李研蓁</t>
    <phoneticPr fontId="3" type="noConversion"/>
  </si>
  <si>
    <t>C1811-0023</t>
  </si>
  <si>
    <t>I2-0558</t>
  </si>
  <si>
    <t>邱鎮山</t>
    <phoneticPr fontId="3" type="noConversion"/>
  </si>
  <si>
    <t>C1811-0024</t>
  </si>
  <si>
    <t>I2-0559</t>
  </si>
  <si>
    <t>陳品彣</t>
    <phoneticPr fontId="3" type="noConversion"/>
  </si>
  <si>
    <t>11/12匯10000</t>
  </si>
  <si>
    <t>C1811-0025</t>
  </si>
  <si>
    <t>I2-0553</t>
    <phoneticPr fontId="3" type="noConversion"/>
  </si>
  <si>
    <t>何嘉銘</t>
    <phoneticPr fontId="3" type="noConversion"/>
  </si>
  <si>
    <t>陳集携</t>
    <phoneticPr fontId="3" type="noConversion"/>
  </si>
  <si>
    <t>11/5何益詮匯20000</t>
  </si>
  <si>
    <t>C1811-0026</t>
  </si>
  <si>
    <t>I2-0560</t>
    <phoneticPr fontId="3" type="noConversion"/>
  </si>
  <si>
    <t>邱信順</t>
    <phoneticPr fontId="3" type="noConversion"/>
  </si>
  <si>
    <t>何宇羚匯24600(扣8%(800*3=2400)(扣飛鏢3單3000)</t>
  </si>
  <si>
    <t>C1811-0027</t>
  </si>
  <si>
    <t>11/9何宇羚匯8700(扣5%(500)+(飛鏢800))</t>
  </si>
  <si>
    <t>C1811-0028</t>
  </si>
  <si>
    <t>林紘義</t>
    <phoneticPr fontId="3" type="noConversion"/>
  </si>
  <si>
    <t>林紘義匯8200(扣8%(800)+飛鏢1000)</t>
  </si>
  <si>
    <t>C1811-0029</t>
  </si>
  <si>
    <t>I2-0468</t>
    <phoneticPr fontId="3" type="noConversion"/>
  </si>
  <si>
    <t>葉金源</t>
    <phoneticPr fontId="3" type="noConversion"/>
  </si>
  <si>
    <t>11/12JIMMY微信說11/15獎金扣抵</t>
  </si>
  <si>
    <t>C1811-0030</t>
  </si>
  <si>
    <t>賴東隆</t>
    <phoneticPr fontId="3" type="noConversion"/>
  </si>
  <si>
    <t>賴東隆</t>
    <phoneticPr fontId="3" type="noConversion"/>
  </si>
  <si>
    <t>C1811-0031</t>
  </si>
  <si>
    <t>楊惠嬌</t>
    <phoneticPr fontId="3" type="noConversion"/>
  </si>
  <si>
    <t>11/8匯30000</t>
  </si>
  <si>
    <t>C1811-0032</t>
  </si>
  <si>
    <t>I2-0561</t>
    <phoneticPr fontId="3" type="noConversion"/>
  </si>
  <si>
    <t>呂根城</t>
    <phoneticPr fontId="3" type="noConversion"/>
  </si>
  <si>
    <t>C1811-0033</t>
  </si>
  <si>
    <t>11/12袁總微信說15號獎金紅利抵扣</t>
  </si>
  <si>
    <t>C1811-0034</t>
  </si>
  <si>
    <t>郭鳳琴</t>
    <phoneticPr fontId="3" type="noConversion"/>
  </si>
  <si>
    <t>C1811-0035</t>
  </si>
  <si>
    <t>I2-0562</t>
    <phoneticPr fontId="3" type="noConversion"/>
  </si>
  <si>
    <t>葉宸芳</t>
    <phoneticPr fontId="3" type="noConversion"/>
  </si>
  <si>
    <t>11/13黃瑞蘭E-M說匯款方式用公司表對沖</t>
  </si>
  <si>
    <t>C1811-0036</t>
  </si>
  <si>
    <t>C1811-0037</t>
  </si>
  <si>
    <t>許志忠</t>
    <phoneticPr fontId="3" type="noConversion"/>
  </si>
  <si>
    <t>李慧英</t>
    <phoneticPr fontId="3" type="noConversion"/>
  </si>
  <si>
    <t>11/12匯60000</t>
  </si>
  <si>
    <t>C1811-0038</t>
  </si>
  <si>
    <t>I2-0214</t>
    <phoneticPr fontId="3" type="noConversion"/>
  </si>
  <si>
    <t>林朝安</t>
    <phoneticPr fontId="3" type="noConversion"/>
  </si>
  <si>
    <t>11/12林紘義匯8200(扣8%(800)+飛鏢1000)</t>
  </si>
  <si>
    <t>C1811-0039</t>
  </si>
  <si>
    <t>何宇羚匯9200(扣8%(800))</t>
  </si>
  <si>
    <t>C1811-0040</t>
  </si>
  <si>
    <t>C1811-0041</t>
  </si>
  <si>
    <t>I2-0412</t>
    <phoneticPr fontId="3" type="noConversion"/>
  </si>
  <si>
    <t>謝敏</t>
    <phoneticPr fontId="3" type="noConversion"/>
  </si>
  <si>
    <t>11/15林碧貞E-M說現金（林碧貞月報表転帳）</t>
  </si>
  <si>
    <t>C1811-0042</t>
  </si>
  <si>
    <t>I2-0563</t>
    <phoneticPr fontId="3" type="noConversion"/>
  </si>
  <si>
    <t>古晨宏</t>
    <phoneticPr fontId="3" type="noConversion"/>
  </si>
  <si>
    <t>C1811-0043</t>
  </si>
  <si>
    <t>I2-0564</t>
  </si>
  <si>
    <t>顏玉珠</t>
    <phoneticPr fontId="3" type="noConversion"/>
  </si>
  <si>
    <t>11/18袁總微信說柬埔寨現金件(扣抵11/15獎金)</t>
  </si>
  <si>
    <t>C1811-0044</t>
  </si>
  <si>
    <t>I2-0216</t>
    <phoneticPr fontId="3" type="noConversion"/>
  </si>
  <si>
    <t>李慧英</t>
    <phoneticPr fontId="3" type="noConversion"/>
  </si>
  <si>
    <t>11/19謝絜戎微信說現金在金邊時交給公司</t>
  </si>
  <si>
    <t>C1811-0045</t>
  </si>
  <si>
    <t>I2-0565</t>
    <phoneticPr fontId="3" type="noConversion"/>
  </si>
  <si>
    <t>林月姝</t>
    <phoneticPr fontId="3" type="noConversion"/>
  </si>
  <si>
    <t>11/20匯30000</t>
  </si>
  <si>
    <t>C1811-0046</t>
  </si>
  <si>
    <t>I2-0468</t>
    <phoneticPr fontId="3" type="noConversion"/>
  </si>
  <si>
    <t>11/21何宇羚微信說由11/15東二獎金扣款</t>
  </si>
  <si>
    <t>C1811-0047</t>
  </si>
  <si>
    <t>I2-0577</t>
  </si>
  <si>
    <t>陳黃春蓮</t>
  </si>
  <si>
    <t>11/20陳秋萍匯40000(含陳秋萍10000)</t>
    <phoneticPr fontId="3" type="noConversion"/>
  </si>
  <si>
    <t>C1811-0048</t>
    <phoneticPr fontId="3" type="noConversion"/>
  </si>
  <si>
    <t>11/22周思宇E-M說匯款方式是瑞蘭姐在當地給現金</t>
    <phoneticPr fontId="3" type="noConversion"/>
  </si>
  <si>
    <t>C1811-0049</t>
    <phoneticPr fontId="3" type="noConversion"/>
  </si>
  <si>
    <t>I2-0572</t>
  </si>
  <si>
    <t>李士弘</t>
    <phoneticPr fontId="3" type="noConversion"/>
  </si>
  <si>
    <t>11/21匯10000</t>
    <phoneticPr fontId="3" type="noConversion"/>
  </si>
  <si>
    <t>C1811-0050</t>
  </si>
  <si>
    <t>I2-0570</t>
  </si>
  <si>
    <t>陳秋萍</t>
    <phoneticPr fontId="3" type="noConversion"/>
  </si>
  <si>
    <t>羅明珠</t>
    <phoneticPr fontId="3" type="noConversion"/>
  </si>
  <si>
    <t>11/20匯40000(含陳黃春蓮30000)</t>
    <phoneticPr fontId="3" type="noConversion"/>
  </si>
  <si>
    <t>C1811-0051</t>
  </si>
  <si>
    <t>I2-0068</t>
    <phoneticPr fontId="3" type="noConversion"/>
  </si>
  <si>
    <t>莊凱棋</t>
    <phoneticPr fontId="3" type="noConversion"/>
  </si>
  <si>
    <t>11/26謝絜戎微信說現金交寶春</t>
    <phoneticPr fontId="3" type="noConversion"/>
  </si>
  <si>
    <t>C1811-0052</t>
  </si>
  <si>
    <t>I2-0568</t>
  </si>
  <si>
    <t>蔡易庭</t>
    <phoneticPr fontId="3" type="noConversion"/>
  </si>
  <si>
    <t>莊凱棋</t>
    <phoneticPr fontId="3" type="noConversion"/>
  </si>
  <si>
    <t>11/26謝絜戎微信說現金交寶春</t>
    <phoneticPr fontId="3" type="noConversion"/>
  </si>
  <si>
    <t>C1811-0053</t>
  </si>
  <si>
    <t>11/26謝絜戎微信說現金交寶春</t>
    <phoneticPr fontId="3" type="noConversion"/>
  </si>
  <si>
    <t>C1811-0054</t>
  </si>
  <si>
    <t>I2-0571</t>
  </si>
  <si>
    <t>劉雲國</t>
    <phoneticPr fontId="3" type="noConversion"/>
  </si>
  <si>
    <t>11/26匯10000</t>
    <phoneticPr fontId="3" type="noConversion"/>
  </si>
  <si>
    <t>C1811-0055</t>
  </si>
  <si>
    <t>I2-0569</t>
  </si>
  <si>
    <t>李鄭秀珠</t>
    <phoneticPr fontId="3" type="noConversion"/>
  </si>
  <si>
    <t>現金</t>
    <phoneticPr fontId="3" type="noConversion"/>
  </si>
  <si>
    <t>11/27謝絜戎微信說現金交寶春</t>
    <phoneticPr fontId="3" type="noConversion"/>
  </si>
  <si>
    <t>C1811-0056</t>
  </si>
  <si>
    <t>I2-0567</t>
  </si>
  <si>
    <t>李鴻發</t>
    <phoneticPr fontId="3" type="noConversion"/>
  </si>
  <si>
    <t>11/27謝絜戎微信說現金交寶春</t>
    <phoneticPr fontId="3" type="noConversion"/>
  </si>
  <si>
    <t>C1811-0057</t>
  </si>
  <si>
    <t>I2-0216</t>
    <phoneticPr fontId="3" type="noConversion"/>
  </si>
  <si>
    <t>11/27謝絜戎微信說現金交寶春</t>
    <phoneticPr fontId="3" type="noConversion"/>
  </si>
  <si>
    <t>C1811-0058</t>
  </si>
  <si>
    <t>I2-0227</t>
    <phoneticPr fontId="3" type="noConversion"/>
  </si>
  <si>
    <t>何月娥</t>
    <phoneticPr fontId="3" type="noConversion"/>
  </si>
  <si>
    <t>何月娥</t>
    <phoneticPr fontId="3" type="noConversion"/>
  </si>
  <si>
    <t>C1811-0059</t>
  </si>
  <si>
    <t>11/26匯20000</t>
    <phoneticPr fontId="3" type="noConversion"/>
  </si>
  <si>
    <t>C1811-0060</t>
  </si>
  <si>
    <t>賴東隆</t>
    <phoneticPr fontId="3" type="noConversion"/>
  </si>
  <si>
    <t>11/27匯20000</t>
    <phoneticPr fontId="3" type="noConversion"/>
  </si>
  <si>
    <t>C1811-0061</t>
  </si>
  <si>
    <t>I2-0566</t>
    <phoneticPr fontId="3" type="noConversion"/>
  </si>
  <si>
    <t>林月嬌</t>
    <phoneticPr fontId="3" type="noConversion"/>
  </si>
  <si>
    <t>林沛涵</t>
    <phoneticPr fontId="3" type="noConversion"/>
  </si>
  <si>
    <t>11/27匯10000</t>
    <phoneticPr fontId="3" type="noConversion"/>
  </si>
  <si>
    <t>C1811-0062</t>
  </si>
  <si>
    <t>I2-0573</t>
  </si>
  <si>
    <t>林沛涵</t>
    <phoneticPr fontId="3" type="noConversion"/>
  </si>
  <si>
    <t>林沛涵</t>
    <phoneticPr fontId="3" type="noConversion"/>
  </si>
  <si>
    <t>11/27匯17000(扣紅包3000)</t>
    <phoneticPr fontId="3" type="noConversion"/>
  </si>
  <si>
    <t>C1811-0063</t>
  </si>
  <si>
    <t>何月琴</t>
    <phoneticPr fontId="3" type="noConversion"/>
  </si>
  <si>
    <t>11/28謝絜戎微信說現金交寶春</t>
    <phoneticPr fontId="3" type="noConversion"/>
  </si>
  <si>
    <t>C1811-0064</t>
  </si>
  <si>
    <t>梁成明</t>
    <phoneticPr fontId="3" type="noConversion"/>
  </si>
  <si>
    <t>王永才</t>
  </si>
  <si>
    <t>現金</t>
  </si>
  <si>
    <t>11/29謝絜戎微信說現金在他那</t>
  </si>
  <si>
    <t>C1811-0065</t>
  </si>
  <si>
    <t>I2-0574</t>
  </si>
  <si>
    <t>吳玉鳳</t>
    <phoneticPr fontId="3" type="noConversion"/>
  </si>
  <si>
    <t>11/28許春貴微信說現金交寶春</t>
  </si>
  <si>
    <t>C1811-0066</t>
  </si>
  <si>
    <t>I2-0575</t>
  </si>
  <si>
    <t>李建翰</t>
    <phoneticPr fontId="3" type="noConversion"/>
  </si>
  <si>
    <t>李世俊</t>
  </si>
  <si>
    <t>劉依</t>
    <phoneticPr fontId="3" type="noConversion"/>
  </si>
  <si>
    <t>11/22匯10000</t>
  </si>
  <si>
    <t>C1811-0067</t>
  </si>
  <si>
    <t>I2-0576</t>
  </si>
  <si>
    <t>吳互惠</t>
    <phoneticPr fontId="3" type="noConversion"/>
  </si>
  <si>
    <t>11/29吳月媚微信說現金交寶春</t>
  </si>
  <si>
    <t>C1811-0068</t>
  </si>
  <si>
    <t>彭麗蘭</t>
    <phoneticPr fontId="3" type="noConversion"/>
  </si>
  <si>
    <t>彭麗蘭</t>
  </si>
  <si>
    <t>11/28匯28500(扣1500的首期獎金)</t>
  </si>
  <si>
    <t>C1811-0069</t>
  </si>
  <si>
    <t>I2-0578</t>
  </si>
  <si>
    <t>11/26匯10000</t>
  </si>
  <si>
    <t>C1811-0070</t>
  </si>
  <si>
    <t>I2-0579</t>
  </si>
  <si>
    <t>林郭昭賢</t>
  </si>
  <si>
    <t>11/30林碧貞微信傳11/30扣抵明細</t>
  </si>
  <si>
    <t>C1811-0071</t>
  </si>
  <si>
    <t>I2-0454</t>
    <phoneticPr fontId="3" type="noConversion"/>
  </si>
  <si>
    <t xml:space="preserve">11/30吳月媚E-M說投資款台灣繳款，由劉寶春老師代收 </t>
  </si>
  <si>
    <t>C1811-0072</t>
  </si>
  <si>
    <t>I2-0580</t>
  </si>
  <si>
    <t>董文其</t>
    <phoneticPr fontId="3" type="noConversion"/>
  </si>
  <si>
    <t>11/30謝絜戎微信說現金在他那</t>
  </si>
  <si>
    <t>C1811-0073</t>
  </si>
  <si>
    <t>C1811-0074</t>
  </si>
  <si>
    <t>I2-0581</t>
    <phoneticPr fontId="3" type="noConversion"/>
  </si>
  <si>
    <t>賴美蓮</t>
    <phoneticPr fontId="3" type="noConversion"/>
  </si>
  <si>
    <t>11/30匯20000(含賴慶峯10000)</t>
  </si>
  <si>
    <t>C1811-0075</t>
  </si>
  <si>
    <t>I2-0582</t>
  </si>
  <si>
    <t>賴慶峯</t>
    <phoneticPr fontId="3" type="noConversion"/>
  </si>
  <si>
    <t>11/30賴美蓮匯20000(含賴美蓮10000)</t>
  </si>
  <si>
    <t>C1811-0076</t>
  </si>
  <si>
    <t>李慧英</t>
    <phoneticPr fontId="3" type="noConversion"/>
  </si>
  <si>
    <t>11/30匯10000</t>
  </si>
  <si>
    <t>C1811-0077</t>
  </si>
  <si>
    <t>I2-0583</t>
    <phoneticPr fontId="3" type="noConversion"/>
  </si>
  <si>
    <t>馬興富</t>
    <phoneticPr fontId="3" type="noConversion"/>
  </si>
  <si>
    <t>C1811-0078</t>
  </si>
  <si>
    <t>I2-0584</t>
  </si>
  <si>
    <t>陳何素琴</t>
    <phoneticPr fontId="3" type="noConversion"/>
  </si>
  <si>
    <t>11/30何總微信說11/30月底分紅扣抵</t>
  </si>
  <si>
    <t>C1811-0079</t>
  </si>
  <si>
    <t>I2-0585</t>
  </si>
  <si>
    <t>黃昌龍</t>
    <phoneticPr fontId="3" type="noConversion"/>
  </si>
  <si>
    <t>12/3吳月媚E-M說台灣繳款</t>
  </si>
  <si>
    <t>C1811-0080</t>
  </si>
  <si>
    <t>林婉君</t>
    <phoneticPr fontId="3" type="noConversion"/>
  </si>
  <si>
    <t>林婉君</t>
    <phoneticPr fontId="3" type="noConversion"/>
  </si>
  <si>
    <t>C1811-0081</t>
  </si>
  <si>
    <t>12/3袁總微信說現金抵扣</t>
  </si>
  <si>
    <t>C1811-0082</t>
  </si>
  <si>
    <t>歐芬英</t>
    <phoneticPr fontId="3" type="noConversion"/>
  </si>
  <si>
    <t>107年12月</t>
  </si>
  <si>
    <t>C1812-0001</t>
    <phoneticPr fontId="3" type="noConversion"/>
  </si>
  <si>
    <t>許志忠</t>
    <phoneticPr fontId="3" type="noConversion"/>
  </si>
  <si>
    <t>李慧英</t>
    <phoneticPr fontId="3" type="noConversion"/>
  </si>
  <si>
    <t>12/12謝絜戎微信說目前在我這裡</t>
  </si>
  <si>
    <t>C1812-0002</t>
  </si>
  <si>
    <t>I2-0561</t>
    <phoneticPr fontId="3" type="noConversion"/>
  </si>
  <si>
    <t>呂根城</t>
    <phoneticPr fontId="3" type="noConversion"/>
  </si>
  <si>
    <t>12/10匯10000</t>
  </si>
  <si>
    <t>C1812-0003</t>
  </si>
  <si>
    <t>李宗翰</t>
    <phoneticPr fontId="3" type="noConversion"/>
  </si>
  <si>
    <t>12/12何宗龍微信說李宗翰一單由15獎金直接扣，我再跟志偉對帳</t>
  </si>
  <si>
    <t>C1812-0004</t>
  </si>
  <si>
    <t>12/10何宇羚E-M說$16400，12/13直接轉交袁總</t>
  </si>
  <si>
    <t>C1812-0005</t>
  </si>
  <si>
    <t>I2-0557</t>
    <phoneticPr fontId="3" type="noConversion"/>
  </si>
  <si>
    <t>李研蓁</t>
    <phoneticPr fontId="3" type="noConversion"/>
  </si>
  <si>
    <t>12/10何宇羚E-M說12/13直接交給袁總</t>
  </si>
  <si>
    <t>C1812-0006</t>
  </si>
  <si>
    <t>林秀枝</t>
    <phoneticPr fontId="3" type="noConversion"/>
  </si>
  <si>
    <t>12/7匯9000(扣紅包1000)</t>
  </si>
  <si>
    <t>C1812-0007</t>
  </si>
  <si>
    <t>C1812-0008</t>
  </si>
  <si>
    <t>徐海華</t>
    <phoneticPr fontId="3" type="noConversion"/>
  </si>
  <si>
    <t>12/13吳麟晟E-M說15日與公司對沖 (財務 思宇 已與公司確認)</t>
  </si>
  <si>
    <t>C1812-0009</t>
  </si>
  <si>
    <t>I2-0426</t>
    <phoneticPr fontId="3" type="noConversion"/>
  </si>
  <si>
    <t>12/13吳月媚E-M說投資款台灣繳款</t>
  </si>
  <si>
    <t>C1812-0010</t>
  </si>
  <si>
    <t>I2-0004</t>
    <phoneticPr fontId="3" type="noConversion"/>
  </si>
  <si>
    <t>12/16許春貴微信說蔡文傑周小玲各加一單，由我12/15的個息總表扣除</t>
    <phoneticPr fontId="3" type="noConversion"/>
  </si>
  <si>
    <t>C1812-0011</t>
  </si>
  <si>
    <t>周小玲</t>
    <phoneticPr fontId="3" type="noConversion"/>
  </si>
  <si>
    <t>12/16許春貴微信說蔡文傑周小玲各加一單，由我12/15的個息總表扣除</t>
    <phoneticPr fontId="3" type="noConversion"/>
  </si>
  <si>
    <t>總計</t>
    <phoneticPr fontId="3" type="noConversion"/>
  </si>
  <si>
    <t>匯率(預估)</t>
    <phoneticPr fontId="3" type="noConversion"/>
  </si>
  <si>
    <t>11/14陳淑芬匯12萬(凱棋2單.淑芬3單.凱棠2單.朱建鴻1單.莊金乾1單.莊雅雯1單.林佳彥1單.林晏緹1單)</t>
    <phoneticPr fontId="3" type="noConversion"/>
  </si>
  <si>
    <r>
      <t xml:space="preserve">11/15林紘義匯5萬(洪子棋東1入1單.東2入2單.黃采蓁東2入1單.陳劉子妹東2入1單)
</t>
    </r>
    <r>
      <rPr>
        <sz val="10"/>
        <color rgb="FFFF0000"/>
        <rFont val="標楷體"/>
        <family val="4"/>
        <charset val="136"/>
      </rPr>
      <t>缺護照號碼</t>
    </r>
    <phoneticPr fontId="3" type="noConversion"/>
  </si>
  <si>
    <r>
      <t>11/14匯</t>
    </r>
    <r>
      <rPr>
        <sz val="10"/>
        <color rgb="FFFF0000"/>
        <rFont val="標楷體"/>
        <family val="4"/>
        <charset val="136"/>
      </rPr>
      <t>(缺護照號碼)</t>
    </r>
    <phoneticPr fontId="3" type="noConversion"/>
  </si>
  <si>
    <r>
      <rPr>
        <sz val="10"/>
        <color rgb="FFFF0000"/>
        <rFont val="標楷體"/>
        <family val="4"/>
        <charset val="136"/>
      </rPr>
      <t>(缺護照號碼</t>
    </r>
    <r>
      <rPr>
        <sz val="10"/>
        <color theme="1"/>
        <rFont val="標楷體"/>
        <family val="4"/>
        <charset val="136"/>
      </rPr>
      <t>)11/14陳淑芬匯12萬(凱棋2單.淑芬3單.凱棠2單.朱建鴻1單.莊金乾1單.莊雅雯1單.林佳彥1單.林晏緹1單)</t>
    </r>
    <phoneticPr fontId="3" type="noConversion"/>
  </si>
  <si>
    <r>
      <t>11/20陳淑珠匯</t>
    </r>
    <r>
      <rPr>
        <sz val="10"/>
        <color rgb="FFFF0000"/>
        <rFont val="標楷體"/>
        <family val="4"/>
        <charset val="136"/>
      </rPr>
      <t>USD 6495剩餘領現</t>
    </r>
    <phoneticPr fontId="3" type="noConversion"/>
  </si>
  <si>
    <r>
      <rPr>
        <sz val="10"/>
        <color rgb="FFFF0000"/>
        <rFont val="標楷體"/>
        <family val="4"/>
        <charset val="136"/>
      </rPr>
      <t>缺護照號碼</t>
    </r>
    <r>
      <rPr>
        <sz val="10"/>
        <color theme="1"/>
        <rFont val="標楷體"/>
        <family val="4"/>
        <charset val="136"/>
      </rPr>
      <t>11/30匯2萬(宜婷1單.邱琇瑜1單)</t>
    </r>
    <phoneticPr fontId="3" type="noConversion"/>
  </si>
  <si>
    <r>
      <rPr>
        <sz val="10"/>
        <color rgb="FFFF0000"/>
        <rFont val="標楷體"/>
        <family val="4"/>
        <charset val="136"/>
      </rPr>
      <t>缺護照號碼</t>
    </r>
    <r>
      <rPr>
        <sz val="10"/>
        <color theme="1"/>
        <rFont val="標楷體"/>
        <family val="4"/>
        <charset val="136"/>
      </rPr>
      <t>從東1續期考核抵扣</t>
    </r>
    <phoneticPr fontId="3" type="noConversion"/>
  </si>
  <si>
    <r>
      <t>12/11匯</t>
    </r>
    <r>
      <rPr>
        <sz val="10"/>
        <color rgb="FFFF0000"/>
        <rFont val="標楷體"/>
        <family val="4"/>
        <charset val="136"/>
      </rPr>
      <t>缺護照號碼</t>
    </r>
    <phoneticPr fontId="3" type="noConversion"/>
  </si>
  <si>
    <r>
      <rPr>
        <sz val="10"/>
        <color rgb="FFFF0000"/>
        <rFont val="標楷體"/>
        <family val="4"/>
        <charset val="136"/>
      </rPr>
      <t>缺護照號碼</t>
    </r>
    <r>
      <rPr>
        <sz val="10"/>
        <color theme="1"/>
        <rFont val="標楷體"/>
        <family val="4"/>
        <charset val="136"/>
      </rPr>
      <t>從東1黃瑞蘭利息扣抵</t>
    </r>
    <phoneticPr fontId="3" type="noConversion"/>
  </si>
  <si>
    <r>
      <rPr>
        <sz val="10"/>
        <color rgb="FFFF0000"/>
        <rFont val="標楷體"/>
        <family val="4"/>
        <charset val="136"/>
      </rPr>
      <t>缺護照號碼</t>
    </r>
    <r>
      <rPr>
        <sz val="10"/>
        <color theme="1"/>
        <rFont val="標楷體"/>
        <family val="4"/>
        <charset val="136"/>
      </rPr>
      <t>12/27匯</t>
    </r>
    <phoneticPr fontId="3" type="noConversion"/>
  </si>
  <si>
    <r>
      <t>1/8何宇羚</t>
    </r>
    <r>
      <rPr>
        <sz val="10"/>
        <color rgb="FFFF0000"/>
        <rFont val="標楷體"/>
        <family val="4"/>
        <charset val="136"/>
      </rPr>
      <t>匯缺護照.沒護照</t>
    </r>
    <phoneticPr fontId="3" type="noConversion"/>
  </si>
  <si>
    <r>
      <t>1/9匯</t>
    </r>
    <r>
      <rPr>
        <sz val="10"/>
        <color rgb="FFFF0000"/>
        <rFont val="標楷體"/>
        <family val="4"/>
        <charset val="136"/>
      </rPr>
      <t>缺護照號碼</t>
    </r>
    <phoneticPr fontId="3" type="noConversion"/>
  </si>
  <si>
    <r>
      <t>1/12匯</t>
    </r>
    <r>
      <rPr>
        <sz val="10"/>
        <color rgb="FF0070C0"/>
        <rFont val="標楷體"/>
        <family val="4"/>
        <charset val="136"/>
      </rPr>
      <t>168000。1/16匯132000</t>
    </r>
    <phoneticPr fontId="3" type="noConversion"/>
  </si>
  <si>
    <r>
      <t>2018.1.22袁總交現金給阿亮(共NTD2352640匯率29.408=8單)</t>
    </r>
    <r>
      <rPr>
        <sz val="10"/>
        <color rgb="FFFF0000"/>
        <rFont val="標楷體"/>
        <family val="4"/>
        <charset val="136"/>
      </rPr>
      <t>缺護照號碼</t>
    </r>
    <phoneticPr fontId="3" type="noConversion"/>
  </si>
  <si>
    <r>
      <t>1/31匯</t>
    </r>
    <r>
      <rPr>
        <sz val="10"/>
        <color rgb="FFFF0000"/>
        <rFont val="標楷體"/>
        <family val="4"/>
        <charset val="136"/>
      </rPr>
      <t>缺護照</t>
    </r>
    <phoneticPr fontId="3" type="noConversion"/>
  </si>
  <si>
    <r>
      <t>1/31路得健康共匯$139200</t>
    </r>
    <r>
      <rPr>
        <sz val="10"/>
        <color rgb="FFFF0000"/>
        <rFont val="標楷體"/>
        <family val="4"/>
        <charset val="136"/>
      </rPr>
      <t>缺護照</t>
    </r>
    <r>
      <rPr>
        <sz val="10"/>
        <color theme="1"/>
        <rFont val="標楷體"/>
        <family val="4"/>
        <charset val="136"/>
      </rPr>
      <t>(17單)(沈玉軫10000-800佣金-800紅包、沈玉惠10000-800佣金-800紅包林佳玉30000-2400佣金-1200紅包、黃瑞蘭100000-8000佣金-8000紅包、南家鶯10000-800佣金-800紅包、塞洛10000)</t>
    </r>
    <phoneticPr fontId="3" type="noConversion"/>
  </si>
  <si>
    <r>
      <t>同上</t>
    </r>
    <r>
      <rPr>
        <sz val="10"/>
        <color rgb="FFFF0000"/>
        <rFont val="標楷體"/>
        <family val="4"/>
        <charset val="136"/>
      </rPr>
      <t>缺護照</t>
    </r>
    <phoneticPr fontId="3" type="noConversion"/>
  </si>
  <si>
    <r>
      <t>1/29匯</t>
    </r>
    <r>
      <rPr>
        <sz val="10"/>
        <color rgb="FFFF0000"/>
        <rFont val="標楷體"/>
        <family val="4"/>
        <charset val="136"/>
      </rPr>
      <t>沒附護照來</t>
    </r>
    <phoneticPr fontId="3" type="noConversion"/>
  </si>
  <si>
    <r>
      <t>2/15利息抵扣跟寶春結算</t>
    </r>
    <r>
      <rPr>
        <sz val="10"/>
        <color rgb="FFFF0000"/>
        <rFont val="標楷體"/>
        <family val="4"/>
        <charset val="136"/>
      </rPr>
      <t>缺護照</t>
    </r>
    <phoneticPr fontId="3" type="noConversion"/>
  </si>
  <si>
    <r>
      <t xml:space="preserve">3/2匯4753+5000+5000=14753。
</t>
    </r>
    <r>
      <rPr>
        <sz val="10"/>
        <color rgb="FFFF0000"/>
        <rFont val="標楷體"/>
        <family val="4"/>
        <charset val="136"/>
      </rPr>
      <t>3/7匯10000由JIMMY說越南這邊我多匯了-15247，
我再轉14753進去志哥國泰，剛好30000可以扣三單，
再麻煩您協助處理，已跟總裁報告。(含黃奕璿1單)</t>
    </r>
    <r>
      <rPr>
        <sz val="10"/>
        <color theme="1"/>
        <rFont val="標楷體"/>
        <family val="4"/>
        <charset val="136"/>
      </rPr>
      <t>紅字部份Candy系統備註的</t>
    </r>
    <phoneticPr fontId="3" type="noConversion"/>
  </si>
  <si>
    <r>
      <t>3/1黃玲珠匯2萬</t>
    </r>
    <r>
      <rPr>
        <sz val="10"/>
        <color rgb="FFFF0000"/>
        <rFont val="標楷體"/>
        <family val="4"/>
        <charset val="136"/>
      </rPr>
      <t>(剩10000是JIMMY3/7於微信說越南這邊我多匯了-15247，
我再轉14753進去志哥國泰，剛好30000可以扣三單，
再麻煩您協助處理，已跟總裁報告。)(含陳宜璇1單)</t>
    </r>
    <r>
      <rPr>
        <sz val="10"/>
        <color theme="1"/>
        <rFont val="標楷體"/>
        <family val="4"/>
        <charset val="136"/>
      </rPr>
      <t>紅字部份Candy系統備註的</t>
    </r>
    <phoneticPr fontId="3" type="noConversion"/>
  </si>
  <si>
    <r>
      <t xml:space="preserve">3/2匯4753+5000+5000=14753。
</t>
    </r>
    <r>
      <rPr>
        <sz val="10"/>
        <color rgb="FFFF0000"/>
        <rFont val="標楷體"/>
        <family val="4"/>
        <charset val="136"/>
      </rPr>
      <t>3/7匯10000由JIMMY說越南這邊我多匯了-15247，
我再轉14753進去志哥國泰，剛好30000可以扣三單，
再麻煩您協助處理，已跟總裁報告。(含陳育慶1單)</t>
    </r>
    <r>
      <rPr>
        <sz val="10"/>
        <color theme="1"/>
        <rFont val="標楷體"/>
        <family val="4"/>
        <charset val="136"/>
      </rPr>
      <t>紅字部份Candy系統備註的</t>
    </r>
    <phoneticPr fontId="3" type="noConversion"/>
  </si>
  <si>
    <r>
      <t>3/14匯3萬</t>
    </r>
    <r>
      <rPr>
        <sz val="10"/>
        <color rgb="FFFF0000"/>
        <rFont val="標楷體"/>
        <family val="4"/>
        <charset val="136"/>
      </rPr>
      <t>缺護照</t>
    </r>
    <phoneticPr fontId="3" type="noConversion"/>
  </si>
  <si>
    <r>
      <t>3/26黃瑞蘭於微信留言說用紅包和佣金對沖</t>
    </r>
    <r>
      <rPr>
        <sz val="10"/>
        <color rgb="FFFF0000"/>
        <rFont val="標楷體"/>
        <family val="4"/>
        <charset val="136"/>
      </rPr>
      <t>(缺護照)</t>
    </r>
    <phoneticPr fontId="3" type="noConversion"/>
  </si>
  <si>
    <r>
      <t>3/27匯18400(黃鼎祐9200(已扣8%)+黃念宣9200已扣8%)</t>
    </r>
    <r>
      <rPr>
        <sz val="10"/>
        <color rgb="FFFF0000"/>
        <rFont val="標楷體"/>
        <family val="4"/>
        <charset val="136"/>
      </rPr>
      <t>(缺護照)</t>
    </r>
    <phoneticPr fontId="3" type="noConversion"/>
  </si>
  <si>
    <r>
      <t>3/31路得匯80055</t>
    </r>
    <r>
      <rPr>
        <sz val="10"/>
        <color rgb="FFFF0000"/>
        <rFont val="標楷體"/>
        <family val="4"/>
        <charset val="136"/>
      </rPr>
      <t>缺護照</t>
    </r>
    <phoneticPr fontId="3" type="noConversion"/>
  </si>
  <si>
    <r>
      <t>3/31匯28500(30000-500(手續費*3=1500)=28500)1.另外100手續費*3=300請入劉淑明帳戶 
2.飛鏢獎金未扣,等4/15截止再結算</t>
    </r>
    <r>
      <rPr>
        <sz val="10"/>
        <color rgb="FFFF0000"/>
        <rFont val="標楷體"/>
        <family val="4"/>
        <charset val="136"/>
      </rPr>
      <t>缺護照</t>
    </r>
    <phoneticPr fontId="3" type="noConversion"/>
  </si>
  <si>
    <r>
      <t>4/2何宇羚匯9200(已扣8%)</t>
    </r>
    <r>
      <rPr>
        <sz val="10"/>
        <color rgb="FFFF0000"/>
        <rFont val="標楷體"/>
        <family val="4"/>
        <charset val="136"/>
      </rPr>
      <t>缺護照</t>
    </r>
    <phoneticPr fontId="3" type="noConversion"/>
  </si>
  <si>
    <r>
      <t>3/14匯3萬</t>
    </r>
    <r>
      <rPr>
        <sz val="10"/>
        <color rgb="FFFF0000"/>
        <rFont val="標楷體"/>
        <family val="4"/>
        <charset val="136"/>
      </rPr>
      <t>(缺意向書)</t>
    </r>
    <phoneticPr fontId="3" type="noConversion"/>
  </si>
  <si>
    <r>
      <t>現金交寶春</t>
    </r>
    <r>
      <rPr>
        <sz val="10"/>
        <color rgb="FFFF0000"/>
        <rFont val="標楷體"/>
        <family val="4"/>
        <charset val="136"/>
      </rPr>
      <t>缺護照</t>
    </r>
    <phoneticPr fontId="3" type="noConversion"/>
  </si>
  <si>
    <r>
      <t>C1804-0015</t>
    </r>
    <r>
      <rPr>
        <sz val="10"/>
        <color rgb="FFFF0000"/>
        <rFont val="標楷體"/>
        <family val="4"/>
        <charset val="136"/>
      </rPr>
      <t>R</t>
    </r>
    <phoneticPr fontId="3" type="noConversion"/>
  </si>
  <si>
    <r>
      <t>用4/15對沖</t>
    </r>
    <r>
      <rPr>
        <sz val="10"/>
        <color rgb="FFFF0000"/>
        <rFont val="標楷體"/>
        <family val="4"/>
        <charset val="136"/>
      </rPr>
      <t>缺護照</t>
    </r>
    <phoneticPr fontId="3" type="noConversion"/>
  </si>
  <si>
    <r>
      <t xml:space="preserve">4/13于家淇匯10000 </t>
    </r>
    <r>
      <rPr>
        <sz val="10"/>
        <color rgb="FFFF0000"/>
        <rFont val="標楷體"/>
        <family val="4"/>
        <charset val="136"/>
      </rPr>
      <t>缺護照</t>
    </r>
    <phoneticPr fontId="3" type="noConversion"/>
  </si>
  <si>
    <r>
      <t>5/7路得健康匯20037</t>
    </r>
    <r>
      <rPr>
        <sz val="10"/>
        <color rgb="FFFF0000"/>
        <rFont val="標楷體"/>
        <family val="4"/>
        <charset val="136"/>
      </rPr>
      <t>缺護照</t>
    </r>
    <phoneticPr fontId="3" type="noConversion"/>
  </si>
  <si>
    <r>
      <t>5/16匯30000</t>
    </r>
    <r>
      <rPr>
        <sz val="10"/>
        <color rgb="FFFF0000"/>
        <rFont val="標楷體"/>
        <family val="4"/>
        <charset val="136"/>
      </rPr>
      <t>缺護照號碼</t>
    </r>
    <phoneticPr fontId="3" type="noConversion"/>
  </si>
  <si>
    <r>
      <t>5/15路得匯82057(含張游嬌娥.程美雲)</t>
    </r>
    <r>
      <rPr>
        <sz val="10"/>
        <color rgb="FFFF0000"/>
        <rFont val="標楷體"/>
        <family val="4"/>
        <charset val="136"/>
      </rPr>
      <t>兩人共有合約</t>
    </r>
    <phoneticPr fontId="3" type="noConversion"/>
  </si>
  <si>
    <r>
      <t>5/18林碧貞於E-M說現金</t>
    </r>
    <r>
      <rPr>
        <sz val="10"/>
        <color rgb="FFFF0000"/>
        <rFont val="標楷體"/>
        <family val="4"/>
        <charset val="136"/>
      </rPr>
      <t>(缺護照)</t>
    </r>
    <phoneticPr fontId="3" type="noConversion"/>
  </si>
  <si>
    <r>
      <t>5/18陳碧戀匯20000(含郭馨華)</t>
    </r>
    <r>
      <rPr>
        <sz val="10"/>
        <color rgb="FFFF0000"/>
        <rFont val="標楷體"/>
        <family val="4"/>
        <charset val="136"/>
      </rPr>
      <t>(缺護照)</t>
    </r>
    <phoneticPr fontId="3" type="noConversion"/>
  </si>
  <si>
    <r>
      <t>5/22詹美子匯80000(含楊巧玟.楊雅媛)</t>
    </r>
    <r>
      <rPr>
        <sz val="10"/>
        <color rgb="FFFF0000"/>
        <rFont val="標楷體"/>
        <family val="4"/>
        <charset val="136"/>
      </rPr>
      <t>(缺護照)</t>
    </r>
    <phoneticPr fontId="3" type="noConversion"/>
  </si>
  <si>
    <r>
      <t>5/22詹美子匯80000(含楊巧玟.楊雅婷)</t>
    </r>
    <r>
      <rPr>
        <sz val="10"/>
        <color rgb="FFFF0000"/>
        <rFont val="標楷體"/>
        <family val="4"/>
        <charset val="136"/>
      </rPr>
      <t>(缺護照)</t>
    </r>
    <phoneticPr fontId="3" type="noConversion"/>
  </si>
  <si>
    <r>
      <t xml:space="preserve">11/8匯30000 </t>
    </r>
    <r>
      <rPr>
        <sz val="10"/>
        <color rgb="FFFF0000"/>
        <rFont val="標楷體"/>
        <family val="4"/>
        <charset val="136"/>
      </rPr>
      <t>缺護照</t>
    </r>
    <phoneticPr fontId="3" type="noConversion"/>
  </si>
  <si>
    <t>1609-0009</t>
    <phoneticPr fontId="3" type="noConversion"/>
  </si>
  <si>
    <t>游東逸</t>
    <phoneticPr fontId="3" type="noConversion"/>
  </si>
  <si>
    <t>楊樹仁</t>
    <phoneticPr fontId="3" type="noConversion"/>
  </si>
  <si>
    <t>1505-0071</t>
    <phoneticPr fontId="3" type="noConversion"/>
  </si>
  <si>
    <t>有合約書</t>
    <phoneticPr fontId="3" type="noConversion"/>
  </si>
  <si>
    <t>有匯款單</t>
    <phoneticPr fontId="3" type="noConversion"/>
  </si>
  <si>
    <t>有合約書</t>
    <phoneticPr fontId="3" type="noConversion"/>
  </si>
  <si>
    <t>裘秋蓉</t>
    <phoneticPr fontId="3" type="noConversion"/>
  </si>
  <si>
    <t>有合約書沒有編號</t>
  </si>
  <si>
    <t>林攸餘</t>
    <phoneticPr fontId="3" type="noConversion"/>
  </si>
  <si>
    <t>李雅燕</t>
    <phoneticPr fontId="3" type="noConversion"/>
  </si>
  <si>
    <t>陳建明</t>
    <phoneticPr fontId="3" type="noConversion"/>
  </si>
  <si>
    <t>陳建明</t>
    <phoneticPr fontId="3" type="noConversion"/>
  </si>
  <si>
    <t>劉寶春</t>
    <phoneticPr fontId="3" type="noConversion"/>
  </si>
  <si>
    <t>林韓茹</t>
    <phoneticPr fontId="3" type="noConversion"/>
  </si>
  <si>
    <t>陳淑珠</t>
    <phoneticPr fontId="3" type="noConversion"/>
  </si>
  <si>
    <t>許娟娟</t>
    <phoneticPr fontId="3" type="noConversion"/>
  </si>
  <si>
    <t>謝絜戎</t>
    <phoneticPr fontId="3" type="noConversion"/>
  </si>
  <si>
    <t>陳柏蓉</t>
    <phoneticPr fontId="3" type="noConversion"/>
  </si>
  <si>
    <t>林碧貞</t>
    <phoneticPr fontId="3" type="noConversion"/>
  </si>
  <si>
    <t>白錫信</t>
    <phoneticPr fontId="10" type="noConversion"/>
  </si>
  <si>
    <t>王永才</t>
    <phoneticPr fontId="3" type="noConversion"/>
  </si>
  <si>
    <t>陳盈蓁</t>
    <phoneticPr fontId="10" type="noConversion"/>
  </si>
  <si>
    <t>林碧貞</t>
    <phoneticPr fontId="10" type="noConversion"/>
  </si>
  <si>
    <t>劉寶春</t>
    <phoneticPr fontId="3" type="noConversion"/>
  </si>
  <si>
    <t>陳宜蕙</t>
    <phoneticPr fontId="3" type="noConversion"/>
  </si>
  <si>
    <r>
      <t>11/15林紘義匯5萬(洪子棋東1入1單.東2入2單.黃采蓁東2入1單.陳劉子妹東2入1單)</t>
    </r>
    <r>
      <rPr>
        <sz val="10"/>
        <color rgb="FFFF0000"/>
        <rFont val="標楷體"/>
        <family val="4"/>
        <charset val="136"/>
      </rPr>
      <t>缺護照號碼</t>
    </r>
    <r>
      <rPr>
        <sz val="10"/>
        <color theme="1"/>
        <rFont val="標楷體"/>
        <family val="4"/>
        <charset val="136"/>
      </rPr>
      <t xml:space="preserve">
</t>
    </r>
    <phoneticPr fontId="3" type="noConversion"/>
  </si>
  <si>
    <t>東盟投資案投資金額計算方式：累計續繳已繳金額+購買單位*150(管理費)</t>
    <phoneticPr fontId="3" type="noConversion"/>
  </si>
  <si>
    <t>年利率：25%</t>
    <phoneticPr fontId="3" type="noConversion"/>
  </si>
  <si>
    <t>105/2/18</t>
  </si>
  <si>
    <t>105/2/15</t>
  </si>
  <si>
    <t>105/2/26</t>
  </si>
  <si>
    <t>105/3/1</t>
  </si>
  <si>
    <t>105/3/18</t>
  </si>
  <si>
    <t>105/3/24</t>
  </si>
  <si>
    <t>105/3/30</t>
  </si>
  <si>
    <t>105/4/12</t>
  </si>
  <si>
    <t>105/4/22</t>
  </si>
  <si>
    <t>105/5/27</t>
  </si>
  <si>
    <t>105/5/31</t>
  </si>
  <si>
    <t>105/5/24</t>
  </si>
  <si>
    <t>105/7/11</t>
  </si>
  <si>
    <t>105/7/15</t>
  </si>
  <si>
    <t>105/7/18</t>
  </si>
  <si>
    <t>105/7/26</t>
  </si>
  <si>
    <t>105/7/25</t>
  </si>
  <si>
    <t>105/8/3</t>
  </si>
  <si>
    <t>105/8/4</t>
  </si>
  <si>
    <t>105/8/10</t>
  </si>
  <si>
    <t>105/8/11</t>
  </si>
  <si>
    <t>105/8/22</t>
  </si>
  <si>
    <t>105/8/29</t>
  </si>
  <si>
    <t>105/10/6</t>
  </si>
  <si>
    <t>105/1/16</t>
  </si>
  <si>
    <t>105/1/22</t>
  </si>
  <si>
    <t>105/1/14</t>
  </si>
  <si>
    <t>105/2/16</t>
  </si>
  <si>
    <t>105/2/22</t>
  </si>
  <si>
    <t>105/4/13</t>
  </si>
  <si>
    <t>105/4/27</t>
  </si>
  <si>
    <t>105/4/30</t>
  </si>
  <si>
    <t>105/6/3</t>
  </si>
  <si>
    <t>105/6/17</t>
  </si>
  <si>
    <t>105/6/23</t>
  </si>
  <si>
    <t>105/7/21</t>
  </si>
  <si>
    <t>105/7/20</t>
  </si>
  <si>
    <t>105/7/29</t>
  </si>
  <si>
    <t>105/9/23</t>
  </si>
  <si>
    <t>104/11/15</t>
  </si>
  <si>
    <t>104/11/20</t>
  </si>
  <si>
    <t>104/3/30</t>
  </si>
  <si>
    <t>104/5/28</t>
  </si>
  <si>
    <t>104/6/8</t>
  </si>
  <si>
    <t>104/6/12</t>
  </si>
  <si>
    <t>104/7/24</t>
  </si>
  <si>
    <t>104/9/1</t>
  </si>
  <si>
    <t>104/10/13</t>
  </si>
  <si>
    <t>104/10/27</t>
  </si>
  <si>
    <t>104/11/13</t>
  </si>
  <si>
    <t>104/12/8</t>
  </si>
  <si>
    <t>104/12/9</t>
  </si>
  <si>
    <t>104/5/18</t>
  </si>
  <si>
    <t>107/11/14</t>
  </si>
  <si>
    <t>107/11/19</t>
  </si>
  <si>
    <t>107/10/12</t>
  </si>
  <si>
    <t>107/10/26</t>
  </si>
  <si>
    <t>107/11/12</t>
  </si>
  <si>
    <t>107/12/7</t>
  </si>
  <si>
    <t>107/12/8</t>
  </si>
  <si>
    <t>108/2/17</t>
  </si>
  <si>
    <t>108/2/14</t>
  </si>
  <si>
    <t>108/2/25</t>
  </si>
  <si>
    <t>108/2/28</t>
  </si>
  <si>
    <t>108/3/17</t>
  </si>
  <si>
    <t>108/3/23</t>
  </si>
  <si>
    <t>108/3/29</t>
  </si>
  <si>
    <t>108/4/11</t>
  </si>
  <si>
    <t>108/4/21</t>
  </si>
  <si>
    <t>108/5/26</t>
  </si>
  <si>
    <t>108/5/30</t>
  </si>
  <si>
    <t>108/5/23</t>
  </si>
  <si>
    <t>108/7/10</t>
  </si>
  <si>
    <t>108/7/14</t>
  </si>
  <si>
    <t>108/7/17</t>
  </si>
  <si>
    <t>108/7/25</t>
  </si>
  <si>
    <t>108/7/24</t>
  </si>
  <si>
    <t>108/8/2</t>
  </si>
  <si>
    <t>108/8/3</t>
  </si>
  <si>
    <t>108/8/9</t>
  </si>
  <si>
    <t>108/8/10</t>
  </si>
  <si>
    <t>108/8/21</t>
  </si>
  <si>
    <t>108/8/28</t>
  </si>
  <si>
    <t>108/10/5</t>
  </si>
  <si>
    <t>108/1/15</t>
  </si>
  <si>
    <t>108/1/21</t>
  </si>
  <si>
    <t>108/1/13</t>
  </si>
  <si>
    <t>108/2/15</t>
  </si>
  <si>
    <t>108/2/21</t>
  </si>
  <si>
    <t>108/4/12</t>
  </si>
  <si>
    <t>108/4/26</t>
  </si>
  <si>
    <t>108/4/29</t>
  </si>
  <si>
    <t>108/6/2</t>
  </si>
  <si>
    <t>108/6/16</t>
  </si>
  <si>
    <t>108/6/22</t>
  </si>
  <si>
    <t>108/7/20</t>
  </si>
  <si>
    <t>108/7/19</t>
  </si>
  <si>
    <t>108/7/28</t>
  </si>
  <si>
    <t>107/4/1</t>
  </si>
  <si>
    <t>105/7/1</t>
  </si>
  <si>
    <t>105/7/16</t>
  </si>
  <si>
    <t>105/7/22</t>
  </si>
  <si>
    <t>105/7/30</t>
  </si>
  <si>
    <t>105/6/4</t>
  </si>
  <si>
    <t>105/6/18</t>
  </si>
  <si>
    <t>105/6/24</t>
  </si>
  <si>
    <t>107/6/30</t>
  </si>
  <si>
    <t>105/9/30</t>
  </si>
  <si>
    <t>105/10/1</t>
  </si>
  <si>
    <t>105/6/30</t>
  </si>
  <si>
    <t>單位：美元</t>
    <phoneticPr fontId="3" type="noConversion"/>
  </si>
  <si>
    <t>季利率</t>
    <phoneticPr fontId="3" type="noConversion"/>
  </si>
  <si>
    <t>104/04/21</t>
    <phoneticPr fontId="3" type="noConversion"/>
  </si>
  <si>
    <t>107/04/20</t>
    <phoneticPr fontId="3" type="noConversion"/>
  </si>
  <si>
    <t>104/04/30</t>
    <phoneticPr fontId="3" type="noConversion"/>
  </si>
  <si>
    <t>107/04/29</t>
    <phoneticPr fontId="3" type="noConversion"/>
  </si>
  <si>
    <t>備註</t>
    <phoneticPr fontId="3" type="noConversion"/>
  </si>
  <si>
    <t>袁建業部分，卷內原始書證資料並無投資單位及投資金額，經以利息金額及季利息5％計算可得實際投資金額</t>
    <phoneticPr fontId="3" type="noConversion"/>
  </si>
  <si>
    <t>107/8/15</t>
  </si>
  <si>
    <t>107/7/30</t>
  </si>
  <si>
    <t>107/10/15</t>
  </si>
  <si>
    <t>107/6/15</t>
  </si>
  <si>
    <t>107/11/15</t>
  </si>
  <si>
    <t>107/5/30</t>
  </si>
  <si>
    <t>107/3/30</t>
  </si>
  <si>
    <t>107/5/15</t>
  </si>
  <si>
    <t>107/9/15</t>
  </si>
  <si>
    <t>107/02/30</t>
  </si>
  <si>
    <t>107/3/15</t>
  </si>
  <si>
    <t>107/4/30</t>
  </si>
  <si>
    <t>107/4/15</t>
  </si>
  <si>
    <t xml:space="preserve">107/02/30 </t>
  </si>
  <si>
    <t>107/7/15</t>
  </si>
  <si>
    <t>107/1/15</t>
  </si>
  <si>
    <t>107/2/15</t>
  </si>
  <si>
    <t>107/8/30</t>
  </si>
  <si>
    <t>107/9/30</t>
  </si>
  <si>
    <t>107/10/30</t>
  </si>
  <si>
    <t>107/11/30</t>
  </si>
  <si>
    <t>107/1/30</t>
  </si>
  <si>
    <t>106/7/30</t>
  </si>
  <si>
    <t>106/10/30</t>
  </si>
  <si>
    <t>106/9/15</t>
  </si>
  <si>
    <t>106/8/30</t>
  </si>
  <si>
    <t>106/10/15</t>
  </si>
  <si>
    <t>106/11/30</t>
  </si>
  <si>
    <t>106/4/15</t>
  </si>
  <si>
    <t>106/12/30</t>
  </si>
  <si>
    <t>106/5/15</t>
  </si>
  <si>
    <t>106/6/15</t>
  </si>
  <si>
    <t>106/12/15</t>
  </si>
  <si>
    <t>106/8/15</t>
  </si>
  <si>
    <t>106/6/30</t>
  </si>
  <si>
    <t>106/3/15</t>
  </si>
  <si>
    <t>106/2/15</t>
  </si>
  <si>
    <t>106/7/15</t>
  </si>
  <si>
    <t>106/5/30</t>
  </si>
  <si>
    <t>106/02/30</t>
  </si>
  <si>
    <t>106/3/30</t>
  </si>
  <si>
    <t>106/9/30</t>
  </si>
  <si>
    <t>106/11/15</t>
  </si>
  <si>
    <t>106/4/30</t>
  </si>
  <si>
    <t>107/12/15</t>
  </si>
  <si>
    <t>107/12/30</t>
  </si>
  <si>
    <t>附表一（金碧蓮天新世界投資案投資人附表）</t>
    <phoneticPr fontId="3" type="noConversion"/>
  </si>
  <si>
    <t>附表二（東盟投資案投資人附表）</t>
    <phoneticPr fontId="3" type="noConversion"/>
  </si>
  <si>
    <t>附表三（東方1號不動產證券基金投資案投資人附表）</t>
    <phoneticPr fontId="3" type="noConversion"/>
  </si>
  <si>
    <t>附表四（東方2號不動產開發產權運營投資案投資人附表）</t>
    <phoneticPr fontId="3" type="noConversion"/>
  </si>
  <si>
    <t>附表五（總投資金額統計表）</t>
    <phoneticPr fontId="3" type="noConversion"/>
  </si>
  <si>
    <t>新臺幣</t>
    <phoneticPr fontId="3" type="noConversion"/>
  </si>
  <si>
    <t>美元</t>
    <phoneticPr fontId="3" type="noConversion"/>
  </si>
  <si>
    <t>何宗龍</t>
    <phoneticPr fontId="3" type="noConversion"/>
  </si>
  <si>
    <t>簡麗惠（以李郁芳名義）</t>
    <phoneticPr fontId="3" type="noConversion"/>
  </si>
  <si>
    <t>107/4/30</t>
    <phoneticPr fontId="3" type="noConversion"/>
  </si>
  <si>
    <t>黃紀剛</t>
    <phoneticPr fontId="10" type="noConversion"/>
  </si>
  <si>
    <t>林賜傳</t>
    <phoneticPr fontId="3" type="noConversion"/>
  </si>
  <si>
    <t>許春貴</t>
    <phoneticPr fontId="3" type="noConversion"/>
  </si>
  <si>
    <t>資料來源：吳月媚</t>
  </si>
  <si>
    <t>協議書</t>
    <phoneticPr fontId="3" type="noConversion"/>
  </si>
  <si>
    <t>107/02/30</t>
    <phoneticPr fontId="3" type="noConversion"/>
  </si>
  <si>
    <t>協議書等</t>
    <phoneticPr fontId="3" type="noConversion"/>
  </si>
  <si>
    <t>許春貴明細</t>
    <phoneticPr fontId="3" type="noConversion"/>
  </si>
  <si>
    <t>何宇羚、林紘義</t>
    <phoneticPr fontId="10" type="noConversion"/>
  </si>
  <si>
    <t>107/12/30</t>
    <phoneticPr fontId="3" type="noConversion"/>
  </si>
  <si>
    <t>107/04/30</t>
    <phoneticPr fontId="3" type="noConversion"/>
  </si>
  <si>
    <t>HC05-30-1800006</t>
    <phoneticPr fontId="3" type="noConversion"/>
  </si>
  <si>
    <t>HC05-15-1700001</t>
    <phoneticPr fontId="3" type="noConversion"/>
  </si>
  <si>
    <t>107/10/15</t>
    <phoneticPr fontId="3" type="noConversion"/>
  </si>
  <si>
    <t>107/12/15</t>
    <phoneticPr fontId="3" type="noConversion"/>
  </si>
  <si>
    <t>HC05-30-1800001</t>
    <phoneticPr fontId="3" type="noConversion"/>
  </si>
  <si>
    <t>會員查詢網路資料及匯款資料</t>
    <phoneticPr fontId="3" type="noConversion"/>
  </si>
  <si>
    <t>業務明細表</t>
    <phoneticPr fontId="3" type="noConversion"/>
  </si>
  <si>
    <t>中文姓名</t>
    <phoneticPr fontId="3" type="noConversion"/>
  </si>
  <si>
    <t>有合約書</t>
    <phoneticPr fontId="3" type="noConversion"/>
  </si>
  <si>
    <t>有合約書</t>
    <phoneticPr fontId="3" type="noConversion"/>
  </si>
  <si>
    <t>有合約書</t>
    <phoneticPr fontId="3" type="noConversion"/>
  </si>
  <si>
    <t>有匯款單</t>
    <phoneticPr fontId="3" type="noConversion"/>
  </si>
  <si>
    <t>單位：新臺幣（美元x30匯率計算）</t>
    <phoneticPr fontId="3" type="noConversion"/>
  </si>
  <si>
    <t>單位：新臺幣（美元x30匯率計算）</t>
    <phoneticPr fontId="3" type="noConversion"/>
  </si>
  <si>
    <t>單位：美元</t>
    <phoneticPr fontId="3" type="noConversion"/>
  </si>
  <si>
    <t>單位：新臺幣（美元x30匯率計算</t>
  </si>
  <si>
    <t>單位：美元</t>
    <phoneticPr fontId="3" type="noConversion"/>
  </si>
  <si>
    <t>單位：新臺幣（美元x30匯率計算</t>
    <phoneticPr fontId="3" type="noConversion"/>
  </si>
  <si>
    <t>總計</t>
    <phoneticPr fontId="3" type="noConversion"/>
  </si>
  <si>
    <t>年利率：18%</t>
    <phoneticPr fontId="3" type="noConversion"/>
  </si>
  <si>
    <t>年利率：18%</t>
    <phoneticPr fontId="3" type="noConversion"/>
  </si>
  <si>
    <t>有合約書</t>
    <phoneticPr fontId="3" type="noConversion"/>
  </si>
  <si>
    <t>匯款單</t>
    <phoneticPr fontId="3" type="noConversion"/>
  </si>
  <si>
    <t>方案</t>
    <phoneticPr fontId="3" type="noConversion"/>
  </si>
  <si>
    <t>年利率：20%（未加計期滿回贖本金200％）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</si>
</sst>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-* #,##0.00_-;\-* #,##0.00_-;_-* &quot;-&quot;??_-;_-@_-"/>
    <numFmt numFmtId="176" formatCode="#,##0_);[Red]\(#,##0\)"/>
    <numFmt numFmtId="177" formatCode="0_);[Red]\(0\)"/>
    <numFmt numFmtId="178" formatCode="#,##0_ "/>
    <numFmt numFmtId="179" formatCode="0.0%"/>
    <numFmt numFmtId="180" formatCode="#,##0_ ;[Red]\-#,##0\ "/>
    <numFmt numFmtId="181" formatCode="yyyy/mm/dd"/>
    <numFmt numFmtId="182" formatCode="[$-404]e/m/d;@"/>
    <numFmt numFmtId="183" formatCode="#,##0.0_ "/>
    <numFmt numFmtId="184" formatCode="m&quot;月&quot;d&quot;日&quot;"/>
  </numFmts>
  <fonts count="2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  <font>
      <b/>
      <sz val="1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name val="標楷體"/>
      <family val="4"/>
      <charset val="136"/>
    </font>
    <font>
      <sz val="14"/>
      <color theme="1"/>
      <name val="標楷體"/>
      <family val="4"/>
      <charset val="136"/>
    </font>
    <font>
      <sz val="9"/>
      <name val="細明體"/>
      <family val="3"/>
      <charset val="136"/>
    </font>
    <font>
      <sz val="9"/>
      <name val="新細明體"/>
      <family val="3"/>
      <charset val="136"/>
      <scheme val="minor"/>
    </font>
    <font>
      <sz val="10"/>
      <color rgb="FF000000"/>
      <name val="標楷體"/>
      <family val="4"/>
      <charset val="136"/>
    </font>
    <font>
      <b/>
      <sz val="10"/>
      <color rgb="FF000000"/>
      <name val="標楷體"/>
      <family val="4"/>
      <charset val="136"/>
    </font>
    <font>
      <sz val="10"/>
      <color rgb="FFFF0000"/>
      <name val="標楷體"/>
      <family val="4"/>
      <charset val="136"/>
    </font>
    <font>
      <b/>
      <sz val="10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sz val="10"/>
      <color rgb="FF0000FF"/>
      <name val="標楷體"/>
      <family val="4"/>
      <charset val="136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9"/>
      <color indexed="81"/>
      <name val="細明體"/>
      <family val="3"/>
      <charset val="136"/>
    </font>
    <font>
      <strike/>
      <sz val="10"/>
      <color theme="1"/>
      <name val="標楷體"/>
      <family val="4"/>
      <charset val="136"/>
    </font>
    <font>
      <vertAlign val="superscript"/>
      <sz val="10"/>
      <color theme="1"/>
      <name val="標楷體"/>
      <family val="4"/>
      <charset val="136"/>
    </font>
    <font>
      <sz val="10"/>
      <color rgb="FF0070C0"/>
      <name val="標楷體"/>
      <family val="4"/>
      <charset val="136"/>
    </font>
    <font>
      <sz val="18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4"/>
      <color rgb="FF000000"/>
      <name val="標楷體"/>
      <family val="4"/>
      <charset val="136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257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1" xfId="1" applyFont="1" applyBorder="1" applyAlignment="1" applyProtection="1">
      <alignment horizontal="center" vertical="center"/>
      <protection locked="0"/>
    </xf>
    <xf numFmtId="14" fontId="6" fillId="0" borderId="1" xfId="1" applyNumberFormat="1" applyFont="1" applyBorder="1" applyAlignment="1" applyProtection="1">
      <alignment horizontal="center" vertical="center"/>
      <protection locked="0"/>
    </xf>
    <xf numFmtId="177" fontId="6" fillId="0" borderId="1" xfId="1" applyNumberFormat="1" applyFont="1" applyBorder="1" applyAlignment="1" applyProtection="1">
      <alignment horizontal="center" vertical="center"/>
      <protection locked="0"/>
    </xf>
    <xf numFmtId="176" fontId="6" fillId="0" borderId="1" xfId="1" applyNumberFormat="1" applyFont="1" applyBorder="1" applyAlignment="1" applyProtection="1">
      <alignment horizontal="center" vertical="center"/>
      <protection locked="0"/>
    </xf>
    <xf numFmtId="9" fontId="6" fillId="0" borderId="1" xfId="1" applyNumberFormat="1" applyFont="1" applyBorder="1" applyAlignment="1" applyProtection="1">
      <alignment horizontal="center" vertical="center"/>
      <protection locked="0"/>
    </xf>
    <xf numFmtId="176" fontId="6" fillId="0" borderId="1" xfId="1" applyNumberFormat="1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14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178" fontId="7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 applyProtection="1">
      <alignment horizontal="center" vertical="center"/>
      <protection locked="0"/>
    </xf>
    <xf numFmtId="179" fontId="7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179" fontId="7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179" fontId="6" fillId="0" borderId="1" xfId="0" applyNumberFormat="1" applyFont="1" applyFill="1" applyBorder="1" applyAlignment="1" applyProtection="1">
      <alignment horizontal="center" vertical="center"/>
      <protection locked="0"/>
    </xf>
    <xf numFmtId="14" fontId="6" fillId="0" borderId="1" xfId="0" applyNumberFormat="1" applyFont="1" applyFill="1" applyBorder="1" applyAlignment="1" applyProtection="1">
      <alignment horizontal="center" vertical="center"/>
      <protection locked="0"/>
    </xf>
    <xf numFmtId="177" fontId="6" fillId="0" borderId="0" xfId="1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>
      <alignment vertical="center"/>
    </xf>
    <xf numFmtId="177" fontId="5" fillId="0" borderId="0" xfId="0" applyNumberFormat="1" applyFont="1" applyBorder="1">
      <alignment vertical="center"/>
    </xf>
    <xf numFmtId="177" fontId="5" fillId="0" borderId="0" xfId="0" applyNumberFormat="1" applyFont="1">
      <alignment vertical="center"/>
    </xf>
    <xf numFmtId="0" fontId="6" fillId="0" borderId="0" xfId="1" applyFont="1" applyBorder="1" applyAlignment="1" applyProtection="1">
      <alignment horizontal="center" vertical="center"/>
      <protection locked="0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80" fontId="12" fillId="0" borderId="1" xfId="0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14" fontId="1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80" fontId="11" fillId="0" borderId="1" xfId="0" applyNumberFormat="1" applyFont="1" applyFill="1" applyBorder="1" applyAlignment="1">
      <alignment horizontal="center" vertical="center" wrapText="1"/>
    </xf>
    <xf numFmtId="181" fontId="11" fillId="0" borderId="1" xfId="0" applyNumberFormat="1" applyFont="1" applyFill="1" applyBorder="1" applyAlignment="1">
      <alignment horizontal="center" vertical="center" wrapText="1"/>
    </xf>
    <xf numFmtId="178" fontId="11" fillId="0" borderId="1" xfId="0" applyNumberFormat="1" applyFont="1" applyFill="1" applyBorder="1" applyAlignment="1">
      <alignment horizontal="center" vertical="center" wrapText="1"/>
    </xf>
    <xf numFmtId="181" fontId="6" fillId="0" borderId="1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81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80" fontId="14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14" fontId="11" fillId="0" borderId="0" xfId="0" applyNumberFormat="1" applyFont="1" applyFill="1" applyBorder="1" applyAlignment="1">
      <alignment horizontal="center" vertical="center" wrapText="1"/>
    </xf>
    <xf numFmtId="180" fontId="7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14" fontId="16" fillId="0" borderId="0" xfId="0" applyNumberFormat="1" applyFont="1" applyFill="1" applyBorder="1" applyAlignment="1">
      <alignment horizontal="center" vertical="center" wrapText="1"/>
    </xf>
    <xf numFmtId="180" fontId="16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12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14" fontId="6" fillId="0" borderId="1" xfId="0" applyNumberFormat="1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1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>
      <alignment vertical="center"/>
    </xf>
    <xf numFmtId="178" fontId="11" fillId="0" borderId="0" xfId="0" applyNumberFormat="1" applyFont="1" applyFill="1" applyBorder="1" applyAlignment="1">
      <alignment horizontal="center" vertical="center" wrapText="1"/>
    </xf>
    <xf numFmtId="0" fontId="8" fillId="0" borderId="0" xfId="1" applyFont="1" applyFill="1" applyBorder="1" applyAlignment="1" applyProtection="1">
      <alignment horizontal="left" vertical="center"/>
      <protection locked="0"/>
    </xf>
    <xf numFmtId="178" fontId="0" fillId="0" borderId="0" xfId="0" applyNumberFormat="1">
      <alignment vertical="center"/>
    </xf>
    <xf numFmtId="0" fontId="6" fillId="2" borderId="2" xfId="0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182" fontId="6" fillId="0" borderId="3" xfId="0" applyNumberFormat="1" applyFont="1" applyBorder="1" applyAlignment="1" applyProtection="1">
      <alignment horizontal="center" vertical="center"/>
      <protection locked="0"/>
    </xf>
    <xf numFmtId="178" fontId="6" fillId="0" borderId="3" xfId="0" applyNumberFormat="1" applyFont="1" applyBorder="1" applyAlignment="1" applyProtection="1">
      <alignment horizontal="center" vertical="center"/>
      <protection locked="0"/>
    </xf>
    <xf numFmtId="0" fontId="6" fillId="2" borderId="3" xfId="0" applyFont="1" applyFill="1" applyBorder="1" applyAlignment="1" applyProtection="1">
      <alignment horizontal="center" vertical="center"/>
      <protection locked="0"/>
    </xf>
    <xf numFmtId="9" fontId="6" fillId="0" borderId="3" xfId="0" applyNumberFormat="1" applyFont="1" applyFill="1" applyBorder="1" applyAlignment="1" applyProtection="1">
      <alignment horizontal="center" vertical="center"/>
      <protection locked="0"/>
    </xf>
    <xf numFmtId="178" fontId="6" fillId="0" borderId="3" xfId="0" applyNumberFormat="1" applyFont="1" applyFill="1" applyBorder="1" applyAlignment="1" applyProtection="1">
      <alignment horizontal="center" vertical="center"/>
      <protection locked="0"/>
    </xf>
    <xf numFmtId="178" fontId="6" fillId="0" borderId="4" xfId="0" applyNumberFormat="1" applyFont="1" applyFill="1" applyBorder="1" applyAlignment="1" applyProtection="1">
      <alignment horizontal="center" vertical="center" wrapText="1"/>
      <protection locked="0"/>
    </xf>
    <xf numFmtId="178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/>
    </xf>
    <xf numFmtId="182" fontId="6" fillId="0" borderId="1" xfId="0" applyNumberFormat="1" applyFont="1" applyBorder="1" applyAlignment="1" applyProtection="1">
      <alignment horizontal="center" vertical="center"/>
      <protection locked="0"/>
    </xf>
    <xf numFmtId="178" fontId="6" fillId="0" borderId="1" xfId="0" applyNumberFormat="1" applyFont="1" applyBorder="1" applyAlignment="1" applyProtection="1">
      <alignment horizontal="center" vertical="center"/>
      <protection locked="0"/>
    </xf>
    <xf numFmtId="178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15" borderId="1" xfId="0" applyFont="1" applyFill="1" applyBorder="1" applyAlignment="1" applyProtection="1">
      <alignment horizontal="center" vertical="center"/>
      <protection locked="0"/>
    </xf>
    <xf numFmtId="9" fontId="6" fillId="15" borderId="1" xfId="0" applyNumberFormat="1" applyFont="1" applyFill="1" applyBorder="1" applyAlignment="1" applyProtection="1">
      <alignment horizontal="center" vertical="center"/>
      <protection locked="0"/>
    </xf>
    <xf numFmtId="178" fontId="6" fillId="15" borderId="1" xfId="0" applyNumberFormat="1" applyFont="1" applyFill="1" applyBorder="1" applyAlignment="1" applyProtection="1">
      <alignment horizontal="center" vertical="center"/>
      <protection locked="0"/>
    </xf>
    <xf numFmtId="178" fontId="6" fillId="0" borderId="6" xfId="0" applyNumberFormat="1" applyFont="1" applyFill="1" applyBorder="1" applyAlignment="1" applyProtection="1">
      <alignment horizontal="center" vertical="center" wrapText="1"/>
      <protection locked="0"/>
    </xf>
    <xf numFmtId="183" fontId="6" fillId="0" borderId="1" xfId="0" applyNumberFormat="1" applyFont="1" applyFill="1" applyBorder="1" applyAlignment="1" applyProtection="1">
      <alignment horizontal="center" vertical="center"/>
      <protection locked="0"/>
    </xf>
    <xf numFmtId="178" fontId="6" fillId="4" borderId="1" xfId="0" applyNumberFormat="1" applyFont="1" applyFill="1" applyBorder="1" applyAlignment="1" applyProtection="1">
      <alignment horizontal="center" vertical="center"/>
      <protection locked="0"/>
    </xf>
    <xf numFmtId="179" fontId="6" fillId="0" borderId="6" xfId="0" applyNumberFormat="1" applyFont="1" applyFill="1" applyBorder="1" applyAlignment="1">
      <alignment horizontal="left" vertical="center" wrapText="1"/>
    </xf>
    <xf numFmtId="178" fontId="6" fillId="8" borderId="1" xfId="0" applyNumberFormat="1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178" fontId="6" fillId="3" borderId="1" xfId="0" applyNumberFormat="1" applyFont="1" applyFill="1" applyBorder="1" applyAlignment="1" applyProtection="1">
      <alignment horizontal="center" vertical="center"/>
      <protection locked="0"/>
    </xf>
    <xf numFmtId="178" fontId="6" fillId="6" borderId="1" xfId="0" applyNumberFormat="1" applyFont="1" applyFill="1" applyBorder="1" applyAlignment="1" applyProtection="1">
      <alignment horizontal="center" vertical="center"/>
      <protection locked="0"/>
    </xf>
    <xf numFmtId="178" fontId="6" fillId="2" borderId="1" xfId="0" applyNumberFormat="1" applyFont="1" applyFill="1" applyBorder="1" applyAlignment="1" applyProtection="1">
      <alignment horizontal="center" vertical="center"/>
      <protection locked="0"/>
    </xf>
    <xf numFmtId="0" fontId="6" fillId="13" borderId="1" xfId="0" applyFont="1" applyFill="1" applyBorder="1" applyAlignment="1" applyProtection="1">
      <alignment horizontal="center" vertical="center"/>
      <protection locked="0"/>
    </xf>
    <xf numFmtId="178" fontId="6" fillId="13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6" xfId="0" applyFont="1" applyFill="1" applyBorder="1" applyAlignment="1">
      <alignment vertical="center" wrapText="1"/>
    </xf>
    <xf numFmtId="182" fontId="6" fillId="0" borderId="1" xfId="0" applyNumberFormat="1" applyFont="1" applyFill="1" applyBorder="1" applyAlignment="1" applyProtection="1">
      <alignment horizontal="center" vertical="center"/>
      <protection locked="0"/>
    </xf>
    <xf numFmtId="178" fontId="7" fillId="7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6" xfId="0" applyFont="1" applyFill="1" applyBorder="1" applyAlignment="1">
      <alignment vertical="center" wrapText="1"/>
    </xf>
    <xf numFmtId="0" fontId="6" fillId="0" borderId="0" xfId="0" applyFont="1" applyFill="1">
      <alignment vertical="center"/>
    </xf>
    <xf numFmtId="0" fontId="6" fillId="2" borderId="1" xfId="0" applyFont="1" applyFill="1" applyBorder="1" applyAlignment="1" applyProtection="1">
      <alignment horizontal="center" vertical="center"/>
      <protection locked="0"/>
    </xf>
    <xf numFmtId="182" fontId="6" fillId="2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5" borderId="1" xfId="0" applyFont="1" applyFill="1" applyBorder="1" applyAlignment="1" applyProtection="1">
      <alignment horizontal="center" vertical="center"/>
      <protection locked="0"/>
    </xf>
    <xf numFmtId="178" fontId="2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9" borderId="1" xfId="0" applyFont="1" applyFill="1" applyBorder="1" applyAlignment="1" applyProtection="1">
      <alignment horizontal="center" vertical="center"/>
      <protection locked="0"/>
    </xf>
    <xf numFmtId="178" fontId="6" fillId="9" borderId="1" xfId="0" applyNumberFormat="1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/>
    </xf>
    <xf numFmtId="179" fontId="6" fillId="0" borderId="6" xfId="0" applyNumberFormat="1" applyFont="1" applyFill="1" applyBorder="1" applyAlignment="1">
      <alignment horizontal="left" vertical="center" wrapText="1" shrinkToFit="1"/>
    </xf>
    <xf numFmtId="0" fontId="6" fillId="0" borderId="6" xfId="0" applyFont="1" applyFill="1" applyBorder="1" applyAlignment="1">
      <alignment vertical="center" wrapText="1" shrinkToFit="1"/>
    </xf>
    <xf numFmtId="0" fontId="6" fillId="2" borderId="6" xfId="0" applyFont="1" applyFill="1" applyBorder="1" applyAlignment="1">
      <alignment vertical="center" wrapText="1" shrinkToFit="1"/>
    </xf>
    <xf numFmtId="0" fontId="6" fillId="2" borderId="6" xfId="0" applyFont="1" applyFill="1" applyBorder="1" applyAlignment="1">
      <alignment vertical="center" wrapText="1"/>
    </xf>
    <xf numFmtId="0" fontId="22" fillId="0" borderId="6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182" fontId="6" fillId="0" borderId="1" xfId="0" applyNumberFormat="1" applyFont="1" applyBorder="1" applyAlignment="1">
      <alignment horizontal="center" vertical="center"/>
    </xf>
    <xf numFmtId="178" fontId="6" fillId="0" borderId="1" xfId="0" applyNumberFormat="1" applyFont="1" applyBorder="1" applyAlignment="1">
      <alignment horizontal="center" vertical="center"/>
    </xf>
    <xf numFmtId="178" fontId="6" fillId="0" borderId="1" xfId="0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184" fontId="6" fillId="0" borderId="6" xfId="0" applyNumberFormat="1" applyFont="1" applyFill="1" applyBorder="1" applyAlignment="1">
      <alignment vertical="center" wrapText="1"/>
    </xf>
    <xf numFmtId="178" fontId="6" fillId="7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>
      <alignment vertical="center" wrapText="1" shrinkToFit="1"/>
    </xf>
    <xf numFmtId="0" fontId="7" fillId="0" borderId="1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183" fontId="13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>
      <alignment vertical="center" shrinkToFit="1"/>
    </xf>
    <xf numFmtId="0" fontId="21" fillId="0" borderId="0" xfId="0" applyFont="1" applyFill="1" applyBorder="1" applyAlignment="1">
      <alignment vertical="center" wrapText="1"/>
    </xf>
    <xf numFmtId="0" fontId="21" fillId="0" borderId="0" xfId="0" applyFont="1" applyFill="1" applyBorder="1">
      <alignment vertical="center"/>
    </xf>
    <xf numFmtId="182" fontId="6" fillId="0" borderId="1" xfId="0" applyNumberFormat="1" applyFont="1" applyFill="1" applyBorder="1" applyAlignment="1">
      <alignment horizontal="center" vertical="center"/>
    </xf>
    <xf numFmtId="179" fontId="6" fillId="2" borderId="6" xfId="0" applyNumberFormat="1" applyFont="1" applyFill="1" applyBorder="1" applyAlignment="1">
      <alignment horizontal="left" vertical="center" wrapText="1"/>
    </xf>
    <xf numFmtId="179" fontId="6" fillId="16" borderId="6" xfId="0" applyNumberFormat="1" applyFont="1" applyFill="1" applyBorder="1" applyAlignment="1">
      <alignment horizontal="left" vertical="center" wrapText="1"/>
    </xf>
    <xf numFmtId="179" fontId="6" fillId="3" borderId="6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vertical="center" shrinkToFit="1"/>
    </xf>
    <xf numFmtId="0" fontId="6" fillId="0" borderId="1" xfId="0" applyFont="1" applyFill="1" applyBorder="1" applyAlignment="1" applyProtection="1">
      <alignment horizontal="center" vertical="center" shrinkToFit="1"/>
      <protection locked="0"/>
    </xf>
    <xf numFmtId="0" fontId="6" fillId="11" borderId="1" xfId="0" applyFont="1" applyFill="1" applyBorder="1" applyAlignment="1" applyProtection="1">
      <alignment horizontal="center" vertical="center"/>
      <protection locked="0"/>
    </xf>
    <xf numFmtId="183" fontId="6" fillId="2" borderId="1" xfId="0" applyNumberFormat="1" applyFont="1" applyFill="1" applyBorder="1" applyAlignment="1" applyProtection="1">
      <alignment horizontal="center" vertical="center"/>
      <protection locked="0"/>
    </xf>
    <xf numFmtId="179" fontId="6" fillId="9" borderId="6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vertical="center" shrinkToFit="1"/>
    </xf>
    <xf numFmtId="0" fontId="6" fillId="10" borderId="5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 wrapText="1"/>
    </xf>
    <xf numFmtId="0" fontId="6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  <xf numFmtId="182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8" fontId="6" fillId="0" borderId="0" xfId="0" applyNumberFormat="1" applyFont="1" applyFill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82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Border="1" applyAlignment="1" applyProtection="1">
      <alignment horizontal="center" vertical="center"/>
      <protection locked="0"/>
    </xf>
    <xf numFmtId="182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7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center" vertical="center"/>
    </xf>
    <xf numFmtId="17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183" fontId="6" fillId="0" borderId="0" xfId="0" applyNumberFormat="1" applyFont="1" applyFill="1" applyBorder="1" applyAlignment="1">
      <alignment horizontal="center" vertical="center"/>
    </xf>
    <xf numFmtId="178" fontId="6" fillId="0" borderId="0" xfId="0" applyNumberFormat="1" applyFont="1" applyFill="1" applyBorder="1" applyAlignment="1" applyProtection="1">
      <alignment horizontal="center" vertical="center"/>
      <protection locked="0"/>
    </xf>
    <xf numFmtId="179" fontId="6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4" fillId="0" borderId="2" xfId="1" applyFont="1" applyBorder="1" applyAlignment="1" applyProtection="1">
      <alignment horizontal="center" vertical="center"/>
      <protection locked="0"/>
    </xf>
    <xf numFmtId="0" fontId="4" fillId="0" borderId="3" xfId="1" applyFont="1" applyBorder="1" applyAlignment="1" applyProtection="1">
      <alignment horizontal="center" vertical="center"/>
      <protection locked="0"/>
    </xf>
    <xf numFmtId="14" fontId="4" fillId="0" borderId="3" xfId="1" applyNumberFormat="1" applyFont="1" applyFill="1" applyBorder="1" applyAlignment="1" applyProtection="1">
      <alignment horizontal="center" vertical="center"/>
      <protection locked="0"/>
    </xf>
    <xf numFmtId="177" fontId="4" fillId="0" borderId="3" xfId="1" applyNumberFormat="1" applyFont="1" applyFill="1" applyBorder="1" applyAlignment="1" applyProtection="1">
      <alignment horizontal="center" vertical="center"/>
      <protection locked="0"/>
    </xf>
    <xf numFmtId="176" fontId="4" fillId="0" borderId="3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Font="1" applyFill="1" applyBorder="1" applyAlignment="1" applyProtection="1">
      <alignment horizontal="center" vertical="center"/>
      <protection locked="0"/>
    </xf>
    <xf numFmtId="9" fontId="4" fillId="0" borderId="3" xfId="1" applyNumberFormat="1" applyFont="1" applyFill="1" applyBorder="1" applyAlignment="1" applyProtection="1">
      <alignment horizontal="center" vertical="center" wrapText="1"/>
      <protection locked="0"/>
    </xf>
    <xf numFmtId="176" fontId="4" fillId="0" borderId="3" xfId="1" applyNumberFormat="1" applyFont="1" applyBorder="1" applyAlignment="1" applyProtection="1">
      <alignment horizontal="center" vertical="center"/>
      <protection locked="0"/>
    </xf>
    <xf numFmtId="0" fontId="4" fillId="0" borderId="4" xfId="1" applyFont="1" applyFill="1" applyBorder="1" applyAlignment="1">
      <alignment horizontal="center" vertical="center"/>
    </xf>
    <xf numFmtId="0" fontId="6" fillId="0" borderId="5" xfId="1" applyFont="1" applyBorder="1" applyAlignment="1" applyProtection="1">
      <alignment horizontal="center" vertical="center"/>
      <protection locked="0"/>
    </xf>
    <xf numFmtId="0" fontId="6" fillId="0" borderId="6" xfId="1" applyFont="1" applyFill="1" applyBorder="1" applyAlignment="1">
      <alignment horizontal="center" vertical="center"/>
    </xf>
    <xf numFmtId="0" fontId="7" fillId="0" borderId="5" xfId="0" applyFont="1" applyBorder="1" applyAlignment="1" applyProtection="1">
      <alignment horizontal="center" vertical="center"/>
      <protection locked="0"/>
    </xf>
    <xf numFmtId="0" fontId="7" fillId="0" borderId="5" xfId="0" applyFont="1" applyFill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6" xfId="1" applyFont="1" applyBorder="1" applyAlignment="1" applyProtection="1">
      <alignment horizontal="center" vertical="center"/>
      <protection locked="0"/>
    </xf>
    <xf numFmtId="0" fontId="5" fillId="0" borderId="6" xfId="0" applyFont="1" applyBorder="1">
      <alignment vertical="center"/>
    </xf>
    <xf numFmtId="0" fontId="6" fillId="0" borderId="10" xfId="1" applyFont="1" applyBorder="1" applyAlignment="1" applyProtection="1">
      <alignment horizontal="center" vertical="center"/>
      <protection locked="0"/>
    </xf>
    <xf numFmtId="0" fontId="5" fillId="0" borderId="11" xfId="0" applyFont="1" applyBorder="1">
      <alignment vertical="center"/>
    </xf>
    <xf numFmtId="177" fontId="6" fillId="0" borderId="11" xfId="1" applyNumberFormat="1" applyFont="1" applyBorder="1" applyAlignment="1" applyProtection="1">
      <alignment horizontal="center" vertical="center"/>
      <protection locked="0"/>
    </xf>
    <xf numFmtId="0" fontId="5" fillId="0" borderId="12" xfId="0" applyFont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6" fillId="0" borderId="11" xfId="1" applyFont="1" applyBorder="1" applyAlignment="1" applyProtection="1">
      <alignment horizontal="center" vertical="center"/>
      <protection locked="0"/>
    </xf>
    <xf numFmtId="14" fontId="6" fillId="0" borderId="11" xfId="1" applyNumberFormat="1" applyFont="1" applyBorder="1" applyAlignment="1" applyProtection="1">
      <alignment horizontal="center" vertical="center"/>
      <protection locked="0"/>
    </xf>
    <xf numFmtId="176" fontId="6" fillId="0" borderId="11" xfId="1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 wrapText="1"/>
    </xf>
    <xf numFmtId="176" fontId="5" fillId="0" borderId="13" xfId="0" applyNumberFormat="1" applyFont="1" applyBorder="1" applyAlignment="1">
      <alignment horizontal="center" vertical="center" wrapText="1"/>
    </xf>
    <xf numFmtId="180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2" borderId="2" xfId="0" applyFont="1" applyFill="1" applyBorder="1" applyAlignment="1" applyProtection="1">
      <alignment horizontal="center" vertical="center"/>
      <protection locked="0"/>
    </xf>
    <xf numFmtId="14" fontId="6" fillId="0" borderId="3" xfId="0" applyNumberFormat="1" applyFont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178" fontId="6" fillId="0" borderId="3" xfId="0" applyNumberFormat="1" applyFont="1" applyFill="1" applyBorder="1" applyAlignment="1" applyProtection="1">
      <alignment horizontal="center" vertical="center" wrapText="1"/>
      <protection locked="0"/>
    </xf>
    <xf numFmtId="183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vertical="center" wrapText="1"/>
    </xf>
    <xf numFmtId="182" fontId="6" fillId="7" borderId="1" xfId="0" applyNumberFormat="1" applyFont="1" applyFill="1" applyBorder="1" applyAlignment="1" applyProtection="1">
      <alignment horizontal="center" vertical="center"/>
      <protection locked="0"/>
    </xf>
    <xf numFmtId="0" fontId="6" fillId="7" borderId="1" xfId="0" applyFont="1" applyFill="1" applyBorder="1" applyAlignment="1" applyProtection="1">
      <alignment horizontal="center" vertical="center"/>
      <protection locked="0"/>
    </xf>
    <xf numFmtId="0" fontId="6" fillId="8" borderId="1" xfId="0" applyFont="1" applyFill="1" applyBorder="1" applyAlignment="1" applyProtection="1">
      <alignment horizontal="center" vertical="center"/>
      <protection locked="0"/>
    </xf>
    <xf numFmtId="178" fontId="6" fillId="1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right" vertical="center"/>
      <protection locked="0"/>
    </xf>
    <xf numFmtId="0" fontId="6" fillId="0" borderId="1" xfId="0" applyFont="1" applyFill="1" applyBorder="1" applyAlignment="1" applyProtection="1">
      <alignment horizontal="right" vertical="center"/>
      <protection locked="0"/>
    </xf>
    <xf numFmtId="178" fontId="6" fillId="12" borderId="1" xfId="0" applyNumberFormat="1" applyFont="1" applyFill="1" applyBorder="1" applyAlignment="1" applyProtection="1">
      <alignment horizontal="center" vertical="center"/>
      <protection locked="0"/>
    </xf>
    <xf numFmtId="0" fontId="7" fillId="7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>
      <alignment vertical="center" wrapText="1"/>
    </xf>
    <xf numFmtId="0" fontId="7" fillId="13" borderId="1" xfId="0" applyFont="1" applyFill="1" applyBorder="1" applyAlignment="1" applyProtection="1">
      <alignment horizontal="center" vertical="center"/>
      <protection locked="0"/>
    </xf>
    <xf numFmtId="0" fontId="7" fillId="9" borderId="1" xfId="0" applyFont="1" applyFill="1" applyBorder="1" applyAlignment="1" applyProtection="1">
      <alignment horizontal="center" vertical="center"/>
      <protection locked="0"/>
    </xf>
    <xf numFmtId="0" fontId="7" fillId="13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179" fontId="6" fillId="0" borderId="1" xfId="0" applyNumberFormat="1" applyFont="1" applyBorder="1" applyAlignment="1">
      <alignment horizontal="left" vertical="center" wrapText="1"/>
    </xf>
    <xf numFmtId="0" fontId="7" fillId="11" borderId="1" xfId="0" applyFont="1" applyFill="1" applyBorder="1" applyAlignment="1" applyProtection="1">
      <alignment horizontal="center" vertical="center"/>
      <protection locked="0"/>
    </xf>
    <xf numFmtId="0" fontId="6" fillId="14" borderId="5" xfId="0" applyFont="1" applyFill="1" applyBorder="1" applyAlignment="1">
      <alignment horizontal="center" vertical="center"/>
    </xf>
    <xf numFmtId="0" fontId="6" fillId="14" borderId="1" xfId="0" applyFont="1" applyFill="1" applyBorder="1" applyAlignment="1" applyProtection="1">
      <alignment horizontal="center" vertical="center"/>
      <protection locked="0"/>
    </xf>
    <xf numFmtId="0" fontId="7" fillId="14" borderId="1" xfId="0" applyFont="1" applyFill="1" applyBorder="1" applyAlignment="1" applyProtection="1">
      <alignment horizontal="center" vertical="center"/>
      <protection locked="0"/>
    </xf>
    <xf numFmtId="182" fontId="6" fillId="14" borderId="1" xfId="0" applyNumberFormat="1" applyFont="1" applyFill="1" applyBorder="1" applyAlignment="1" applyProtection="1">
      <alignment horizontal="center" vertical="center"/>
      <protection locked="0"/>
    </xf>
    <xf numFmtId="178" fontId="6" fillId="14" borderId="1" xfId="0" applyNumberFormat="1" applyFont="1" applyFill="1" applyBorder="1" applyAlignment="1" applyProtection="1">
      <alignment horizontal="center" vertical="center"/>
      <protection locked="0"/>
    </xf>
    <xf numFmtId="178" fontId="13" fillId="14" borderId="1" xfId="0" applyNumberFormat="1" applyFont="1" applyFill="1" applyBorder="1" applyAlignment="1" applyProtection="1">
      <alignment horizontal="center" vertical="center"/>
      <protection locked="0"/>
    </xf>
    <xf numFmtId="0" fontId="13" fillId="14" borderId="1" xfId="0" applyFont="1" applyFill="1" applyBorder="1" applyAlignment="1">
      <alignment vertical="center" wrapText="1"/>
    </xf>
    <xf numFmtId="14" fontId="6" fillId="0" borderId="1" xfId="0" applyNumberFormat="1" applyFont="1" applyBorder="1" applyAlignment="1">
      <alignment horizontal="center" vertical="center"/>
    </xf>
    <xf numFmtId="179" fontId="6" fillId="0" borderId="1" xfId="0" applyNumberFormat="1" applyFont="1" applyFill="1" applyBorder="1" applyAlignment="1">
      <alignment horizontal="left" vertical="center" wrapText="1" shrinkToFit="1"/>
    </xf>
    <xf numFmtId="184" fontId="6" fillId="0" borderId="0" xfId="0" applyNumberFormat="1" applyFont="1" applyFill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182" fontId="6" fillId="0" borderId="8" xfId="0" applyNumberFormat="1" applyFont="1" applyFill="1" applyBorder="1" applyAlignment="1" applyProtection="1">
      <alignment horizontal="center" vertical="center"/>
      <protection locked="0"/>
    </xf>
    <xf numFmtId="183" fontId="6" fillId="0" borderId="8" xfId="0" applyNumberFormat="1" applyFont="1" applyFill="1" applyBorder="1" applyAlignment="1" applyProtection="1">
      <alignment horizontal="center" vertical="center"/>
      <protection locked="0"/>
    </xf>
    <xf numFmtId="178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178" fontId="6" fillId="3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8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vertical="center" wrapText="1"/>
    </xf>
    <xf numFmtId="176" fontId="5" fillId="0" borderId="0" xfId="0" applyNumberFormat="1" applyFont="1" applyBorder="1" applyAlignment="1">
      <alignment horizontal="center" vertical="center"/>
    </xf>
    <xf numFmtId="0" fontId="6" fillId="2" borderId="1" xfId="1" applyFont="1" applyFill="1" applyBorder="1" applyAlignment="1" applyProtection="1">
      <alignment horizontal="center" vertical="center"/>
      <protection locked="0"/>
    </xf>
    <xf numFmtId="0" fontId="6" fillId="2" borderId="11" xfId="1" applyFont="1" applyFill="1" applyBorder="1" applyAlignment="1" applyProtection="1">
      <alignment horizontal="center" vertical="center"/>
      <protection locked="0"/>
    </xf>
    <xf numFmtId="0" fontId="12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8" fillId="0" borderId="7" xfId="1" applyFont="1" applyFill="1" applyBorder="1" applyAlignment="1" applyProtection="1">
      <alignment horizontal="left" vertical="center"/>
      <protection locked="0"/>
    </xf>
    <xf numFmtId="0" fontId="8" fillId="0" borderId="8" xfId="1" applyFont="1" applyFill="1" applyBorder="1" applyAlignment="1" applyProtection="1">
      <alignment horizontal="left" vertical="center"/>
      <protection locked="0"/>
    </xf>
    <xf numFmtId="0" fontId="8" fillId="0" borderId="9" xfId="1" applyFont="1" applyFill="1" applyBorder="1" applyAlignment="1" applyProtection="1">
      <alignment horizontal="left" vertical="center"/>
      <protection locked="0"/>
    </xf>
    <xf numFmtId="0" fontId="2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6" fillId="0" borderId="0" xfId="0" applyFont="1" applyFill="1" applyBorder="1" applyAlignment="1">
      <alignment horizontal="left" vertical="center" wrapText="1"/>
    </xf>
    <xf numFmtId="0" fontId="25" fillId="0" borderId="0" xfId="0" applyFont="1" applyAlignment="1">
      <alignment horizontal="center" vertical="center"/>
    </xf>
  </cellXfs>
  <cellStyles count="4">
    <cellStyle name="一般" xfId="0" builtinId="0"/>
    <cellStyle name="一般 2" xfId="2"/>
    <cellStyle name="一般 3" xfId="1"/>
    <cellStyle name="千分位 2" xfId="3"/>
  </cellStyles>
  <dxfs count="2">
    <dxf>
      <numFmt numFmtId="178" formatCode="#,##0_ "/>
    </dxf>
    <dxf>
      <numFmt numFmtId="178" formatCode="#,##0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表格1" displayName="表格1" ref="A2:C7" totalsRowShown="0">
  <autoFilter ref="A2:C7"/>
  <tableColumns count="3">
    <tableColumn id="1" name="方案"/>
    <tableColumn id="2" name="美元" dataDxfId="1"/>
    <tableColumn id="3" name="新臺幣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0"/>
  <sheetViews>
    <sheetView tabSelected="1" workbookViewId="0">
      <pane ySplit="3" topLeftCell="A4" activePane="bottomLeft" state="frozen"/>
      <selection pane="bottomLeft" activeCell="A2" sqref="A2:B2"/>
    </sheetView>
  </sheetViews>
  <sheetFormatPr defaultRowHeight="16.2" x14ac:dyDescent="0.3"/>
  <cols>
    <col min="1" max="1" width="10.5546875" style="1" bestFit="1" customWidth="1"/>
    <col min="2" max="2" width="22.109375" style="1" customWidth="1"/>
    <col min="3" max="3" width="14.44140625" style="1" customWidth="1"/>
    <col min="4" max="5" width="11.6640625" style="1" bestFit="1" customWidth="1"/>
    <col min="6" max="6" width="6.77734375" style="22" customWidth="1"/>
    <col min="7" max="7" width="12.5546875" style="20" customWidth="1"/>
    <col min="8" max="9" width="10.5546875" style="1" bestFit="1" customWidth="1"/>
    <col min="10" max="10" width="14.6640625" style="1" customWidth="1"/>
    <col min="11" max="11" width="9" style="1" bestFit="1" customWidth="1"/>
    <col min="12" max="12" width="8.88671875" style="1"/>
    <col min="13" max="14" width="10.44140625" style="1" bestFit="1" customWidth="1"/>
    <col min="15" max="15" width="13.44140625" style="1" customWidth="1"/>
    <col min="16" max="16384" width="8.88671875" style="1"/>
  </cols>
  <sheetData>
    <row r="1" spans="1:14" ht="24.6" x14ac:dyDescent="0.3">
      <c r="A1" s="251" t="s">
        <v>7018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163"/>
      <c r="N1" s="163"/>
    </row>
    <row r="2" spans="1:14" ht="25.2" thickBot="1" x14ac:dyDescent="0.35">
      <c r="A2" s="253" t="s">
        <v>7063</v>
      </c>
      <c r="B2" s="253"/>
      <c r="C2" s="247"/>
      <c r="D2" s="163"/>
      <c r="E2" s="163"/>
      <c r="F2" s="163"/>
      <c r="G2" s="163"/>
      <c r="H2" s="163"/>
      <c r="I2" s="163"/>
      <c r="J2" s="163"/>
      <c r="K2" s="252"/>
      <c r="L2" s="252"/>
      <c r="M2" s="153"/>
      <c r="N2" s="153"/>
    </row>
    <row r="3" spans="1:14" x14ac:dyDescent="0.3">
      <c r="A3" s="165" t="s">
        <v>0</v>
      </c>
      <c r="B3" s="166" t="s">
        <v>7046</v>
      </c>
      <c r="C3" s="166" t="s">
        <v>66</v>
      </c>
      <c r="D3" s="167" t="s">
        <v>1</v>
      </c>
      <c r="E3" s="167" t="s">
        <v>2</v>
      </c>
      <c r="F3" s="168" t="s">
        <v>67</v>
      </c>
      <c r="G3" s="169" t="s">
        <v>68</v>
      </c>
      <c r="H3" s="170" t="s">
        <v>3</v>
      </c>
      <c r="I3" s="170" t="s">
        <v>4</v>
      </c>
      <c r="J3" s="171" t="s">
        <v>6965</v>
      </c>
      <c r="K3" s="172" t="s">
        <v>5</v>
      </c>
      <c r="L3" s="173" t="s">
        <v>65</v>
      </c>
      <c r="M3" s="185" t="s">
        <v>6970</v>
      </c>
      <c r="N3" s="185"/>
    </row>
    <row r="4" spans="1:14" x14ac:dyDescent="0.3">
      <c r="A4" s="174" t="s">
        <v>6</v>
      </c>
      <c r="B4" s="2" t="s">
        <v>7</v>
      </c>
      <c r="C4" s="2" t="s">
        <v>69</v>
      </c>
      <c r="D4" s="3" t="s">
        <v>6893</v>
      </c>
      <c r="E4" s="3" t="s">
        <v>6907</v>
      </c>
      <c r="F4" s="4">
        <f>G4/10000</f>
        <v>6</v>
      </c>
      <c r="G4" s="5">
        <f>K4/0.05</f>
        <v>60000</v>
      </c>
      <c r="H4" s="3" t="s">
        <v>6952</v>
      </c>
      <c r="I4" s="3" t="s">
        <v>6960</v>
      </c>
      <c r="J4" s="6">
        <v>0.05</v>
      </c>
      <c r="K4" s="7">
        <v>3000</v>
      </c>
      <c r="L4" s="175" t="s">
        <v>70</v>
      </c>
      <c r="M4" s="186"/>
      <c r="N4" s="186"/>
    </row>
    <row r="5" spans="1:14" x14ac:dyDescent="0.3">
      <c r="A5" s="174" t="s">
        <v>8</v>
      </c>
      <c r="B5" s="2" t="s">
        <v>9</v>
      </c>
      <c r="C5" s="2" t="s">
        <v>69</v>
      </c>
      <c r="D5" s="3" t="s">
        <v>6894</v>
      </c>
      <c r="E5" s="3" t="s">
        <v>6908</v>
      </c>
      <c r="F5" s="4">
        <f t="shared" ref="F5:F39" si="0">G5/10000</f>
        <v>2</v>
      </c>
      <c r="G5" s="5">
        <f t="shared" ref="G5:G39" si="1">K5/0.05</f>
        <v>20000</v>
      </c>
      <c r="H5" s="3" t="s">
        <v>6952</v>
      </c>
      <c r="I5" s="3" t="s">
        <v>6960</v>
      </c>
      <c r="J5" s="6">
        <v>0.05</v>
      </c>
      <c r="K5" s="7">
        <v>1000</v>
      </c>
      <c r="L5" s="175" t="s">
        <v>70</v>
      </c>
      <c r="M5" s="186"/>
      <c r="N5" s="186"/>
    </row>
    <row r="6" spans="1:14" x14ac:dyDescent="0.3">
      <c r="A6" s="174" t="s">
        <v>10</v>
      </c>
      <c r="B6" s="2" t="s">
        <v>11</v>
      </c>
      <c r="C6" s="2" t="s">
        <v>69</v>
      </c>
      <c r="D6" s="3" t="s">
        <v>6854</v>
      </c>
      <c r="E6" s="3" t="s">
        <v>6914</v>
      </c>
      <c r="F6" s="4">
        <f t="shared" si="0"/>
        <v>5</v>
      </c>
      <c r="G6" s="5">
        <f t="shared" si="1"/>
        <v>50000</v>
      </c>
      <c r="H6" s="3" t="s">
        <v>6952</v>
      </c>
      <c r="I6" s="3" t="s">
        <v>6960</v>
      </c>
      <c r="J6" s="6">
        <v>0.05</v>
      </c>
      <c r="K6" s="7">
        <v>2500</v>
      </c>
      <c r="L6" s="175" t="s">
        <v>70</v>
      </c>
      <c r="M6" s="186"/>
      <c r="N6" s="186"/>
    </row>
    <row r="7" spans="1:14" x14ac:dyDescent="0.3">
      <c r="A7" s="174" t="s">
        <v>12</v>
      </c>
      <c r="B7" s="2" t="s">
        <v>9</v>
      </c>
      <c r="C7" s="2" t="s">
        <v>69</v>
      </c>
      <c r="D7" s="3" t="s">
        <v>6855</v>
      </c>
      <c r="E7" s="3" t="s">
        <v>6915</v>
      </c>
      <c r="F7" s="4">
        <f t="shared" si="0"/>
        <v>1</v>
      </c>
      <c r="G7" s="5">
        <f t="shared" si="1"/>
        <v>10000</v>
      </c>
      <c r="H7" s="3" t="s">
        <v>6952</v>
      </c>
      <c r="I7" s="3" t="s">
        <v>6960</v>
      </c>
      <c r="J7" s="6">
        <v>0.05</v>
      </c>
      <c r="K7" s="7">
        <v>500</v>
      </c>
      <c r="L7" s="175" t="s">
        <v>70</v>
      </c>
      <c r="M7" s="186"/>
      <c r="N7" s="186"/>
    </row>
    <row r="8" spans="1:14" x14ac:dyDescent="0.3">
      <c r="A8" s="174" t="s">
        <v>13</v>
      </c>
      <c r="B8" s="2" t="s">
        <v>9</v>
      </c>
      <c r="C8" s="2" t="s">
        <v>69</v>
      </c>
      <c r="D8" s="3" t="s">
        <v>6854</v>
      </c>
      <c r="E8" s="3" t="s">
        <v>6914</v>
      </c>
      <c r="F8" s="4">
        <f t="shared" si="0"/>
        <v>1</v>
      </c>
      <c r="G8" s="5">
        <f t="shared" si="1"/>
        <v>10000</v>
      </c>
      <c r="H8" s="3" t="s">
        <v>6952</v>
      </c>
      <c r="I8" s="3" t="s">
        <v>6960</v>
      </c>
      <c r="J8" s="6">
        <v>0.05</v>
      </c>
      <c r="K8" s="7">
        <v>500</v>
      </c>
      <c r="L8" s="175" t="s">
        <v>70</v>
      </c>
      <c r="M8" s="186"/>
      <c r="N8" s="186"/>
    </row>
    <row r="9" spans="1:14" x14ac:dyDescent="0.3">
      <c r="A9" s="174" t="s">
        <v>14</v>
      </c>
      <c r="B9" s="2" t="s">
        <v>7</v>
      </c>
      <c r="C9" s="2" t="s">
        <v>69</v>
      </c>
      <c r="D9" s="3" t="s">
        <v>6856</v>
      </c>
      <c r="E9" s="3" t="s">
        <v>6916</v>
      </c>
      <c r="F9" s="4">
        <f t="shared" si="0"/>
        <v>3</v>
      </c>
      <c r="G9" s="5">
        <f t="shared" si="1"/>
        <v>30000</v>
      </c>
      <c r="H9" s="3" t="s">
        <v>6952</v>
      </c>
      <c r="I9" s="3" t="s">
        <v>6960</v>
      </c>
      <c r="J9" s="6">
        <v>0.05</v>
      </c>
      <c r="K9" s="7">
        <v>1500</v>
      </c>
      <c r="L9" s="175" t="s">
        <v>70</v>
      </c>
      <c r="M9" s="186"/>
      <c r="N9" s="186"/>
    </row>
    <row r="10" spans="1:14" x14ac:dyDescent="0.3">
      <c r="A10" s="174" t="s">
        <v>15</v>
      </c>
      <c r="B10" s="2" t="s">
        <v>16</v>
      </c>
      <c r="C10" s="2" t="s">
        <v>69</v>
      </c>
      <c r="D10" s="3" t="s">
        <v>6856</v>
      </c>
      <c r="E10" s="3" t="s">
        <v>6916</v>
      </c>
      <c r="F10" s="4">
        <f t="shared" si="0"/>
        <v>1</v>
      </c>
      <c r="G10" s="5">
        <f t="shared" si="1"/>
        <v>10000</v>
      </c>
      <c r="H10" s="3" t="s">
        <v>6952</v>
      </c>
      <c r="I10" s="3" t="s">
        <v>6960</v>
      </c>
      <c r="J10" s="6">
        <v>0.05</v>
      </c>
      <c r="K10" s="7">
        <v>500</v>
      </c>
      <c r="L10" s="175" t="s">
        <v>70</v>
      </c>
      <c r="M10" s="186"/>
      <c r="N10" s="186"/>
    </row>
    <row r="11" spans="1:14" x14ac:dyDescent="0.3">
      <c r="A11" s="174" t="s">
        <v>17</v>
      </c>
      <c r="B11" s="2" t="s">
        <v>7</v>
      </c>
      <c r="C11" s="2" t="s">
        <v>69</v>
      </c>
      <c r="D11" s="3" t="s">
        <v>6857</v>
      </c>
      <c r="E11" s="3" t="s">
        <v>6917</v>
      </c>
      <c r="F11" s="4">
        <f t="shared" si="0"/>
        <v>3</v>
      </c>
      <c r="G11" s="5">
        <f t="shared" si="1"/>
        <v>30000</v>
      </c>
      <c r="H11" s="3" t="s">
        <v>6952</v>
      </c>
      <c r="I11" s="3" t="s">
        <v>6960</v>
      </c>
      <c r="J11" s="6">
        <v>0.05</v>
      </c>
      <c r="K11" s="7">
        <v>1500</v>
      </c>
      <c r="L11" s="175" t="s">
        <v>70</v>
      </c>
      <c r="M11" s="186"/>
      <c r="N11" s="186"/>
    </row>
    <row r="12" spans="1:14" x14ac:dyDescent="0.3">
      <c r="A12" s="174" t="s">
        <v>18</v>
      </c>
      <c r="B12" s="2" t="s">
        <v>7</v>
      </c>
      <c r="C12" s="2" t="s">
        <v>69</v>
      </c>
      <c r="D12" s="3" t="s">
        <v>6858</v>
      </c>
      <c r="E12" s="3" t="s">
        <v>6918</v>
      </c>
      <c r="F12" s="4">
        <f t="shared" si="0"/>
        <v>4</v>
      </c>
      <c r="G12" s="5">
        <f t="shared" si="1"/>
        <v>40000</v>
      </c>
      <c r="H12" s="3" t="s">
        <v>6952</v>
      </c>
      <c r="I12" s="3" t="s">
        <v>6960</v>
      </c>
      <c r="J12" s="6">
        <v>0.05</v>
      </c>
      <c r="K12" s="7">
        <v>2000</v>
      </c>
      <c r="L12" s="175" t="s">
        <v>70</v>
      </c>
      <c r="M12" s="186"/>
      <c r="N12" s="186"/>
    </row>
    <row r="13" spans="1:14" x14ac:dyDescent="0.3">
      <c r="A13" s="174" t="s">
        <v>19</v>
      </c>
      <c r="B13" s="2" t="s">
        <v>20</v>
      </c>
      <c r="C13" s="2" t="s">
        <v>69</v>
      </c>
      <c r="D13" s="3" t="s">
        <v>6859</v>
      </c>
      <c r="E13" s="3" t="s">
        <v>6919</v>
      </c>
      <c r="F13" s="4">
        <f t="shared" si="0"/>
        <v>10</v>
      </c>
      <c r="G13" s="5">
        <f t="shared" si="1"/>
        <v>100000</v>
      </c>
      <c r="H13" s="3" t="s">
        <v>6952</v>
      </c>
      <c r="I13" s="3" t="s">
        <v>6960</v>
      </c>
      <c r="J13" s="6">
        <v>0.05</v>
      </c>
      <c r="K13" s="7">
        <v>5000</v>
      </c>
      <c r="L13" s="175" t="s">
        <v>70</v>
      </c>
      <c r="M13" s="186"/>
      <c r="N13" s="186"/>
    </row>
    <row r="14" spans="1:14" x14ac:dyDescent="0.3">
      <c r="A14" s="174" t="s">
        <v>21</v>
      </c>
      <c r="B14" s="2" t="s">
        <v>22</v>
      </c>
      <c r="C14" s="2" t="s">
        <v>69</v>
      </c>
      <c r="D14" s="3" t="s">
        <v>6860</v>
      </c>
      <c r="E14" s="3" t="s">
        <v>6920</v>
      </c>
      <c r="F14" s="4">
        <f t="shared" si="0"/>
        <v>10</v>
      </c>
      <c r="G14" s="5">
        <f t="shared" si="1"/>
        <v>100000</v>
      </c>
      <c r="H14" s="3" t="s">
        <v>6952</v>
      </c>
      <c r="I14" s="3" t="s">
        <v>6960</v>
      </c>
      <c r="J14" s="6">
        <v>0.05</v>
      </c>
      <c r="K14" s="7">
        <v>5000</v>
      </c>
      <c r="L14" s="175" t="s">
        <v>70</v>
      </c>
      <c r="M14" s="186"/>
      <c r="N14" s="186"/>
    </row>
    <row r="15" spans="1:14" x14ac:dyDescent="0.3">
      <c r="A15" s="174" t="s">
        <v>23</v>
      </c>
      <c r="B15" s="2" t="s">
        <v>24</v>
      </c>
      <c r="C15" s="2" t="s">
        <v>69</v>
      </c>
      <c r="D15" s="3" t="s">
        <v>6861</v>
      </c>
      <c r="E15" s="3" t="s">
        <v>6921</v>
      </c>
      <c r="F15" s="4">
        <f t="shared" si="0"/>
        <v>10</v>
      </c>
      <c r="G15" s="5">
        <f t="shared" si="1"/>
        <v>100000</v>
      </c>
      <c r="H15" s="3" t="s">
        <v>6952</v>
      </c>
      <c r="I15" s="3" t="s">
        <v>6960</v>
      </c>
      <c r="J15" s="6">
        <v>0.05</v>
      </c>
      <c r="K15" s="7">
        <v>5000</v>
      </c>
      <c r="L15" s="175" t="s">
        <v>70</v>
      </c>
      <c r="M15" s="186"/>
      <c r="N15" s="186"/>
    </row>
    <row r="16" spans="1:14" x14ac:dyDescent="0.3">
      <c r="A16" s="174" t="s">
        <v>25</v>
      </c>
      <c r="B16" s="2" t="s">
        <v>9</v>
      </c>
      <c r="C16" s="2" t="s">
        <v>69</v>
      </c>
      <c r="D16" s="3" t="s">
        <v>6862</v>
      </c>
      <c r="E16" s="3" t="s">
        <v>6922</v>
      </c>
      <c r="F16" s="4">
        <f t="shared" si="0"/>
        <v>1</v>
      </c>
      <c r="G16" s="5">
        <f t="shared" si="1"/>
        <v>10000</v>
      </c>
      <c r="H16" s="3" t="s">
        <v>6952</v>
      </c>
      <c r="I16" s="3" t="s">
        <v>6960</v>
      </c>
      <c r="J16" s="6">
        <v>0.05</v>
      </c>
      <c r="K16" s="7">
        <v>500</v>
      </c>
      <c r="L16" s="175" t="s">
        <v>70</v>
      </c>
      <c r="M16" s="186"/>
      <c r="N16" s="186"/>
    </row>
    <row r="17" spans="1:14" x14ac:dyDescent="0.3">
      <c r="A17" s="174" t="s">
        <v>26</v>
      </c>
      <c r="B17" s="2" t="s">
        <v>16</v>
      </c>
      <c r="C17" s="2" t="s">
        <v>69</v>
      </c>
      <c r="D17" s="3" t="s">
        <v>6863</v>
      </c>
      <c r="E17" s="3" t="s">
        <v>6923</v>
      </c>
      <c r="F17" s="4">
        <f t="shared" si="0"/>
        <v>6</v>
      </c>
      <c r="G17" s="5">
        <f t="shared" si="1"/>
        <v>60000</v>
      </c>
      <c r="H17" s="3" t="s">
        <v>6952</v>
      </c>
      <c r="I17" s="3" t="s">
        <v>6960</v>
      </c>
      <c r="J17" s="6">
        <v>0.05</v>
      </c>
      <c r="K17" s="7">
        <v>3000</v>
      </c>
      <c r="L17" s="175" t="s">
        <v>70</v>
      </c>
      <c r="M17" s="186"/>
      <c r="N17" s="186"/>
    </row>
    <row r="18" spans="1:14" x14ac:dyDescent="0.3">
      <c r="A18" s="174" t="s">
        <v>27</v>
      </c>
      <c r="B18" s="2" t="s">
        <v>7</v>
      </c>
      <c r="C18" s="2" t="s">
        <v>69</v>
      </c>
      <c r="D18" s="3" t="s">
        <v>6864</v>
      </c>
      <c r="E18" s="3" t="s">
        <v>6924</v>
      </c>
      <c r="F18" s="4">
        <f t="shared" si="0"/>
        <v>5</v>
      </c>
      <c r="G18" s="5">
        <f t="shared" si="1"/>
        <v>50000</v>
      </c>
      <c r="H18" s="3" t="s">
        <v>6952</v>
      </c>
      <c r="I18" s="3" t="s">
        <v>6960</v>
      </c>
      <c r="J18" s="6">
        <v>0.05</v>
      </c>
      <c r="K18" s="7">
        <v>2500</v>
      </c>
      <c r="L18" s="175" t="s">
        <v>70</v>
      </c>
      <c r="M18" s="186"/>
      <c r="N18" s="186"/>
    </row>
    <row r="19" spans="1:14" x14ac:dyDescent="0.3">
      <c r="A19" s="174" t="s">
        <v>28</v>
      </c>
      <c r="B19" s="2" t="s">
        <v>11</v>
      </c>
      <c r="C19" s="2" t="s">
        <v>69</v>
      </c>
      <c r="D19" s="3" t="s">
        <v>6865</v>
      </c>
      <c r="E19" s="3" t="s">
        <v>6925</v>
      </c>
      <c r="F19" s="4">
        <f t="shared" si="0"/>
        <v>5</v>
      </c>
      <c r="G19" s="5">
        <f t="shared" si="1"/>
        <v>50000</v>
      </c>
      <c r="H19" s="3" t="s">
        <v>6952</v>
      </c>
      <c r="I19" s="3" t="s">
        <v>6960</v>
      </c>
      <c r="J19" s="6">
        <v>0.05</v>
      </c>
      <c r="K19" s="7">
        <v>2500</v>
      </c>
      <c r="L19" s="175" t="s">
        <v>70</v>
      </c>
      <c r="M19" s="186"/>
      <c r="N19" s="186"/>
    </row>
    <row r="20" spans="1:14" x14ac:dyDescent="0.3">
      <c r="A20" s="174" t="s">
        <v>29</v>
      </c>
      <c r="B20" s="2" t="s">
        <v>30</v>
      </c>
      <c r="C20" s="2" t="s">
        <v>69</v>
      </c>
      <c r="D20" s="3" t="s">
        <v>6866</v>
      </c>
      <c r="E20" s="3" t="s">
        <v>6926</v>
      </c>
      <c r="F20" s="4">
        <f t="shared" si="0"/>
        <v>5</v>
      </c>
      <c r="G20" s="5">
        <f t="shared" si="1"/>
        <v>50000</v>
      </c>
      <c r="H20" s="3" t="s">
        <v>6952</v>
      </c>
      <c r="I20" s="3" t="s">
        <v>6960</v>
      </c>
      <c r="J20" s="6">
        <v>0.05</v>
      </c>
      <c r="K20" s="7">
        <v>2500</v>
      </c>
      <c r="L20" s="175" t="s">
        <v>70</v>
      </c>
      <c r="M20" s="186"/>
      <c r="N20" s="186"/>
    </row>
    <row r="21" spans="1:14" x14ac:dyDescent="0.3">
      <c r="A21" s="174" t="s">
        <v>31</v>
      </c>
      <c r="B21" s="2" t="s">
        <v>32</v>
      </c>
      <c r="C21" s="2" t="s">
        <v>69</v>
      </c>
      <c r="D21" s="3" t="s">
        <v>6867</v>
      </c>
      <c r="E21" s="3" t="s">
        <v>6927</v>
      </c>
      <c r="F21" s="4">
        <f t="shared" si="0"/>
        <v>1</v>
      </c>
      <c r="G21" s="5">
        <f t="shared" si="1"/>
        <v>10000</v>
      </c>
      <c r="H21" s="3" t="s">
        <v>6952</v>
      </c>
      <c r="I21" s="3" t="s">
        <v>6960</v>
      </c>
      <c r="J21" s="6">
        <v>0.05</v>
      </c>
      <c r="K21" s="7">
        <v>500</v>
      </c>
      <c r="L21" s="175" t="s">
        <v>70</v>
      </c>
      <c r="M21" s="186"/>
      <c r="N21" s="186"/>
    </row>
    <row r="22" spans="1:14" x14ac:dyDescent="0.3">
      <c r="A22" s="174" t="s">
        <v>33</v>
      </c>
      <c r="B22" s="2" t="s">
        <v>34</v>
      </c>
      <c r="C22" s="2" t="s">
        <v>69</v>
      </c>
      <c r="D22" s="3" t="s">
        <v>6867</v>
      </c>
      <c r="E22" s="3" t="s">
        <v>6927</v>
      </c>
      <c r="F22" s="4">
        <f t="shared" si="0"/>
        <v>2</v>
      </c>
      <c r="G22" s="5">
        <f t="shared" si="1"/>
        <v>20000</v>
      </c>
      <c r="H22" s="3" t="s">
        <v>6952</v>
      </c>
      <c r="I22" s="3" t="s">
        <v>6960</v>
      </c>
      <c r="J22" s="6">
        <v>0.05</v>
      </c>
      <c r="K22" s="7">
        <v>1000</v>
      </c>
      <c r="L22" s="175" t="s">
        <v>70</v>
      </c>
      <c r="M22" s="186"/>
      <c r="N22" s="186"/>
    </row>
    <row r="23" spans="1:14" x14ac:dyDescent="0.3">
      <c r="A23" s="174" t="s">
        <v>35</v>
      </c>
      <c r="B23" s="2" t="s">
        <v>36</v>
      </c>
      <c r="C23" s="2" t="s">
        <v>69</v>
      </c>
      <c r="D23" s="3" t="s">
        <v>6867</v>
      </c>
      <c r="E23" s="3" t="s">
        <v>6927</v>
      </c>
      <c r="F23" s="4">
        <f t="shared" si="0"/>
        <v>1</v>
      </c>
      <c r="G23" s="5">
        <f t="shared" si="1"/>
        <v>10000</v>
      </c>
      <c r="H23" s="3" t="s">
        <v>6952</v>
      </c>
      <c r="I23" s="3" t="s">
        <v>6960</v>
      </c>
      <c r="J23" s="6">
        <v>0.05</v>
      </c>
      <c r="K23" s="7">
        <v>500</v>
      </c>
      <c r="L23" s="175" t="s">
        <v>70</v>
      </c>
      <c r="M23" s="186"/>
      <c r="N23" s="186"/>
    </row>
    <row r="24" spans="1:14" x14ac:dyDescent="0.3">
      <c r="A24" s="174" t="s">
        <v>37</v>
      </c>
      <c r="B24" s="2" t="s">
        <v>38</v>
      </c>
      <c r="C24" s="2" t="s">
        <v>69</v>
      </c>
      <c r="D24" s="3" t="s">
        <v>6867</v>
      </c>
      <c r="E24" s="3" t="s">
        <v>6927</v>
      </c>
      <c r="F24" s="4">
        <f t="shared" si="0"/>
        <v>12</v>
      </c>
      <c r="G24" s="5">
        <f t="shared" si="1"/>
        <v>120000</v>
      </c>
      <c r="H24" s="3" t="s">
        <v>6952</v>
      </c>
      <c r="I24" s="3" t="s">
        <v>6960</v>
      </c>
      <c r="J24" s="6">
        <v>0.05</v>
      </c>
      <c r="K24" s="7">
        <v>6000</v>
      </c>
      <c r="L24" s="175" t="s">
        <v>70</v>
      </c>
      <c r="M24" s="186"/>
      <c r="N24" s="186"/>
    </row>
    <row r="25" spans="1:14" x14ac:dyDescent="0.3">
      <c r="A25" s="174" t="s">
        <v>39</v>
      </c>
      <c r="B25" s="2" t="s">
        <v>40</v>
      </c>
      <c r="C25" s="2" t="s">
        <v>69</v>
      </c>
      <c r="D25" s="3" t="s">
        <v>6867</v>
      </c>
      <c r="E25" s="3" t="s">
        <v>6927</v>
      </c>
      <c r="F25" s="4">
        <f t="shared" si="0"/>
        <v>3</v>
      </c>
      <c r="G25" s="5">
        <f t="shared" si="1"/>
        <v>30000</v>
      </c>
      <c r="H25" s="3" t="s">
        <v>6952</v>
      </c>
      <c r="I25" s="3" t="s">
        <v>6960</v>
      </c>
      <c r="J25" s="6">
        <v>0.05</v>
      </c>
      <c r="K25" s="7">
        <v>1500</v>
      </c>
      <c r="L25" s="175" t="s">
        <v>70</v>
      </c>
      <c r="M25" s="186"/>
      <c r="N25" s="186"/>
    </row>
    <row r="26" spans="1:14" x14ac:dyDescent="0.3">
      <c r="A26" s="174" t="s">
        <v>41</v>
      </c>
      <c r="B26" s="2" t="s">
        <v>42</v>
      </c>
      <c r="C26" s="2" t="s">
        <v>69</v>
      </c>
      <c r="D26" s="3" t="s">
        <v>6868</v>
      </c>
      <c r="E26" s="3" t="s">
        <v>6928</v>
      </c>
      <c r="F26" s="4">
        <f t="shared" si="0"/>
        <v>1</v>
      </c>
      <c r="G26" s="5">
        <f t="shared" si="1"/>
        <v>10000</v>
      </c>
      <c r="H26" s="3" t="s">
        <v>6952</v>
      </c>
      <c r="I26" s="3" t="s">
        <v>6960</v>
      </c>
      <c r="J26" s="6">
        <v>0.05</v>
      </c>
      <c r="K26" s="7">
        <v>500</v>
      </c>
      <c r="L26" s="175" t="s">
        <v>70</v>
      </c>
      <c r="M26" s="186"/>
      <c r="N26" s="186"/>
    </row>
    <row r="27" spans="1:14" x14ac:dyDescent="0.3">
      <c r="A27" s="174" t="s">
        <v>43</v>
      </c>
      <c r="B27" s="2" t="s">
        <v>30</v>
      </c>
      <c r="C27" s="2" t="s">
        <v>69</v>
      </c>
      <c r="D27" s="3" t="s">
        <v>6869</v>
      </c>
      <c r="E27" s="3" t="s">
        <v>6929</v>
      </c>
      <c r="F27" s="4">
        <f t="shared" si="0"/>
        <v>10</v>
      </c>
      <c r="G27" s="5">
        <f t="shared" si="1"/>
        <v>100000</v>
      </c>
      <c r="H27" s="3" t="s">
        <v>6952</v>
      </c>
      <c r="I27" s="3" t="s">
        <v>6960</v>
      </c>
      <c r="J27" s="6">
        <v>0.05</v>
      </c>
      <c r="K27" s="7">
        <v>5000</v>
      </c>
      <c r="L27" s="175" t="s">
        <v>70</v>
      </c>
      <c r="M27" s="186"/>
      <c r="N27" s="186"/>
    </row>
    <row r="28" spans="1:14" x14ac:dyDescent="0.3">
      <c r="A28" s="174" t="s">
        <v>44</v>
      </c>
      <c r="B28" s="2" t="s">
        <v>45</v>
      </c>
      <c r="C28" s="2" t="s">
        <v>69</v>
      </c>
      <c r="D28" s="3" t="s">
        <v>6869</v>
      </c>
      <c r="E28" s="3" t="s">
        <v>6929</v>
      </c>
      <c r="F28" s="4">
        <f t="shared" si="0"/>
        <v>2</v>
      </c>
      <c r="G28" s="5">
        <f t="shared" si="1"/>
        <v>20000</v>
      </c>
      <c r="H28" s="3" t="s">
        <v>6952</v>
      </c>
      <c r="I28" s="3" t="s">
        <v>6960</v>
      </c>
      <c r="J28" s="6">
        <v>0.05</v>
      </c>
      <c r="K28" s="7">
        <v>1000</v>
      </c>
      <c r="L28" s="175" t="s">
        <v>70</v>
      </c>
      <c r="M28" s="186"/>
      <c r="N28" s="186"/>
    </row>
    <row r="29" spans="1:14" x14ac:dyDescent="0.3">
      <c r="A29" s="174" t="s">
        <v>46</v>
      </c>
      <c r="B29" s="2" t="s">
        <v>40</v>
      </c>
      <c r="C29" s="2" t="s">
        <v>69</v>
      </c>
      <c r="D29" s="3" t="s">
        <v>6869</v>
      </c>
      <c r="E29" s="3" t="s">
        <v>6929</v>
      </c>
      <c r="F29" s="4">
        <f t="shared" si="0"/>
        <v>3</v>
      </c>
      <c r="G29" s="5">
        <f t="shared" si="1"/>
        <v>30000</v>
      </c>
      <c r="H29" s="3" t="s">
        <v>6952</v>
      </c>
      <c r="I29" s="3" t="s">
        <v>6960</v>
      </c>
      <c r="J29" s="6">
        <v>0.05</v>
      </c>
      <c r="K29" s="7">
        <v>1500</v>
      </c>
      <c r="L29" s="175" t="s">
        <v>70</v>
      </c>
      <c r="M29" s="186"/>
      <c r="N29" s="186"/>
    </row>
    <row r="30" spans="1:14" x14ac:dyDescent="0.3">
      <c r="A30" s="174" t="s">
        <v>47</v>
      </c>
      <c r="B30" s="2" t="s">
        <v>48</v>
      </c>
      <c r="C30" s="2" t="s">
        <v>69</v>
      </c>
      <c r="D30" s="3" t="s">
        <v>6870</v>
      </c>
      <c r="E30" s="3" t="s">
        <v>6930</v>
      </c>
      <c r="F30" s="4">
        <f t="shared" si="0"/>
        <v>1</v>
      </c>
      <c r="G30" s="5">
        <f t="shared" si="1"/>
        <v>10000</v>
      </c>
      <c r="H30" s="3" t="s">
        <v>6952</v>
      </c>
      <c r="I30" s="3" t="s">
        <v>6960</v>
      </c>
      <c r="J30" s="6">
        <v>0.05</v>
      </c>
      <c r="K30" s="7">
        <v>500</v>
      </c>
      <c r="L30" s="175" t="s">
        <v>70</v>
      </c>
      <c r="M30" s="186"/>
      <c r="N30" s="186"/>
    </row>
    <row r="31" spans="1:14" x14ac:dyDescent="0.3">
      <c r="A31" s="174" t="s">
        <v>49</v>
      </c>
      <c r="B31" s="2" t="s">
        <v>50</v>
      </c>
      <c r="C31" s="2" t="s">
        <v>69</v>
      </c>
      <c r="D31" s="3" t="s">
        <v>6871</v>
      </c>
      <c r="E31" s="3" t="s">
        <v>6931</v>
      </c>
      <c r="F31" s="4">
        <f t="shared" si="0"/>
        <v>3</v>
      </c>
      <c r="G31" s="5">
        <f t="shared" si="1"/>
        <v>30000</v>
      </c>
      <c r="H31" s="3" t="s">
        <v>6952</v>
      </c>
      <c r="I31" s="3" t="s">
        <v>6960</v>
      </c>
      <c r="J31" s="6">
        <v>0.05</v>
      </c>
      <c r="K31" s="7">
        <v>1500</v>
      </c>
      <c r="L31" s="175" t="s">
        <v>70</v>
      </c>
      <c r="M31" s="186"/>
      <c r="N31" s="186"/>
    </row>
    <row r="32" spans="1:14" x14ac:dyDescent="0.3">
      <c r="A32" s="174" t="s">
        <v>51</v>
      </c>
      <c r="B32" s="2" t="s">
        <v>52</v>
      </c>
      <c r="C32" s="2" t="s">
        <v>69</v>
      </c>
      <c r="D32" s="3" t="s">
        <v>6872</v>
      </c>
      <c r="E32" s="3" t="s">
        <v>6932</v>
      </c>
      <c r="F32" s="4">
        <f t="shared" si="0"/>
        <v>1</v>
      </c>
      <c r="G32" s="5">
        <f t="shared" si="1"/>
        <v>10000</v>
      </c>
      <c r="H32" s="3" t="s">
        <v>6952</v>
      </c>
      <c r="I32" s="3" t="s">
        <v>6960</v>
      </c>
      <c r="J32" s="6">
        <v>0.05</v>
      </c>
      <c r="K32" s="7">
        <v>500</v>
      </c>
      <c r="L32" s="175" t="s">
        <v>70</v>
      </c>
      <c r="M32" s="186"/>
      <c r="N32" s="186"/>
    </row>
    <row r="33" spans="1:14" x14ac:dyDescent="0.3">
      <c r="A33" s="174" t="s">
        <v>53</v>
      </c>
      <c r="B33" s="2" t="s">
        <v>54</v>
      </c>
      <c r="C33" s="2" t="s">
        <v>69</v>
      </c>
      <c r="D33" s="3" t="s">
        <v>6873</v>
      </c>
      <c r="E33" s="3" t="s">
        <v>6933</v>
      </c>
      <c r="F33" s="4">
        <f t="shared" si="0"/>
        <v>2</v>
      </c>
      <c r="G33" s="5">
        <f t="shared" si="1"/>
        <v>20000</v>
      </c>
      <c r="H33" s="3" t="s">
        <v>6952</v>
      </c>
      <c r="I33" s="3" t="s">
        <v>6960</v>
      </c>
      <c r="J33" s="6">
        <v>0.05</v>
      </c>
      <c r="K33" s="7">
        <v>1000</v>
      </c>
      <c r="L33" s="175" t="s">
        <v>70</v>
      </c>
      <c r="M33" s="186"/>
      <c r="N33" s="186"/>
    </row>
    <row r="34" spans="1:14" x14ac:dyDescent="0.3">
      <c r="A34" s="174" t="s">
        <v>55</v>
      </c>
      <c r="B34" s="2" t="s">
        <v>56</v>
      </c>
      <c r="C34" s="2" t="s">
        <v>69</v>
      </c>
      <c r="D34" s="3" t="s">
        <v>6874</v>
      </c>
      <c r="E34" s="3" t="s">
        <v>6934</v>
      </c>
      <c r="F34" s="4">
        <f t="shared" si="0"/>
        <v>1</v>
      </c>
      <c r="G34" s="5">
        <f t="shared" si="1"/>
        <v>10000</v>
      </c>
      <c r="H34" s="3" t="s">
        <v>6952</v>
      </c>
      <c r="I34" s="3" t="s">
        <v>6960</v>
      </c>
      <c r="J34" s="6">
        <v>0.05</v>
      </c>
      <c r="K34" s="7">
        <v>500</v>
      </c>
      <c r="L34" s="175" t="s">
        <v>70</v>
      </c>
      <c r="M34" s="186"/>
      <c r="N34" s="186"/>
    </row>
    <row r="35" spans="1:14" x14ac:dyDescent="0.3">
      <c r="A35" s="174" t="s">
        <v>57</v>
      </c>
      <c r="B35" s="2" t="s">
        <v>22</v>
      </c>
      <c r="C35" s="2" t="s">
        <v>69</v>
      </c>
      <c r="D35" s="3" t="s">
        <v>6873</v>
      </c>
      <c r="E35" s="3" t="s">
        <v>6933</v>
      </c>
      <c r="F35" s="4">
        <f t="shared" si="0"/>
        <v>3</v>
      </c>
      <c r="G35" s="5">
        <f t="shared" si="1"/>
        <v>30000</v>
      </c>
      <c r="H35" s="3" t="s">
        <v>6952</v>
      </c>
      <c r="I35" s="3" t="s">
        <v>6960</v>
      </c>
      <c r="J35" s="6">
        <v>0.05</v>
      </c>
      <c r="K35" s="7">
        <v>1500</v>
      </c>
      <c r="L35" s="175" t="s">
        <v>70</v>
      </c>
      <c r="M35" s="186"/>
      <c r="N35" s="186"/>
    </row>
    <row r="36" spans="1:14" x14ac:dyDescent="0.3">
      <c r="A36" s="174" t="s">
        <v>58</v>
      </c>
      <c r="B36" s="2" t="s">
        <v>40</v>
      </c>
      <c r="C36" s="2" t="s">
        <v>69</v>
      </c>
      <c r="D36" s="3" t="s">
        <v>6875</v>
      </c>
      <c r="E36" s="3" t="s">
        <v>6935</v>
      </c>
      <c r="F36" s="4">
        <f t="shared" si="0"/>
        <v>1</v>
      </c>
      <c r="G36" s="5">
        <f t="shared" si="1"/>
        <v>10000</v>
      </c>
      <c r="H36" s="3" t="s">
        <v>6952</v>
      </c>
      <c r="I36" s="3" t="s">
        <v>6960</v>
      </c>
      <c r="J36" s="6">
        <v>0.05</v>
      </c>
      <c r="K36" s="7">
        <v>500</v>
      </c>
      <c r="L36" s="175" t="s">
        <v>70</v>
      </c>
      <c r="M36" s="186"/>
      <c r="N36" s="186"/>
    </row>
    <row r="37" spans="1:14" x14ac:dyDescent="0.3">
      <c r="A37" s="174" t="s">
        <v>59</v>
      </c>
      <c r="B37" s="2" t="s">
        <v>60</v>
      </c>
      <c r="C37" s="2" t="s">
        <v>69</v>
      </c>
      <c r="D37" s="3" t="s">
        <v>6876</v>
      </c>
      <c r="E37" s="3" t="s">
        <v>6936</v>
      </c>
      <c r="F37" s="4">
        <f t="shared" si="0"/>
        <v>1</v>
      </c>
      <c r="G37" s="5">
        <f t="shared" si="1"/>
        <v>10000</v>
      </c>
      <c r="H37" s="3" t="s">
        <v>6952</v>
      </c>
      <c r="I37" s="3" t="s">
        <v>6960</v>
      </c>
      <c r="J37" s="6">
        <v>0.05</v>
      </c>
      <c r="K37" s="7">
        <v>500</v>
      </c>
      <c r="L37" s="175" t="s">
        <v>70</v>
      </c>
      <c r="M37" s="186"/>
      <c r="N37" s="186"/>
    </row>
    <row r="38" spans="1:14" x14ac:dyDescent="0.3">
      <c r="A38" s="174" t="s">
        <v>61</v>
      </c>
      <c r="B38" s="2" t="s">
        <v>62</v>
      </c>
      <c r="C38" s="2" t="s">
        <v>69</v>
      </c>
      <c r="D38" s="3" t="s">
        <v>6877</v>
      </c>
      <c r="E38" s="3" t="s">
        <v>6937</v>
      </c>
      <c r="F38" s="4">
        <f t="shared" si="0"/>
        <v>2</v>
      </c>
      <c r="G38" s="5">
        <f t="shared" si="1"/>
        <v>20000</v>
      </c>
      <c r="H38" s="3" t="s">
        <v>6952</v>
      </c>
      <c r="I38" s="3" t="s">
        <v>6960</v>
      </c>
      <c r="J38" s="6">
        <v>0.05</v>
      </c>
      <c r="K38" s="7">
        <v>1000</v>
      </c>
      <c r="L38" s="175" t="s">
        <v>70</v>
      </c>
      <c r="M38" s="186"/>
      <c r="N38" s="186"/>
    </row>
    <row r="39" spans="1:14" x14ac:dyDescent="0.3">
      <c r="A39" s="174" t="s">
        <v>63</v>
      </c>
      <c r="B39" s="2" t="s">
        <v>64</v>
      </c>
      <c r="C39" s="2" t="s">
        <v>69</v>
      </c>
      <c r="D39" s="3" t="s">
        <v>6877</v>
      </c>
      <c r="E39" s="3" t="s">
        <v>6937</v>
      </c>
      <c r="F39" s="4">
        <f t="shared" si="0"/>
        <v>3</v>
      </c>
      <c r="G39" s="5">
        <f t="shared" si="1"/>
        <v>30000</v>
      </c>
      <c r="H39" s="3" t="s">
        <v>6952</v>
      </c>
      <c r="I39" s="3" t="s">
        <v>6960</v>
      </c>
      <c r="J39" s="6">
        <v>0.05</v>
      </c>
      <c r="K39" s="7">
        <v>1500</v>
      </c>
      <c r="L39" s="175" t="s">
        <v>70</v>
      </c>
      <c r="M39" s="186"/>
      <c r="N39" s="186"/>
    </row>
    <row r="40" spans="1:14" x14ac:dyDescent="0.3">
      <c r="A40" s="176" t="s">
        <v>132</v>
      </c>
      <c r="B40" s="8" t="s">
        <v>7</v>
      </c>
      <c r="C40" s="2" t="s">
        <v>69</v>
      </c>
      <c r="D40" s="9" t="s">
        <v>6895</v>
      </c>
      <c r="E40" s="3"/>
      <c r="F40" s="10">
        <v>12</v>
      </c>
      <c r="G40" s="11">
        <v>240000</v>
      </c>
      <c r="H40" s="3"/>
      <c r="I40" s="3"/>
      <c r="J40" s="13">
        <v>1.7000000000000001E-2</v>
      </c>
      <c r="K40" s="7">
        <v>4080.0000000000005</v>
      </c>
      <c r="L40" s="175" t="s">
        <v>70</v>
      </c>
      <c r="M40" s="186"/>
      <c r="N40" s="186"/>
    </row>
    <row r="41" spans="1:14" x14ac:dyDescent="0.3">
      <c r="A41" s="176" t="s">
        <v>133</v>
      </c>
      <c r="B41" s="8" t="s">
        <v>141</v>
      </c>
      <c r="C41" s="2" t="s">
        <v>69</v>
      </c>
      <c r="D41" s="9" t="s">
        <v>6895</v>
      </c>
      <c r="E41" s="3"/>
      <c r="F41" s="10">
        <v>6</v>
      </c>
      <c r="G41" s="11">
        <v>120000</v>
      </c>
      <c r="H41" s="3"/>
      <c r="I41" s="3"/>
      <c r="J41" s="13">
        <v>1.7000000000000001E-2</v>
      </c>
      <c r="K41" s="7">
        <v>2040.0000000000002</v>
      </c>
      <c r="L41" s="175" t="s">
        <v>70</v>
      </c>
      <c r="M41" s="186"/>
      <c r="N41" s="186"/>
    </row>
    <row r="42" spans="1:14" x14ac:dyDescent="0.3">
      <c r="A42" s="177" t="s">
        <v>134</v>
      </c>
      <c r="B42" s="10" t="s">
        <v>9</v>
      </c>
      <c r="C42" s="2" t="s">
        <v>69</v>
      </c>
      <c r="D42" s="12" t="s">
        <v>6896</v>
      </c>
      <c r="E42" s="3"/>
      <c r="F42" s="14">
        <v>1</v>
      </c>
      <c r="G42" s="11">
        <v>20000</v>
      </c>
      <c r="H42" s="3"/>
      <c r="I42" s="3"/>
      <c r="J42" s="15">
        <v>1.7000000000000001E-2</v>
      </c>
      <c r="K42" s="7">
        <v>340</v>
      </c>
      <c r="L42" s="175" t="s">
        <v>70</v>
      </c>
      <c r="M42" s="186"/>
      <c r="N42" s="186"/>
    </row>
    <row r="43" spans="1:14" x14ac:dyDescent="0.3">
      <c r="A43" s="177" t="s">
        <v>135</v>
      </c>
      <c r="B43" s="10" t="s">
        <v>142</v>
      </c>
      <c r="C43" s="2" t="s">
        <v>69</v>
      </c>
      <c r="D43" s="12" t="s">
        <v>6897</v>
      </c>
      <c r="E43" s="3"/>
      <c r="F43" s="14">
        <v>5</v>
      </c>
      <c r="G43" s="11">
        <v>100000</v>
      </c>
      <c r="H43" s="3"/>
      <c r="I43" s="3"/>
      <c r="J43" s="15">
        <v>1.7000000000000001E-2</v>
      </c>
      <c r="K43" s="7">
        <v>1700.0000000000002</v>
      </c>
      <c r="L43" s="175" t="s">
        <v>70</v>
      </c>
      <c r="M43" s="186"/>
      <c r="N43" s="186"/>
    </row>
    <row r="44" spans="1:14" x14ac:dyDescent="0.3">
      <c r="A44" s="177" t="s">
        <v>136</v>
      </c>
      <c r="B44" s="16" t="s">
        <v>142</v>
      </c>
      <c r="C44" s="2" t="s">
        <v>69</v>
      </c>
      <c r="D44" s="12" t="s">
        <v>6898</v>
      </c>
      <c r="E44" s="3"/>
      <c r="F44" s="14">
        <v>5</v>
      </c>
      <c r="G44" s="11">
        <v>100000</v>
      </c>
      <c r="H44" s="3"/>
      <c r="I44" s="3"/>
      <c r="J44" s="15">
        <v>1.7000000000000001E-2</v>
      </c>
      <c r="K44" s="7">
        <v>1700.0000000000002</v>
      </c>
      <c r="L44" s="175" t="s">
        <v>70</v>
      </c>
      <c r="M44" s="186"/>
      <c r="N44" s="186"/>
    </row>
    <row r="45" spans="1:14" x14ac:dyDescent="0.3">
      <c r="A45" s="177" t="s">
        <v>137</v>
      </c>
      <c r="B45" s="16" t="s">
        <v>7</v>
      </c>
      <c r="C45" s="2" t="s">
        <v>69</v>
      </c>
      <c r="D45" s="12" t="s">
        <v>6898</v>
      </c>
      <c r="E45" s="3"/>
      <c r="F45" s="14">
        <v>12</v>
      </c>
      <c r="G45" s="11">
        <v>240000</v>
      </c>
      <c r="H45" s="3"/>
      <c r="I45" s="3"/>
      <c r="J45" s="15">
        <v>1.7000000000000001E-2</v>
      </c>
      <c r="K45" s="7">
        <v>4080.0000000000005</v>
      </c>
      <c r="L45" s="175" t="s">
        <v>70</v>
      </c>
      <c r="M45" s="186"/>
      <c r="N45" s="186"/>
    </row>
    <row r="46" spans="1:14" x14ac:dyDescent="0.3">
      <c r="A46" s="177" t="s">
        <v>138</v>
      </c>
      <c r="B46" s="16" t="s">
        <v>9</v>
      </c>
      <c r="C46" s="2" t="s">
        <v>69</v>
      </c>
      <c r="D46" s="12" t="s">
        <v>6899</v>
      </c>
      <c r="E46" s="3"/>
      <c r="F46" s="14">
        <v>12</v>
      </c>
      <c r="G46" s="11">
        <v>240000</v>
      </c>
      <c r="H46" s="3"/>
      <c r="I46" s="3"/>
      <c r="J46" s="15">
        <v>1.7000000000000001E-2</v>
      </c>
      <c r="K46" s="7">
        <v>4080.0000000000005</v>
      </c>
      <c r="L46" s="175" t="s">
        <v>70</v>
      </c>
      <c r="M46" s="186"/>
      <c r="N46" s="186"/>
    </row>
    <row r="47" spans="1:14" x14ac:dyDescent="0.3">
      <c r="A47" s="178" t="s">
        <v>139</v>
      </c>
      <c r="B47" s="16" t="s">
        <v>7</v>
      </c>
      <c r="C47" s="2" t="s">
        <v>69</v>
      </c>
      <c r="D47" s="12" t="s">
        <v>6900</v>
      </c>
      <c r="E47" s="3"/>
      <c r="F47" s="14">
        <v>10</v>
      </c>
      <c r="G47" s="11">
        <v>100000</v>
      </c>
      <c r="H47" s="3"/>
      <c r="I47" s="3"/>
      <c r="J47" s="17">
        <v>0.05</v>
      </c>
      <c r="K47" s="7">
        <v>3388</v>
      </c>
      <c r="L47" s="175" t="s">
        <v>70</v>
      </c>
      <c r="M47" s="186"/>
      <c r="N47" s="186"/>
    </row>
    <row r="48" spans="1:14" x14ac:dyDescent="0.3">
      <c r="A48" s="178" t="s">
        <v>139</v>
      </c>
      <c r="B48" s="16" t="s">
        <v>7</v>
      </c>
      <c r="C48" s="2" t="s">
        <v>69</v>
      </c>
      <c r="D48" s="18"/>
      <c r="E48" s="3"/>
      <c r="F48" s="14" t="s">
        <v>143</v>
      </c>
      <c r="G48" s="11">
        <v>200000</v>
      </c>
      <c r="H48" s="3"/>
      <c r="I48" s="3"/>
      <c r="J48" s="17">
        <v>1.7000000000000001E-2</v>
      </c>
      <c r="K48" s="7">
        <v>3400.0000000000005</v>
      </c>
      <c r="L48" s="175" t="s">
        <v>70</v>
      </c>
      <c r="M48" s="186"/>
      <c r="N48" s="186"/>
    </row>
    <row r="49" spans="1:14" x14ac:dyDescent="0.3">
      <c r="A49" s="178" t="s">
        <v>140</v>
      </c>
      <c r="B49" s="16" t="s">
        <v>141</v>
      </c>
      <c r="C49" s="2" t="s">
        <v>69</v>
      </c>
      <c r="D49" s="12" t="s">
        <v>6900</v>
      </c>
      <c r="E49" s="3"/>
      <c r="F49" s="14">
        <v>5</v>
      </c>
      <c r="G49" s="11">
        <v>50000</v>
      </c>
      <c r="H49" s="3"/>
      <c r="I49" s="3"/>
      <c r="J49" s="17">
        <v>0.05</v>
      </c>
      <c r="K49" s="7">
        <v>1694</v>
      </c>
      <c r="L49" s="175" t="s">
        <v>70</v>
      </c>
      <c r="M49" s="186"/>
      <c r="N49" s="186"/>
    </row>
    <row r="50" spans="1:14" x14ac:dyDescent="0.3">
      <c r="A50" s="178" t="s">
        <v>140</v>
      </c>
      <c r="B50" s="16" t="s">
        <v>141</v>
      </c>
      <c r="C50" s="2" t="s">
        <v>69</v>
      </c>
      <c r="D50" s="18"/>
      <c r="E50" s="3"/>
      <c r="F50" s="14" t="s">
        <v>143</v>
      </c>
      <c r="G50" s="11">
        <v>100000</v>
      </c>
      <c r="H50" s="3"/>
      <c r="I50" s="3"/>
      <c r="J50" s="17">
        <v>1.7000000000000001E-2</v>
      </c>
      <c r="K50" s="7">
        <v>1700.0000000000002</v>
      </c>
      <c r="L50" s="175" t="s">
        <v>70</v>
      </c>
      <c r="M50" s="186"/>
      <c r="N50" s="186"/>
    </row>
    <row r="51" spans="1:14" x14ac:dyDescent="0.3">
      <c r="A51" s="174" t="s">
        <v>116</v>
      </c>
      <c r="B51" s="16" t="s">
        <v>71</v>
      </c>
      <c r="C51" s="2" t="s">
        <v>127</v>
      </c>
      <c r="D51" s="3" t="s">
        <v>6901</v>
      </c>
      <c r="E51" s="3" t="s">
        <v>6909</v>
      </c>
      <c r="F51" s="14">
        <v>10</v>
      </c>
      <c r="G51" s="11">
        <v>100000</v>
      </c>
      <c r="H51" s="3" t="s">
        <v>6953</v>
      </c>
      <c r="I51" s="3" t="s">
        <v>6961</v>
      </c>
      <c r="J51" s="6">
        <v>0.05</v>
      </c>
      <c r="K51" s="7">
        <v>5000</v>
      </c>
      <c r="L51" s="179" t="s">
        <v>127</v>
      </c>
      <c r="M51" s="23"/>
      <c r="N51" s="23"/>
    </row>
    <row r="52" spans="1:14" x14ac:dyDescent="0.3">
      <c r="A52" s="174" t="s">
        <v>73</v>
      </c>
      <c r="B52" s="16" t="s">
        <v>117</v>
      </c>
      <c r="C52" s="2" t="s">
        <v>128</v>
      </c>
      <c r="D52" s="3" t="s">
        <v>6901</v>
      </c>
      <c r="E52" s="3" t="s">
        <v>6909</v>
      </c>
      <c r="F52" s="14">
        <v>10</v>
      </c>
      <c r="G52" s="11">
        <v>100000</v>
      </c>
      <c r="H52" s="3" t="s">
        <v>6953</v>
      </c>
      <c r="I52" s="3" t="s">
        <v>6961</v>
      </c>
      <c r="J52" s="6">
        <v>0.05</v>
      </c>
      <c r="K52" s="7">
        <v>5000</v>
      </c>
      <c r="L52" s="179" t="s">
        <v>127</v>
      </c>
      <c r="M52" s="23"/>
      <c r="N52" s="23"/>
    </row>
    <row r="53" spans="1:14" x14ac:dyDescent="0.3">
      <c r="A53" s="174" t="s">
        <v>74</v>
      </c>
      <c r="B53" s="2" t="s">
        <v>71</v>
      </c>
      <c r="C53" s="2" t="s">
        <v>127</v>
      </c>
      <c r="D53" s="3" t="s">
        <v>6901</v>
      </c>
      <c r="E53" s="3" t="s">
        <v>6909</v>
      </c>
      <c r="F53" s="4">
        <v>10</v>
      </c>
      <c r="G53" s="11">
        <v>100000</v>
      </c>
      <c r="H53" s="3" t="s">
        <v>6953</v>
      </c>
      <c r="I53" s="3" t="s">
        <v>6961</v>
      </c>
      <c r="J53" s="6">
        <v>0.05</v>
      </c>
      <c r="K53" s="7">
        <v>5000</v>
      </c>
      <c r="L53" s="179" t="s">
        <v>127</v>
      </c>
      <c r="M53" s="23"/>
      <c r="N53" s="23"/>
    </row>
    <row r="54" spans="1:14" x14ac:dyDescent="0.3">
      <c r="A54" s="174" t="s">
        <v>118</v>
      </c>
      <c r="B54" s="2" t="s">
        <v>75</v>
      </c>
      <c r="C54" s="2" t="s">
        <v>129</v>
      </c>
      <c r="D54" s="3" t="s">
        <v>6902</v>
      </c>
      <c r="E54" s="3" t="s">
        <v>6910</v>
      </c>
      <c r="F54" s="4">
        <v>5</v>
      </c>
      <c r="G54" s="11">
        <v>50000</v>
      </c>
      <c r="H54" s="3" t="s">
        <v>6953</v>
      </c>
      <c r="I54" s="3" t="s">
        <v>6961</v>
      </c>
      <c r="J54" s="6">
        <v>0.05</v>
      </c>
      <c r="K54" s="7">
        <v>2500</v>
      </c>
      <c r="L54" s="179" t="s">
        <v>127</v>
      </c>
      <c r="M54" s="23"/>
      <c r="N54" s="23"/>
    </row>
    <row r="55" spans="1:14" x14ac:dyDescent="0.3">
      <c r="A55" s="174" t="s">
        <v>119</v>
      </c>
      <c r="B55" s="2" t="s">
        <v>75</v>
      </c>
      <c r="C55" s="2" t="s">
        <v>127</v>
      </c>
      <c r="D55" s="3" t="s">
        <v>6903</v>
      </c>
      <c r="E55" s="3" t="s">
        <v>6911</v>
      </c>
      <c r="F55" s="4">
        <v>5</v>
      </c>
      <c r="G55" s="11">
        <v>50000</v>
      </c>
      <c r="H55" s="3" t="s">
        <v>6953</v>
      </c>
      <c r="I55" s="3" t="s">
        <v>6961</v>
      </c>
      <c r="J55" s="6">
        <v>0.05</v>
      </c>
      <c r="K55" s="7">
        <v>2500</v>
      </c>
      <c r="L55" s="179" t="s">
        <v>127</v>
      </c>
      <c r="M55" s="23"/>
      <c r="N55" s="23"/>
    </row>
    <row r="56" spans="1:14" x14ac:dyDescent="0.3">
      <c r="A56" s="174" t="s">
        <v>120</v>
      </c>
      <c r="B56" s="2" t="s">
        <v>71</v>
      </c>
      <c r="C56" s="2" t="s">
        <v>130</v>
      </c>
      <c r="D56" s="3" t="s">
        <v>6904</v>
      </c>
      <c r="E56" s="3" t="s">
        <v>6912</v>
      </c>
      <c r="F56" s="4">
        <v>10</v>
      </c>
      <c r="G56" s="11">
        <v>100000</v>
      </c>
      <c r="H56" s="3" t="s">
        <v>6953</v>
      </c>
      <c r="I56" s="3" t="s">
        <v>6961</v>
      </c>
      <c r="J56" s="6">
        <v>0.05</v>
      </c>
      <c r="K56" s="7">
        <v>5000</v>
      </c>
      <c r="L56" s="179" t="s">
        <v>127</v>
      </c>
      <c r="M56" s="23"/>
      <c r="N56" s="23"/>
    </row>
    <row r="57" spans="1:14" x14ac:dyDescent="0.3">
      <c r="A57" s="174" t="s">
        <v>76</v>
      </c>
      <c r="B57" s="2" t="s">
        <v>117</v>
      </c>
      <c r="C57" s="2" t="s">
        <v>128</v>
      </c>
      <c r="D57" s="3" t="s">
        <v>6904</v>
      </c>
      <c r="E57" s="3" t="s">
        <v>6912</v>
      </c>
      <c r="F57" s="4">
        <v>7</v>
      </c>
      <c r="G57" s="5">
        <v>70000</v>
      </c>
      <c r="H57" s="3" t="s">
        <v>6953</v>
      </c>
      <c r="I57" s="3" t="s">
        <v>6961</v>
      </c>
      <c r="J57" s="6">
        <v>0.05</v>
      </c>
      <c r="K57" s="7">
        <v>3500</v>
      </c>
      <c r="L57" s="179" t="s">
        <v>127</v>
      </c>
      <c r="M57" s="23"/>
      <c r="N57" s="23"/>
    </row>
    <row r="58" spans="1:14" x14ac:dyDescent="0.3">
      <c r="A58" s="174" t="s">
        <v>77</v>
      </c>
      <c r="B58" s="2" t="s">
        <v>78</v>
      </c>
      <c r="C58" s="2" t="s">
        <v>131</v>
      </c>
      <c r="D58" s="3" t="s">
        <v>6905</v>
      </c>
      <c r="E58" s="3" t="s">
        <v>6913</v>
      </c>
      <c r="F58" s="4">
        <v>2</v>
      </c>
      <c r="G58" s="5">
        <v>20000</v>
      </c>
      <c r="H58" s="3" t="s">
        <v>6953</v>
      </c>
      <c r="I58" s="3" t="s">
        <v>6961</v>
      </c>
      <c r="J58" s="6">
        <v>0.05</v>
      </c>
      <c r="K58" s="7">
        <v>1000</v>
      </c>
      <c r="L58" s="179" t="s">
        <v>127</v>
      </c>
      <c r="M58" s="23"/>
      <c r="N58" s="23"/>
    </row>
    <row r="59" spans="1:14" x14ac:dyDescent="0.3">
      <c r="A59" s="174" t="s">
        <v>79</v>
      </c>
      <c r="B59" s="2" t="s">
        <v>80</v>
      </c>
      <c r="C59" s="2" t="s">
        <v>127</v>
      </c>
      <c r="D59" s="3" t="s">
        <v>6878</v>
      </c>
      <c r="E59" s="3" t="s">
        <v>6938</v>
      </c>
      <c r="F59" s="4">
        <v>1</v>
      </c>
      <c r="G59" s="5">
        <v>10000</v>
      </c>
      <c r="H59" s="3" t="s">
        <v>6953</v>
      </c>
      <c r="I59" s="3" t="s">
        <v>6962</v>
      </c>
      <c r="J59" s="6">
        <v>0.05</v>
      </c>
      <c r="K59" s="7">
        <v>500</v>
      </c>
      <c r="L59" s="179" t="s">
        <v>127</v>
      </c>
      <c r="M59" s="23"/>
      <c r="N59" s="23"/>
    </row>
    <row r="60" spans="1:14" x14ac:dyDescent="0.3">
      <c r="A60" s="174" t="s">
        <v>81</v>
      </c>
      <c r="B60" s="2" t="s">
        <v>71</v>
      </c>
      <c r="C60" s="2" t="s">
        <v>130</v>
      </c>
      <c r="D60" s="3" t="s">
        <v>6879</v>
      </c>
      <c r="E60" s="3" t="s">
        <v>6939</v>
      </c>
      <c r="F60" s="4">
        <v>10</v>
      </c>
      <c r="G60" s="5">
        <v>100000</v>
      </c>
      <c r="H60" s="3" t="s">
        <v>6953</v>
      </c>
      <c r="I60" s="3" t="s">
        <v>6962</v>
      </c>
      <c r="J60" s="6">
        <v>0.05</v>
      </c>
      <c r="K60" s="7">
        <v>5000</v>
      </c>
      <c r="L60" s="179" t="s">
        <v>127</v>
      </c>
      <c r="M60" s="23"/>
      <c r="N60" s="23"/>
    </row>
    <row r="61" spans="1:14" x14ac:dyDescent="0.3">
      <c r="A61" s="174" t="s">
        <v>82</v>
      </c>
      <c r="B61" s="2" t="s">
        <v>71</v>
      </c>
      <c r="C61" s="2" t="s">
        <v>128</v>
      </c>
      <c r="D61" s="3" t="s">
        <v>6879</v>
      </c>
      <c r="E61" s="3" t="s">
        <v>6939</v>
      </c>
      <c r="F61" s="4">
        <v>10</v>
      </c>
      <c r="G61" s="5">
        <v>100000</v>
      </c>
      <c r="H61" s="3" t="s">
        <v>6953</v>
      </c>
      <c r="I61" s="3" t="s">
        <v>6962</v>
      </c>
      <c r="J61" s="6">
        <v>0.05</v>
      </c>
      <c r="K61" s="7">
        <v>5000</v>
      </c>
      <c r="L61" s="179" t="s">
        <v>127</v>
      </c>
      <c r="M61" s="23"/>
      <c r="N61" s="23"/>
    </row>
    <row r="62" spans="1:14" x14ac:dyDescent="0.3">
      <c r="A62" s="174" t="s">
        <v>83</v>
      </c>
      <c r="B62" s="2" t="s">
        <v>71</v>
      </c>
      <c r="C62" s="2" t="s">
        <v>127</v>
      </c>
      <c r="D62" s="3" t="s">
        <v>6879</v>
      </c>
      <c r="E62" s="3" t="s">
        <v>6939</v>
      </c>
      <c r="F62" s="4">
        <v>10</v>
      </c>
      <c r="G62" s="5">
        <v>100000</v>
      </c>
      <c r="H62" s="3" t="s">
        <v>6953</v>
      </c>
      <c r="I62" s="3" t="s">
        <v>6962</v>
      </c>
      <c r="J62" s="6">
        <v>0.05</v>
      </c>
      <c r="K62" s="7">
        <v>5000</v>
      </c>
      <c r="L62" s="179" t="s">
        <v>127</v>
      </c>
      <c r="M62" s="23"/>
      <c r="N62" s="23"/>
    </row>
    <row r="63" spans="1:14" x14ac:dyDescent="0.3">
      <c r="A63" s="174" t="s">
        <v>84</v>
      </c>
      <c r="B63" s="2" t="s">
        <v>71</v>
      </c>
      <c r="C63" s="2" t="s">
        <v>127</v>
      </c>
      <c r="D63" s="3" t="s">
        <v>6879</v>
      </c>
      <c r="E63" s="3" t="s">
        <v>6939</v>
      </c>
      <c r="F63" s="4">
        <v>10</v>
      </c>
      <c r="G63" s="5">
        <v>100000</v>
      </c>
      <c r="H63" s="3" t="s">
        <v>6953</v>
      </c>
      <c r="I63" s="3" t="s">
        <v>6962</v>
      </c>
      <c r="J63" s="6">
        <v>0.05</v>
      </c>
      <c r="K63" s="7">
        <v>5000</v>
      </c>
      <c r="L63" s="179" t="s">
        <v>127</v>
      </c>
      <c r="M63" s="23"/>
      <c r="N63" s="23"/>
    </row>
    <row r="64" spans="1:14" x14ac:dyDescent="0.3">
      <c r="A64" s="174" t="s">
        <v>85</v>
      </c>
      <c r="B64" s="2" t="s">
        <v>71</v>
      </c>
      <c r="C64" s="2" t="s">
        <v>127</v>
      </c>
      <c r="D64" s="3" t="s">
        <v>6879</v>
      </c>
      <c r="E64" s="3" t="s">
        <v>6939</v>
      </c>
      <c r="F64" s="4">
        <v>10</v>
      </c>
      <c r="G64" s="5">
        <v>100000</v>
      </c>
      <c r="H64" s="3" t="s">
        <v>6953</v>
      </c>
      <c r="I64" s="3" t="s">
        <v>6962</v>
      </c>
      <c r="J64" s="6">
        <v>0.05</v>
      </c>
      <c r="K64" s="7">
        <v>5000</v>
      </c>
      <c r="L64" s="179" t="s">
        <v>127</v>
      </c>
      <c r="M64" s="23"/>
      <c r="N64" s="23"/>
    </row>
    <row r="65" spans="1:14" x14ac:dyDescent="0.3">
      <c r="A65" s="174" t="s">
        <v>86</v>
      </c>
      <c r="B65" s="2" t="s">
        <v>78</v>
      </c>
      <c r="C65" s="2" t="s">
        <v>130</v>
      </c>
      <c r="D65" s="3" t="s">
        <v>6880</v>
      </c>
      <c r="E65" s="3" t="s">
        <v>6940</v>
      </c>
      <c r="F65" s="4">
        <v>3</v>
      </c>
      <c r="G65" s="5">
        <v>30000</v>
      </c>
      <c r="H65" s="3" t="s">
        <v>6953</v>
      </c>
      <c r="I65" s="3" t="s">
        <v>6962</v>
      </c>
      <c r="J65" s="6">
        <v>0.05</v>
      </c>
      <c r="K65" s="7">
        <v>1500</v>
      </c>
      <c r="L65" s="179" t="s">
        <v>127</v>
      </c>
      <c r="M65" s="23"/>
      <c r="N65" s="23"/>
    </row>
    <row r="66" spans="1:14" x14ac:dyDescent="0.3">
      <c r="A66" s="174" t="s">
        <v>87</v>
      </c>
      <c r="B66" s="2" t="s">
        <v>121</v>
      </c>
      <c r="C66" s="2" t="s">
        <v>127</v>
      </c>
      <c r="D66" s="3" t="s">
        <v>6881</v>
      </c>
      <c r="E66" s="3" t="s">
        <v>6941</v>
      </c>
      <c r="F66" s="4">
        <v>1</v>
      </c>
      <c r="G66" s="5">
        <v>10000</v>
      </c>
      <c r="H66" s="3" t="s">
        <v>6953</v>
      </c>
      <c r="I66" s="3" t="s">
        <v>6961</v>
      </c>
      <c r="J66" s="6">
        <v>0.05</v>
      </c>
      <c r="K66" s="7">
        <v>500</v>
      </c>
      <c r="L66" s="179" t="s">
        <v>127</v>
      </c>
      <c r="M66" s="23"/>
      <c r="N66" s="23"/>
    </row>
    <row r="67" spans="1:14" x14ac:dyDescent="0.3">
      <c r="A67" s="174" t="s">
        <v>88</v>
      </c>
      <c r="B67" s="2" t="s">
        <v>122</v>
      </c>
      <c r="C67" s="2" t="s">
        <v>130</v>
      </c>
      <c r="D67" s="3" t="s">
        <v>6882</v>
      </c>
      <c r="E67" s="3" t="s">
        <v>6942</v>
      </c>
      <c r="F67" s="4">
        <v>1</v>
      </c>
      <c r="G67" s="5">
        <v>10000</v>
      </c>
      <c r="H67" s="3" t="s">
        <v>6953</v>
      </c>
      <c r="I67" s="3" t="s">
        <v>6961</v>
      </c>
      <c r="J67" s="6">
        <v>0.05</v>
      </c>
      <c r="K67" s="7">
        <v>500</v>
      </c>
      <c r="L67" s="179" t="s">
        <v>127</v>
      </c>
      <c r="M67" s="23"/>
      <c r="N67" s="23"/>
    </row>
    <row r="68" spans="1:14" x14ac:dyDescent="0.3">
      <c r="A68" s="174" t="s">
        <v>89</v>
      </c>
      <c r="B68" s="2" t="s">
        <v>80</v>
      </c>
      <c r="C68" s="2" t="s">
        <v>130</v>
      </c>
      <c r="D68" s="3" t="s">
        <v>6883</v>
      </c>
      <c r="E68" s="3" t="s">
        <v>6943</v>
      </c>
      <c r="F68" s="4">
        <v>2</v>
      </c>
      <c r="G68" s="5">
        <v>20000</v>
      </c>
      <c r="H68" s="3" t="s">
        <v>6953</v>
      </c>
      <c r="I68" s="3" t="s">
        <v>6961</v>
      </c>
      <c r="J68" s="6">
        <v>0.05</v>
      </c>
      <c r="K68" s="7">
        <v>1000</v>
      </c>
      <c r="L68" s="179" t="s">
        <v>127</v>
      </c>
      <c r="M68" s="23"/>
      <c r="N68" s="23"/>
    </row>
    <row r="69" spans="1:14" x14ac:dyDescent="0.3">
      <c r="A69" s="174" t="s">
        <v>90</v>
      </c>
      <c r="B69" s="2" t="s">
        <v>99</v>
      </c>
      <c r="C69" s="2" t="s">
        <v>127</v>
      </c>
      <c r="D69" s="3" t="s">
        <v>6884</v>
      </c>
      <c r="E69" s="3" t="s">
        <v>6944</v>
      </c>
      <c r="F69" s="4">
        <v>6</v>
      </c>
      <c r="G69" s="5">
        <v>60000</v>
      </c>
      <c r="H69" s="3" t="s">
        <v>6953</v>
      </c>
      <c r="I69" s="3" t="s">
        <v>6961</v>
      </c>
      <c r="J69" s="6">
        <v>0.05</v>
      </c>
      <c r="K69" s="7">
        <v>3000</v>
      </c>
      <c r="L69" s="179" t="s">
        <v>127</v>
      </c>
      <c r="M69" s="23"/>
      <c r="N69" s="23"/>
    </row>
    <row r="70" spans="1:14" x14ac:dyDescent="0.3">
      <c r="A70" s="174" t="s">
        <v>92</v>
      </c>
      <c r="B70" s="2" t="s">
        <v>80</v>
      </c>
      <c r="C70" s="2" t="s">
        <v>128</v>
      </c>
      <c r="D70" s="3" t="s">
        <v>6885</v>
      </c>
      <c r="E70" s="3" t="s">
        <v>6945</v>
      </c>
      <c r="F70" s="4">
        <v>1</v>
      </c>
      <c r="G70" s="5">
        <v>10000</v>
      </c>
      <c r="H70" s="3" t="s">
        <v>6953</v>
      </c>
      <c r="I70" s="3" t="s">
        <v>6961</v>
      </c>
      <c r="J70" s="6">
        <v>0.05</v>
      </c>
      <c r="K70" s="7">
        <v>500</v>
      </c>
      <c r="L70" s="179" t="s">
        <v>127</v>
      </c>
      <c r="M70" s="23"/>
      <c r="N70" s="23"/>
    </row>
    <row r="71" spans="1:14" x14ac:dyDescent="0.3">
      <c r="A71" s="174" t="s">
        <v>93</v>
      </c>
      <c r="B71" s="2" t="s">
        <v>94</v>
      </c>
      <c r="C71" s="2" t="s">
        <v>130</v>
      </c>
      <c r="D71" s="3" t="s">
        <v>6863</v>
      </c>
      <c r="E71" s="3" t="s">
        <v>6923</v>
      </c>
      <c r="F71" s="4">
        <v>5</v>
      </c>
      <c r="G71" s="5">
        <v>50000</v>
      </c>
      <c r="H71" s="3" t="s">
        <v>6953</v>
      </c>
      <c r="I71" s="3" t="s">
        <v>6961</v>
      </c>
      <c r="J71" s="6">
        <v>0.05</v>
      </c>
      <c r="K71" s="7">
        <v>2500</v>
      </c>
      <c r="L71" s="179" t="s">
        <v>127</v>
      </c>
      <c r="M71" s="23"/>
      <c r="N71" s="23"/>
    </row>
    <row r="72" spans="1:14" x14ac:dyDescent="0.3">
      <c r="A72" s="174" t="s">
        <v>95</v>
      </c>
      <c r="B72" s="2" t="s">
        <v>123</v>
      </c>
      <c r="C72" s="2" t="s">
        <v>127</v>
      </c>
      <c r="D72" s="3" t="s">
        <v>6863</v>
      </c>
      <c r="E72" s="3" t="s">
        <v>6923</v>
      </c>
      <c r="F72" s="4">
        <v>5</v>
      </c>
      <c r="G72" s="5">
        <v>50000</v>
      </c>
      <c r="H72" s="3" t="s">
        <v>6953</v>
      </c>
      <c r="I72" s="3" t="s">
        <v>6961</v>
      </c>
      <c r="J72" s="6">
        <v>0.05</v>
      </c>
      <c r="K72" s="7">
        <v>2500</v>
      </c>
      <c r="L72" s="179" t="s">
        <v>127</v>
      </c>
      <c r="M72" s="23"/>
      <c r="N72" s="23"/>
    </row>
    <row r="73" spans="1:14" x14ac:dyDescent="0.3">
      <c r="A73" s="174" t="s">
        <v>124</v>
      </c>
      <c r="B73" s="2" t="s">
        <v>80</v>
      </c>
      <c r="C73" s="2" t="s">
        <v>130</v>
      </c>
      <c r="D73" s="3" t="s">
        <v>6886</v>
      </c>
      <c r="E73" s="3" t="s">
        <v>6946</v>
      </c>
      <c r="F73" s="4">
        <v>1</v>
      </c>
      <c r="G73" s="5">
        <v>10000</v>
      </c>
      <c r="H73" s="3" t="s">
        <v>6953</v>
      </c>
      <c r="I73" s="3" t="s">
        <v>6961</v>
      </c>
      <c r="J73" s="6">
        <v>0.05</v>
      </c>
      <c r="K73" s="7">
        <v>500</v>
      </c>
      <c r="L73" s="179" t="s">
        <v>127</v>
      </c>
      <c r="M73" s="23"/>
      <c r="N73" s="23"/>
    </row>
    <row r="74" spans="1:14" x14ac:dyDescent="0.3">
      <c r="A74" s="174" t="s">
        <v>96</v>
      </c>
      <c r="B74" s="2" t="s">
        <v>97</v>
      </c>
      <c r="C74" s="2" t="s">
        <v>129</v>
      </c>
      <c r="D74" s="3" t="s">
        <v>6887</v>
      </c>
      <c r="E74" s="3" t="s">
        <v>6947</v>
      </c>
      <c r="F74" s="4">
        <v>10</v>
      </c>
      <c r="G74" s="5">
        <v>100000</v>
      </c>
      <c r="H74" s="3" t="s">
        <v>6953</v>
      </c>
      <c r="I74" s="3" t="s">
        <v>6961</v>
      </c>
      <c r="J74" s="6">
        <v>0.05</v>
      </c>
      <c r="K74" s="7">
        <v>5000</v>
      </c>
      <c r="L74" s="179" t="s">
        <v>127</v>
      </c>
      <c r="M74" s="23"/>
      <c r="N74" s="23"/>
    </row>
    <row r="75" spans="1:14" x14ac:dyDescent="0.3">
      <c r="A75" s="174" t="s">
        <v>98</v>
      </c>
      <c r="B75" s="2" t="s">
        <v>91</v>
      </c>
      <c r="C75" s="2" t="s">
        <v>127</v>
      </c>
      <c r="D75" s="3" t="s">
        <v>6888</v>
      </c>
      <c r="E75" s="3" t="s">
        <v>6948</v>
      </c>
      <c r="F75" s="4">
        <v>1</v>
      </c>
      <c r="G75" s="5">
        <v>10000</v>
      </c>
      <c r="H75" s="3" t="s">
        <v>6953</v>
      </c>
      <c r="I75" s="3" t="s">
        <v>6961</v>
      </c>
      <c r="J75" s="6">
        <v>0.05</v>
      </c>
      <c r="K75" s="7">
        <v>500</v>
      </c>
      <c r="L75" s="179" t="s">
        <v>127</v>
      </c>
      <c r="M75" s="23"/>
      <c r="N75" s="23"/>
    </row>
    <row r="76" spans="1:14" x14ac:dyDescent="0.3">
      <c r="A76" s="174" t="s">
        <v>100</v>
      </c>
      <c r="B76" s="2" t="s">
        <v>91</v>
      </c>
      <c r="C76" s="2" t="s">
        <v>127</v>
      </c>
      <c r="D76" s="3" t="s">
        <v>6867</v>
      </c>
      <c r="E76" s="3" t="s">
        <v>6927</v>
      </c>
      <c r="F76" s="4">
        <v>2</v>
      </c>
      <c r="G76" s="5">
        <v>20000</v>
      </c>
      <c r="H76" s="3" t="s">
        <v>6954</v>
      </c>
      <c r="I76" s="3" t="s">
        <v>6961</v>
      </c>
      <c r="J76" s="6">
        <v>0.05</v>
      </c>
      <c r="K76" s="7">
        <v>833</v>
      </c>
      <c r="L76" s="179" t="s">
        <v>127</v>
      </c>
      <c r="M76" s="23"/>
      <c r="N76" s="23"/>
    </row>
    <row r="77" spans="1:14" x14ac:dyDescent="0.3">
      <c r="A77" s="174" t="s">
        <v>101</v>
      </c>
      <c r="B77" s="2" t="s">
        <v>75</v>
      </c>
      <c r="C77" s="2" t="s">
        <v>130</v>
      </c>
      <c r="D77" s="3" t="s">
        <v>6867</v>
      </c>
      <c r="E77" s="3" t="s">
        <v>6927</v>
      </c>
      <c r="F77" s="4">
        <v>1.5</v>
      </c>
      <c r="G77" s="5">
        <v>15000</v>
      </c>
      <c r="H77" s="3" t="s">
        <v>6954</v>
      </c>
      <c r="I77" s="3" t="s">
        <v>6961</v>
      </c>
      <c r="J77" s="6">
        <v>0.05</v>
      </c>
      <c r="K77" s="7">
        <v>625</v>
      </c>
      <c r="L77" s="179" t="s">
        <v>127</v>
      </c>
      <c r="M77" s="23"/>
      <c r="N77" s="23"/>
    </row>
    <row r="78" spans="1:14" x14ac:dyDescent="0.3">
      <c r="A78" s="174" t="s">
        <v>102</v>
      </c>
      <c r="B78" s="2" t="s">
        <v>99</v>
      </c>
      <c r="C78" s="2" t="s">
        <v>130</v>
      </c>
      <c r="D78" s="3" t="s">
        <v>6889</v>
      </c>
      <c r="E78" s="3" t="s">
        <v>6949</v>
      </c>
      <c r="F78" s="4">
        <v>2</v>
      </c>
      <c r="G78" s="5">
        <v>20000</v>
      </c>
      <c r="H78" s="3" t="s">
        <v>6955</v>
      </c>
      <c r="I78" s="3" t="s">
        <v>6961</v>
      </c>
      <c r="J78" s="6">
        <v>0.05</v>
      </c>
      <c r="K78" s="7">
        <v>755</v>
      </c>
      <c r="L78" s="179" t="s">
        <v>127</v>
      </c>
      <c r="M78" s="23"/>
      <c r="N78" s="23"/>
    </row>
    <row r="79" spans="1:14" x14ac:dyDescent="0.3">
      <c r="A79" s="174" t="s">
        <v>103</v>
      </c>
      <c r="B79" s="2" t="s">
        <v>99</v>
      </c>
      <c r="C79" s="2" t="s">
        <v>127</v>
      </c>
      <c r="D79" s="3" t="s">
        <v>6889</v>
      </c>
      <c r="E79" s="3" t="s">
        <v>6949</v>
      </c>
      <c r="F79" s="4">
        <v>1</v>
      </c>
      <c r="G79" s="5">
        <v>10000</v>
      </c>
      <c r="H79" s="3" t="s">
        <v>6955</v>
      </c>
      <c r="I79" s="3" t="s">
        <v>6961</v>
      </c>
      <c r="J79" s="6">
        <v>0.05</v>
      </c>
      <c r="K79" s="7">
        <v>377</v>
      </c>
      <c r="L79" s="179" t="s">
        <v>127</v>
      </c>
      <c r="M79" s="23"/>
      <c r="N79" s="23"/>
    </row>
    <row r="80" spans="1:14" x14ac:dyDescent="0.3">
      <c r="A80" s="174" t="s">
        <v>104</v>
      </c>
      <c r="B80" s="2" t="s">
        <v>125</v>
      </c>
      <c r="C80" s="2" t="s">
        <v>130</v>
      </c>
      <c r="D80" s="3" t="s">
        <v>6890</v>
      </c>
      <c r="E80" s="3" t="s">
        <v>6950</v>
      </c>
      <c r="F80" s="4">
        <v>10</v>
      </c>
      <c r="G80" s="5">
        <v>100000</v>
      </c>
      <c r="H80" s="3" t="s">
        <v>6889</v>
      </c>
      <c r="I80" s="3" t="s">
        <v>6961</v>
      </c>
      <c r="J80" s="6">
        <v>0.05</v>
      </c>
      <c r="K80" s="7">
        <v>3888</v>
      </c>
      <c r="L80" s="179" t="s">
        <v>127</v>
      </c>
      <c r="M80" s="23"/>
      <c r="N80" s="23"/>
    </row>
    <row r="81" spans="1:14" x14ac:dyDescent="0.3">
      <c r="A81" s="174" t="s">
        <v>105</v>
      </c>
      <c r="B81" s="2" t="s">
        <v>99</v>
      </c>
      <c r="C81" s="2" t="s">
        <v>127</v>
      </c>
      <c r="D81" s="3" t="s">
        <v>6891</v>
      </c>
      <c r="E81" s="3" t="s">
        <v>6951</v>
      </c>
      <c r="F81" s="4">
        <v>2</v>
      </c>
      <c r="G81" s="5">
        <v>20000</v>
      </c>
      <c r="H81" s="3" t="s">
        <v>6956</v>
      </c>
      <c r="I81" s="3" t="s">
        <v>6961</v>
      </c>
      <c r="J81" s="6">
        <v>0.05</v>
      </c>
      <c r="K81" s="7">
        <v>677</v>
      </c>
      <c r="L81" s="179" t="s">
        <v>127</v>
      </c>
      <c r="M81" s="23"/>
      <c r="N81" s="23"/>
    </row>
    <row r="82" spans="1:14" x14ac:dyDescent="0.3">
      <c r="A82" s="174" t="s">
        <v>106</v>
      </c>
      <c r="B82" s="2" t="s">
        <v>94</v>
      </c>
      <c r="C82" s="2" t="s">
        <v>127</v>
      </c>
      <c r="D82" s="3" t="s">
        <v>6891</v>
      </c>
      <c r="E82" s="3" t="s">
        <v>6951</v>
      </c>
      <c r="F82" s="4">
        <v>3</v>
      </c>
      <c r="G82" s="5">
        <v>30000</v>
      </c>
      <c r="H82" s="3" t="s">
        <v>6956</v>
      </c>
      <c r="I82" s="3" t="s">
        <v>6961</v>
      </c>
      <c r="J82" s="6">
        <v>0.05</v>
      </c>
      <c r="K82" s="7">
        <v>1016</v>
      </c>
      <c r="L82" s="179" t="s">
        <v>127</v>
      </c>
      <c r="M82" s="23"/>
      <c r="N82" s="23"/>
    </row>
    <row r="83" spans="1:14" x14ac:dyDescent="0.3">
      <c r="A83" s="174" t="s">
        <v>107</v>
      </c>
      <c r="B83" s="2" t="s">
        <v>108</v>
      </c>
      <c r="C83" s="2" t="s">
        <v>130</v>
      </c>
      <c r="D83" s="3" t="s">
        <v>6891</v>
      </c>
      <c r="E83" s="3" t="s">
        <v>6951</v>
      </c>
      <c r="F83" s="4">
        <v>1.5</v>
      </c>
      <c r="G83" s="5">
        <v>15000</v>
      </c>
      <c r="H83" s="3" t="s">
        <v>6956</v>
      </c>
      <c r="I83" s="3" t="s">
        <v>6961</v>
      </c>
      <c r="J83" s="6">
        <v>0.05</v>
      </c>
      <c r="K83" s="7">
        <v>508</v>
      </c>
      <c r="L83" s="179" t="s">
        <v>127</v>
      </c>
      <c r="M83" s="23"/>
      <c r="N83" s="23"/>
    </row>
    <row r="84" spans="1:14" x14ac:dyDescent="0.3">
      <c r="A84" s="174" t="s">
        <v>109</v>
      </c>
      <c r="B84" s="2" t="s">
        <v>123</v>
      </c>
      <c r="C84" s="2" t="s">
        <v>127</v>
      </c>
      <c r="D84" s="3" t="s">
        <v>6891</v>
      </c>
      <c r="E84" s="3" t="s">
        <v>6951</v>
      </c>
      <c r="F84" s="4">
        <v>3</v>
      </c>
      <c r="G84" s="5">
        <v>30000</v>
      </c>
      <c r="H84" s="3" t="s">
        <v>6956</v>
      </c>
      <c r="I84" s="3" t="s">
        <v>6961</v>
      </c>
      <c r="J84" s="6">
        <v>0.05</v>
      </c>
      <c r="K84" s="7">
        <v>1016</v>
      </c>
      <c r="L84" s="179" t="s">
        <v>127</v>
      </c>
      <c r="M84" s="23"/>
      <c r="N84" s="23"/>
    </row>
    <row r="85" spans="1:14" x14ac:dyDescent="0.3">
      <c r="A85" s="174" t="s">
        <v>110</v>
      </c>
      <c r="B85" s="2" t="s">
        <v>126</v>
      </c>
      <c r="C85" s="2" t="s">
        <v>127</v>
      </c>
      <c r="D85" s="3" t="s">
        <v>6891</v>
      </c>
      <c r="E85" s="3" t="s">
        <v>6951</v>
      </c>
      <c r="F85" s="4">
        <v>2</v>
      </c>
      <c r="G85" s="5">
        <v>20000</v>
      </c>
      <c r="H85" s="3" t="s">
        <v>6956</v>
      </c>
      <c r="I85" s="3" t="s">
        <v>6961</v>
      </c>
      <c r="J85" s="6">
        <v>0.05</v>
      </c>
      <c r="K85" s="7">
        <v>677</v>
      </c>
      <c r="L85" s="179" t="s">
        <v>127</v>
      </c>
      <c r="M85" s="23"/>
      <c r="N85" s="23"/>
    </row>
    <row r="86" spans="1:14" x14ac:dyDescent="0.3">
      <c r="A86" s="174" t="s">
        <v>111</v>
      </c>
      <c r="B86" s="2" t="s">
        <v>112</v>
      </c>
      <c r="C86" s="2" t="s">
        <v>127</v>
      </c>
      <c r="D86" s="3" t="s">
        <v>6886</v>
      </c>
      <c r="E86" s="3" t="s">
        <v>6946</v>
      </c>
      <c r="F86" s="4">
        <v>1</v>
      </c>
      <c r="G86" s="5">
        <v>10000</v>
      </c>
      <c r="H86" s="3" t="s">
        <v>6957</v>
      </c>
      <c r="I86" s="3" t="s">
        <v>6963</v>
      </c>
      <c r="J86" s="6">
        <v>0.05</v>
      </c>
      <c r="K86" s="7">
        <v>138</v>
      </c>
      <c r="L86" s="179" t="s">
        <v>127</v>
      </c>
      <c r="M86" s="23"/>
      <c r="N86" s="23"/>
    </row>
    <row r="87" spans="1:14" x14ac:dyDescent="0.3">
      <c r="A87" s="174" t="s">
        <v>96</v>
      </c>
      <c r="B87" s="2" t="s">
        <v>113</v>
      </c>
      <c r="C87" s="2" t="s">
        <v>127</v>
      </c>
      <c r="D87" s="3" t="s">
        <v>6887</v>
      </c>
      <c r="E87" s="3" t="s">
        <v>6947</v>
      </c>
      <c r="F87" s="4">
        <v>10</v>
      </c>
      <c r="G87" s="5">
        <v>100000</v>
      </c>
      <c r="H87" s="3" t="s">
        <v>6958</v>
      </c>
      <c r="I87" s="3" t="s">
        <v>6963</v>
      </c>
      <c r="J87" s="6">
        <v>0.05</v>
      </c>
      <c r="K87" s="7">
        <v>722</v>
      </c>
      <c r="L87" s="179" t="s">
        <v>127</v>
      </c>
      <c r="M87" s="23"/>
      <c r="N87" s="23"/>
    </row>
    <row r="88" spans="1:14" x14ac:dyDescent="0.3">
      <c r="A88" s="174" t="s">
        <v>114</v>
      </c>
      <c r="B88" s="2" t="s">
        <v>115</v>
      </c>
      <c r="C88" s="2" t="s">
        <v>127</v>
      </c>
      <c r="D88" s="3" t="s">
        <v>6888</v>
      </c>
      <c r="E88" s="3" t="s">
        <v>6948</v>
      </c>
      <c r="F88" s="4">
        <v>1</v>
      </c>
      <c r="G88" s="5">
        <v>10000</v>
      </c>
      <c r="H88" s="3" t="s">
        <v>6959</v>
      </c>
      <c r="I88" s="3" t="s">
        <v>6963</v>
      </c>
      <c r="J88" s="6">
        <v>0.05</v>
      </c>
      <c r="K88" s="7">
        <v>38</v>
      </c>
      <c r="L88" s="179" t="s">
        <v>127</v>
      </c>
      <c r="M88" s="23"/>
      <c r="N88" s="23"/>
    </row>
    <row r="89" spans="1:14" x14ac:dyDescent="0.3">
      <c r="A89" s="174" t="s">
        <v>6825</v>
      </c>
      <c r="B89" s="243" t="s">
        <v>6826</v>
      </c>
      <c r="C89" s="2" t="s">
        <v>1349</v>
      </c>
      <c r="D89" s="3" t="s">
        <v>6892</v>
      </c>
      <c r="E89" s="164"/>
      <c r="F89" s="4">
        <v>30</v>
      </c>
      <c r="G89" s="5">
        <v>300000</v>
      </c>
      <c r="H89" s="164"/>
      <c r="I89" s="164"/>
      <c r="J89" s="6">
        <v>0.05</v>
      </c>
      <c r="K89" s="164"/>
      <c r="L89" s="180"/>
      <c r="M89" s="187" t="s">
        <v>6829</v>
      </c>
      <c r="N89" s="187" t="s">
        <v>6830</v>
      </c>
    </row>
    <row r="90" spans="1:14" x14ac:dyDescent="0.3">
      <c r="A90" s="181" t="s">
        <v>6828</v>
      </c>
      <c r="B90" s="243" t="s">
        <v>6827</v>
      </c>
      <c r="C90" s="2" t="s">
        <v>1349</v>
      </c>
      <c r="D90" s="3" t="s">
        <v>6906</v>
      </c>
      <c r="E90" s="182"/>
      <c r="F90" s="183">
        <v>1</v>
      </c>
      <c r="G90" s="5">
        <v>10000</v>
      </c>
      <c r="H90" s="182"/>
      <c r="I90" s="182"/>
      <c r="J90" s="6">
        <v>0.05</v>
      </c>
      <c r="K90" s="182"/>
      <c r="L90" s="184"/>
      <c r="M90" s="187" t="s">
        <v>6829</v>
      </c>
      <c r="N90" s="187" t="s">
        <v>6830</v>
      </c>
    </row>
    <row r="91" spans="1:14" x14ac:dyDescent="0.3">
      <c r="A91" s="181"/>
      <c r="B91" s="244" t="s">
        <v>7026</v>
      </c>
      <c r="C91" s="188" t="s">
        <v>6834</v>
      </c>
      <c r="D91" s="189" t="s">
        <v>6966</v>
      </c>
      <c r="E91" s="182" t="s">
        <v>6967</v>
      </c>
      <c r="F91" s="183">
        <v>1</v>
      </c>
      <c r="G91" s="190">
        <v>10000</v>
      </c>
      <c r="H91" s="182"/>
      <c r="I91" s="182"/>
      <c r="J91" s="6">
        <v>0.05</v>
      </c>
      <c r="K91" s="182"/>
      <c r="L91" s="184"/>
      <c r="M91" s="187" t="s">
        <v>6831</v>
      </c>
      <c r="N91" s="187"/>
    </row>
    <row r="92" spans="1:14" ht="32.4" x14ac:dyDescent="0.3">
      <c r="A92" s="181"/>
      <c r="B92" s="244" t="s">
        <v>6832</v>
      </c>
      <c r="C92" s="188" t="s">
        <v>6834</v>
      </c>
      <c r="D92" s="189" t="s">
        <v>6968</v>
      </c>
      <c r="E92" s="182" t="s">
        <v>6969</v>
      </c>
      <c r="F92" s="183">
        <v>5</v>
      </c>
      <c r="G92" s="190">
        <v>50000</v>
      </c>
      <c r="H92" s="182"/>
      <c r="I92" s="182"/>
      <c r="J92" s="6">
        <v>0.05</v>
      </c>
      <c r="K92" s="182"/>
      <c r="L92" s="184"/>
      <c r="M92" s="191" t="s">
        <v>6833</v>
      </c>
      <c r="N92" s="187"/>
    </row>
    <row r="93" spans="1:14" x14ac:dyDescent="0.3">
      <c r="A93" s="181"/>
      <c r="B93" s="244" t="s">
        <v>6835</v>
      </c>
      <c r="C93" s="188" t="s">
        <v>6836</v>
      </c>
      <c r="D93" s="189"/>
      <c r="E93" s="182"/>
      <c r="F93" s="183">
        <v>2</v>
      </c>
      <c r="G93" s="190">
        <v>20000</v>
      </c>
      <c r="H93" s="182"/>
      <c r="I93" s="182"/>
      <c r="J93" s="6">
        <v>0.05</v>
      </c>
      <c r="K93" s="182"/>
      <c r="L93" s="184"/>
      <c r="M93" s="192" t="s">
        <v>7047</v>
      </c>
      <c r="N93" s="187"/>
    </row>
    <row r="94" spans="1:14" x14ac:dyDescent="0.3">
      <c r="A94" s="181"/>
      <c r="B94" s="244" t="s">
        <v>6837</v>
      </c>
      <c r="C94" s="188" t="s">
        <v>6838</v>
      </c>
      <c r="D94" s="189"/>
      <c r="E94" s="182"/>
      <c r="F94" s="183">
        <v>1</v>
      </c>
      <c r="G94" s="190">
        <v>10000</v>
      </c>
      <c r="H94" s="182"/>
      <c r="I94" s="182"/>
      <c r="J94" s="6">
        <v>0.05</v>
      </c>
      <c r="K94" s="182"/>
      <c r="L94" s="184"/>
      <c r="M94" s="192" t="s">
        <v>7048</v>
      </c>
      <c r="N94" s="187"/>
    </row>
    <row r="95" spans="1:14" x14ac:dyDescent="0.3">
      <c r="A95" s="181"/>
      <c r="B95" s="244" t="s">
        <v>6839</v>
      </c>
      <c r="C95" s="188" t="s">
        <v>6840</v>
      </c>
      <c r="D95" s="189"/>
      <c r="E95" s="182"/>
      <c r="F95" s="183">
        <v>2</v>
      </c>
      <c r="G95" s="190">
        <v>20000</v>
      </c>
      <c r="H95" s="182"/>
      <c r="I95" s="182"/>
      <c r="J95" s="6">
        <v>0.05</v>
      </c>
      <c r="K95" s="182"/>
      <c r="L95" s="184"/>
      <c r="M95" s="192" t="s">
        <v>7060</v>
      </c>
      <c r="N95" s="187"/>
    </row>
    <row r="96" spans="1:14" x14ac:dyDescent="0.3">
      <c r="A96" s="181"/>
      <c r="B96" s="244" t="s">
        <v>6841</v>
      </c>
      <c r="C96" s="188" t="s">
        <v>6842</v>
      </c>
      <c r="D96" s="189"/>
      <c r="E96" s="182"/>
      <c r="F96" s="183">
        <v>1</v>
      </c>
      <c r="G96" s="190">
        <v>10000</v>
      </c>
      <c r="H96" s="182"/>
      <c r="I96" s="182"/>
      <c r="J96" s="6">
        <v>0.05</v>
      </c>
      <c r="K96" s="182"/>
      <c r="L96" s="184"/>
      <c r="M96" s="192" t="s">
        <v>7049</v>
      </c>
      <c r="N96" s="187" t="s">
        <v>7050</v>
      </c>
    </row>
    <row r="97" spans="1:14" x14ac:dyDescent="0.3">
      <c r="A97" s="181"/>
      <c r="B97" s="244" t="s">
        <v>6843</v>
      </c>
      <c r="C97" s="188" t="s">
        <v>6844</v>
      </c>
      <c r="D97" s="189"/>
      <c r="E97" s="182"/>
      <c r="F97" s="183">
        <v>5</v>
      </c>
      <c r="G97" s="190">
        <v>50000</v>
      </c>
      <c r="H97" s="182"/>
      <c r="I97" s="182"/>
      <c r="J97" s="6">
        <v>0.05</v>
      </c>
      <c r="K97" s="182"/>
      <c r="L97" s="184"/>
      <c r="M97" s="192" t="s">
        <v>7049</v>
      </c>
      <c r="N97" s="187" t="s">
        <v>7050</v>
      </c>
    </row>
    <row r="98" spans="1:14" ht="63.6" customHeight="1" thickBot="1" x14ac:dyDescent="0.35">
      <c r="A98" s="248" t="s">
        <v>6971</v>
      </c>
      <c r="B98" s="249"/>
      <c r="C98" s="249"/>
      <c r="D98" s="249"/>
      <c r="E98" s="249"/>
      <c r="F98" s="249"/>
      <c r="G98" s="249"/>
      <c r="H98" s="249"/>
      <c r="I98" s="249"/>
      <c r="J98" s="249"/>
      <c r="K98" s="249"/>
      <c r="L98" s="250"/>
      <c r="M98" s="62"/>
      <c r="N98" s="62"/>
    </row>
    <row r="99" spans="1:14" x14ac:dyDescent="0.3">
      <c r="F99" s="19"/>
    </row>
    <row r="100" spans="1:14" x14ac:dyDescent="0.3">
      <c r="J100" s="20">
        <f>SUM(G4:G97)</f>
        <v>5160000</v>
      </c>
      <c r="K100" s="1" t="s">
        <v>6964</v>
      </c>
    </row>
    <row r="101" spans="1:14" x14ac:dyDescent="0.3">
      <c r="J101" s="20">
        <f>J100*30</f>
        <v>154800000</v>
      </c>
      <c r="K101" s="1" t="s">
        <v>7051</v>
      </c>
    </row>
    <row r="102" spans="1:14" x14ac:dyDescent="0.3">
      <c r="F102" s="19"/>
    </row>
    <row r="103" spans="1:14" x14ac:dyDescent="0.3">
      <c r="F103" s="19"/>
    </row>
    <row r="104" spans="1:14" x14ac:dyDescent="0.3">
      <c r="F104" s="19"/>
    </row>
    <row r="105" spans="1:14" x14ac:dyDescent="0.3">
      <c r="F105" s="19"/>
    </row>
    <row r="106" spans="1:14" x14ac:dyDescent="0.3">
      <c r="F106" s="19"/>
    </row>
    <row r="107" spans="1:14" x14ac:dyDescent="0.3">
      <c r="F107" s="19"/>
    </row>
    <row r="108" spans="1:14" x14ac:dyDescent="0.3">
      <c r="F108" s="19"/>
    </row>
    <row r="109" spans="1:14" x14ac:dyDescent="0.3">
      <c r="F109" s="19"/>
    </row>
    <row r="110" spans="1:14" x14ac:dyDescent="0.3">
      <c r="F110" s="19"/>
    </row>
    <row r="111" spans="1:14" x14ac:dyDescent="0.3">
      <c r="F111" s="19"/>
    </row>
    <row r="112" spans="1:14" x14ac:dyDescent="0.3">
      <c r="F112" s="19"/>
    </row>
    <row r="113" spans="6:6" x14ac:dyDescent="0.3">
      <c r="F113" s="19"/>
    </row>
    <row r="114" spans="6:6" x14ac:dyDescent="0.3">
      <c r="F114" s="19"/>
    </row>
    <row r="115" spans="6:6" x14ac:dyDescent="0.3">
      <c r="F115" s="19"/>
    </row>
    <row r="116" spans="6:6" x14ac:dyDescent="0.3">
      <c r="F116" s="19"/>
    </row>
    <row r="117" spans="6:6" x14ac:dyDescent="0.3">
      <c r="F117" s="19"/>
    </row>
    <row r="118" spans="6:6" x14ac:dyDescent="0.3">
      <c r="F118" s="19"/>
    </row>
    <row r="119" spans="6:6" x14ac:dyDescent="0.3">
      <c r="F119" s="19"/>
    </row>
    <row r="120" spans="6:6" x14ac:dyDescent="0.3">
      <c r="F120" s="19"/>
    </row>
    <row r="121" spans="6:6" x14ac:dyDescent="0.3">
      <c r="F121" s="19"/>
    </row>
    <row r="122" spans="6:6" x14ac:dyDescent="0.3">
      <c r="F122" s="19"/>
    </row>
    <row r="123" spans="6:6" x14ac:dyDescent="0.3">
      <c r="F123" s="19"/>
    </row>
    <row r="124" spans="6:6" x14ac:dyDescent="0.3">
      <c r="F124" s="19"/>
    </row>
    <row r="125" spans="6:6" x14ac:dyDescent="0.3">
      <c r="F125" s="19"/>
    </row>
    <row r="126" spans="6:6" x14ac:dyDescent="0.3">
      <c r="F126" s="19"/>
    </row>
    <row r="127" spans="6:6" x14ac:dyDescent="0.3">
      <c r="F127" s="19"/>
    </row>
    <row r="128" spans="6:6" x14ac:dyDescent="0.3">
      <c r="F128" s="19"/>
    </row>
    <row r="129" spans="6:6" x14ac:dyDescent="0.3">
      <c r="F129" s="19"/>
    </row>
    <row r="130" spans="6:6" x14ac:dyDescent="0.3">
      <c r="F130" s="19"/>
    </row>
    <row r="131" spans="6:6" x14ac:dyDescent="0.3">
      <c r="F131" s="19"/>
    </row>
    <row r="132" spans="6:6" x14ac:dyDescent="0.3">
      <c r="F132" s="19"/>
    </row>
    <row r="133" spans="6:6" x14ac:dyDescent="0.3">
      <c r="F133" s="21"/>
    </row>
    <row r="134" spans="6:6" x14ac:dyDescent="0.3">
      <c r="F134" s="21"/>
    </row>
    <row r="135" spans="6:6" x14ac:dyDescent="0.3">
      <c r="F135" s="21"/>
    </row>
    <row r="136" spans="6:6" x14ac:dyDescent="0.3">
      <c r="F136" s="21"/>
    </row>
    <row r="137" spans="6:6" x14ac:dyDescent="0.3">
      <c r="F137" s="21"/>
    </row>
    <row r="138" spans="6:6" x14ac:dyDescent="0.3">
      <c r="F138" s="21"/>
    </row>
    <row r="139" spans="6:6" x14ac:dyDescent="0.3">
      <c r="F139" s="21"/>
    </row>
    <row r="140" spans="6:6" x14ac:dyDescent="0.3">
      <c r="F140" s="21"/>
    </row>
    <row r="141" spans="6:6" x14ac:dyDescent="0.3">
      <c r="F141" s="21"/>
    </row>
    <row r="142" spans="6:6" x14ac:dyDescent="0.3">
      <c r="F142" s="21"/>
    </row>
    <row r="143" spans="6:6" x14ac:dyDescent="0.3">
      <c r="F143" s="21"/>
    </row>
    <row r="144" spans="6:6" x14ac:dyDescent="0.3">
      <c r="F144" s="21"/>
    </row>
    <row r="145" spans="6:6" x14ac:dyDescent="0.3">
      <c r="F145" s="21"/>
    </row>
    <row r="146" spans="6:6" x14ac:dyDescent="0.3">
      <c r="F146" s="21"/>
    </row>
    <row r="147" spans="6:6" x14ac:dyDescent="0.3">
      <c r="F147" s="21"/>
    </row>
    <row r="148" spans="6:6" x14ac:dyDescent="0.3">
      <c r="F148" s="21"/>
    </row>
    <row r="149" spans="6:6" x14ac:dyDescent="0.3">
      <c r="F149" s="21"/>
    </row>
    <row r="150" spans="6:6" x14ac:dyDescent="0.3">
      <c r="F150" s="21"/>
    </row>
    <row r="151" spans="6:6" x14ac:dyDescent="0.3">
      <c r="F151" s="21"/>
    </row>
    <row r="152" spans="6:6" x14ac:dyDescent="0.3">
      <c r="F152" s="21"/>
    </row>
    <row r="153" spans="6:6" x14ac:dyDescent="0.3">
      <c r="F153" s="21"/>
    </row>
    <row r="154" spans="6:6" x14ac:dyDescent="0.3">
      <c r="F154" s="21"/>
    </row>
    <row r="155" spans="6:6" x14ac:dyDescent="0.3">
      <c r="F155" s="21"/>
    </row>
    <row r="156" spans="6:6" x14ac:dyDescent="0.3">
      <c r="F156" s="21"/>
    </row>
    <row r="157" spans="6:6" x14ac:dyDescent="0.3">
      <c r="F157" s="21"/>
    </row>
    <row r="158" spans="6:6" x14ac:dyDescent="0.3">
      <c r="F158" s="21"/>
    </row>
    <row r="159" spans="6:6" x14ac:dyDescent="0.3">
      <c r="F159" s="21"/>
    </row>
    <row r="160" spans="6:6" x14ac:dyDescent="0.3">
      <c r="F160" s="21"/>
    </row>
    <row r="161" spans="6:6" x14ac:dyDescent="0.3">
      <c r="F161" s="21"/>
    </row>
    <row r="162" spans="6:6" x14ac:dyDescent="0.3">
      <c r="F162" s="21"/>
    </row>
    <row r="163" spans="6:6" x14ac:dyDescent="0.3">
      <c r="F163" s="21"/>
    </row>
    <row r="164" spans="6:6" x14ac:dyDescent="0.3">
      <c r="F164" s="21"/>
    </row>
    <row r="165" spans="6:6" x14ac:dyDescent="0.3">
      <c r="F165" s="21"/>
    </row>
    <row r="166" spans="6:6" x14ac:dyDescent="0.3">
      <c r="F166" s="21"/>
    </row>
    <row r="167" spans="6:6" x14ac:dyDescent="0.3">
      <c r="F167" s="21"/>
    </row>
    <row r="168" spans="6:6" x14ac:dyDescent="0.3">
      <c r="F168" s="21"/>
    </row>
    <row r="169" spans="6:6" x14ac:dyDescent="0.3">
      <c r="F169" s="21"/>
    </row>
    <row r="170" spans="6:6" x14ac:dyDescent="0.3">
      <c r="F170" s="21"/>
    </row>
    <row r="171" spans="6:6" x14ac:dyDescent="0.3">
      <c r="F171" s="21"/>
    </row>
    <row r="172" spans="6:6" x14ac:dyDescent="0.3">
      <c r="F172" s="21"/>
    </row>
    <row r="173" spans="6:6" x14ac:dyDescent="0.3">
      <c r="F173" s="21"/>
    </row>
    <row r="174" spans="6:6" x14ac:dyDescent="0.3">
      <c r="F174" s="21"/>
    </row>
    <row r="175" spans="6:6" x14ac:dyDescent="0.3">
      <c r="F175" s="21"/>
    </row>
    <row r="176" spans="6:6" x14ac:dyDescent="0.3">
      <c r="F176" s="21"/>
    </row>
    <row r="177" spans="6:6" x14ac:dyDescent="0.3">
      <c r="F177" s="21"/>
    </row>
    <row r="178" spans="6:6" x14ac:dyDescent="0.3">
      <c r="F178" s="21"/>
    </row>
    <row r="179" spans="6:6" x14ac:dyDescent="0.3">
      <c r="F179" s="21"/>
    </row>
    <row r="180" spans="6:6" x14ac:dyDescent="0.3">
      <c r="F180" s="21"/>
    </row>
    <row r="181" spans="6:6" x14ac:dyDescent="0.3">
      <c r="F181" s="21"/>
    </row>
    <row r="182" spans="6:6" x14ac:dyDescent="0.3">
      <c r="F182" s="21"/>
    </row>
    <row r="183" spans="6:6" x14ac:dyDescent="0.3">
      <c r="F183" s="21"/>
    </row>
    <row r="184" spans="6:6" x14ac:dyDescent="0.3">
      <c r="F184" s="21"/>
    </row>
    <row r="185" spans="6:6" x14ac:dyDescent="0.3">
      <c r="F185" s="21"/>
    </row>
    <row r="186" spans="6:6" x14ac:dyDescent="0.3">
      <c r="F186" s="21"/>
    </row>
    <row r="187" spans="6:6" x14ac:dyDescent="0.3">
      <c r="F187" s="21"/>
    </row>
    <row r="188" spans="6:6" x14ac:dyDescent="0.3">
      <c r="F188" s="21"/>
    </row>
    <row r="189" spans="6:6" x14ac:dyDescent="0.3">
      <c r="F189" s="21"/>
    </row>
    <row r="190" spans="6:6" x14ac:dyDescent="0.3">
      <c r="F190" s="21"/>
    </row>
    <row r="191" spans="6:6" x14ac:dyDescent="0.3">
      <c r="F191" s="21"/>
    </row>
    <row r="192" spans="6:6" x14ac:dyDescent="0.3">
      <c r="F192" s="21"/>
    </row>
    <row r="193" spans="6:6" x14ac:dyDescent="0.3">
      <c r="F193" s="21"/>
    </row>
    <row r="194" spans="6:6" x14ac:dyDescent="0.3">
      <c r="F194" s="21"/>
    </row>
    <row r="195" spans="6:6" x14ac:dyDescent="0.3">
      <c r="F195" s="21"/>
    </row>
    <row r="196" spans="6:6" x14ac:dyDescent="0.3">
      <c r="F196" s="21"/>
    </row>
    <row r="197" spans="6:6" x14ac:dyDescent="0.3">
      <c r="F197" s="21"/>
    </row>
    <row r="198" spans="6:6" x14ac:dyDescent="0.3">
      <c r="F198" s="21"/>
    </row>
    <row r="199" spans="6:6" x14ac:dyDescent="0.3">
      <c r="F199" s="21"/>
    </row>
    <row r="200" spans="6:6" x14ac:dyDescent="0.3">
      <c r="F200" s="21"/>
    </row>
    <row r="201" spans="6:6" x14ac:dyDescent="0.3">
      <c r="F201" s="21"/>
    </row>
    <row r="202" spans="6:6" x14ac:dyDescent="0.3">
      <c r="F202" s="21"/>
    </row>
    <row r="203" spans="6:6" x14ac:dyDescent="0.3">
      <c r="F203" s="21"/>
    </row>
    <row r="204" spans="6:6" x14ac:dyDescent="0.3">
      <c r="F204" s="21"/>
    </row>
    <row r="205" spans="6:6" x14ac:dyDescent="0.3">
      <c r="F205" s="21"/>
    </row>
    <row r="206" spans="6:6" x14ac:dyDescent="0.3">
      <c r="F206" s="21"/>
    </row>
    <row r="207" spans="6:6" x14ac:dyDescent="0.3">
      <c r="F207" s="21"/>
    </row>
    <row r="208" spans="6:6" x14ac:dyDescent="0.3">
      <c r="F208" s="21"/>
    </row>
    <row r="209" spans="6:6" x14ac:dyDescent="0.3">
      <c r="F209" s="21"/>
    </row>
    <row r="210" spans="6:6" x14ac:dyDescent="0.3">
      <c r="F210" s="21"/>
    </row>
    <row r="211" spans="6:6" x14ac:dyDescent="0.3">
      <c r="F211" s="21"/>
    </row>
    <row r="212" spans="6:6" x14ac:dyDescent="0.3">
      <c r="F212" s="21"/>
    </row>
    <row r="213" spans="6:6" x14ac:dyDescent="0.3">
      <c r="F213" s="21"/>
    </row>
    <row r="214" spans="6:6" x14ac:dyDescent="0.3">
      <c r="F214" s="21"/>
    </row>
    <row r="215" spans="6:6" x14ac:dyDescent="0.3">
      <c r="F215" s="21"/>
    </row>
    <row r="216" spans="6:6" x14ac:dyDescent="0.3">
      <c r="F216" s="21"/>
    </row>
    <row r="217" spans="6:6" x14ac:dyDescent="0.3">
      <c r="F217" s="21"/>
    </row>
    <row r="218" spans="6:6" x14ac:dyDescent="0.3">
      <c r="F218" s="21"/>
    </row>
    <row r="219" spans="6:6" x14ac:dyDescent="0.3">
      <c r="F219" s="21"/>
    </row>
    <row r="220" spans="6:6" x14ac:dyDescent="0.3">
      <c r="F220" s="21"/>
    </row>
    <row r="221" spans="6:6" x14ac:dyDescent="0.3">
      <c r="F221" s="21"/>
    </row>
    <row r="222" spans="6:6" x14ac:dyDescent="0.3">
      <c r="F222" s="21"/>
    </row>
    <row r="223" spans="6:6" x14ac:dyDescent="0.3">
      <c r="F223" s="21"/>
    </row>
    <row r="224" spans="6:6" x14ac:dyDescent="0.3">
      <c r="F224" s="21"/>
    </row>
    <row r="225" spans="6:6" x14ac:dyDescent="0.3">
      <c r="F225" s="21"/>
    </row>
    <row r="226" spans="6:6" x14ac:dyDescent="0.3">
      <c r="F226" s="21"/>
    </row>
    <row r="227" spans="6:6" x14ac:dyDescent="0.3">
      <c r="F227" s="21"/>
    </row>
    <row r="228" spans="6:6" x14ac:dyDescent="0.3">
      <c r="F228" s="21"/>
    </row>
    <row r="229" spans="6:6" x14ac:dyDescent="0.3">
      <c r="F229" s="21"/>
    </row>
    <row r="230" spans="6:6" x14ac:dyDescent="0.3">
      <c r="F230" s="21"/>
    </row>
    <row r="231" spans="6:6" x14ac:dyDescent="0.3">
      <c r="F231" s="21"/>
    </row>
    <row r="232" spans="6:6" x14ac:dyDescent="0.3">
      <c r="F232" s="21"/>
    </row>
    <row r="233" spans="6:6" x14ac:dyDescent="0.3">
      <c r="F233" s="21"/>
    </row>
    <row r="234" spans="6:6" x14ac:dyDescent="0.3">
      <c r="F234" s="21"/>
    </row>
    <row r="235" spans="6:6" x14ac:dyDescent="0.3">
      <c r="F235" s="21"/>
    </row>
    <row r="236" spans="6:6" x14ac:dyDescent="0.3">
      <c r="F236" s="21"/>
    </row>
    <row r="237" spans="6:6" x14ac:dyDescent="0.3">
      <c r="F237" s="21"/>
    </row>
    <row r="238" spans="6:6" x14ac:dyDescent="0.3">
      <c r="F238" s="21"/>
    </row>
    <row r="239" spans="6:6" x14ac:dyDescent="0.3">
      <c r="F239" s="21"/>
    </row>
    <row r="240" spans="6:6" x14ac:dyDescent="0.3">
      <c r="F240" s="21"/>
    </row>
  </sheetData>
  <mergeCells count="4">
    <mergeCell ref="A98:L98"/>
    <mergeCell ref="A1:L1"/>
    <mergeCell ref="K2:L2"/>
    <mergeCell ref="A2:B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1" fitToHeight="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03"/>
  <sheetViews>
    <sheetView workbookViewId="0">
      <pane ySplit="3" topLeftCell="A1132" activePane="bottomLeft" state="frozen"/>
      <selection pane="bottomLeft" sqref="A1:XFD1048576"/>
    </sheetView>
  </sheetViews>
  <sheetFormatPr defaultRowHeight="13.8" x14ac:dyDescent="0.3"/>
  <cols>
    <col min="1" max="1" width="4" style="54" bestFit="1" customWidth="1"/>
    <col min="2" max="2" width="17.6640625" style="54" customWidth="1"/>
    <col min="3" max="4" width="14.109375" style="54" bestFit="1" customWidth="1"/>
    <col min="5" max="5" width="6.44140625" style="54" bestFit="1" customWidth="1"/>
    <col min="6" max="6" width="15.33203125" style="54" customWidth="1"/>
    <col min="7" max="7" width="15.44140625" style="54" customWidth="1"/>
    <col min="8" max="8" width="13.44140625" style="54" customWidth="1"/>
    <col min="9" max="9" width="8.88671875" style="54"/>
    <col min="10" max="10" width="17.5546875" style="54" customWidth="1"/>
    <col min="11" max="11" width="25.109375" style="54" bestFit="1" customWidth="1"/>
    <col min="12" max="12" width="25.109375" style="54" customWidth="1"/>
    <col min="13" max="13" width="10.5546875" style="54" bestFit="1" customWidth="1"/>
    <col min="14" max="16384" width="8.88671875" style="54"/>
  </cols>
  <sheetData>
    <row r="1" spans="1:12" ht="24.6" x14ac:dyDescent="0.3">
      <c r="A1" s="254" t="s">
        <v>7019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</row>
    <row r="2" spans="1:12" ht="16.8" thickBot="1" x14ac:dyDescent="0.35">
      <c r="A2" s="1" t="s">
        <v>6853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2" x14ac:dyDescent="0.3">
      <c r="A3" s="24" t="s">
        <v>144</v>
      </c>
      <c r="B3" s="25" t="s">
        <v>0</v>
      </c>
      <c r="C3" s="25" t="s">
        <v>145</v>
      </c>
      <c r="D3" s="25" t="s">
        <v>146</v>
      </c>
      <c r="E3" s="25" t="s">
        <v>147</v>
      </c>
      <c r="F3" s="25" t="s">
        <v>148</v>
      </c>
      <c r="G3" s="25" t="s">
        <v>149</v>
      </c>
      <c r="H3" s="25" t="s">
        <v>150</v>
      </c>
      <c r="I3" s="25" t="s">
        <v>151</v>
      </c>
      <c r="J3" s="25" t="s">
        <v>152</v>
      </c>
      <c r="K3" s="26" t="s">
        <v>153</v>
      </c>
      <c r="L3" s="47"/>
    </row>
    <row r="4" spans="1:12" x14ac:dyDescent="0.3">
      <c r="A4" s="27">
        <v>15</v>
      </c>
      <c r="B4" s="30" t="s">
        <v>154</v>
      </c>
      <c r="C4" s="28" t="s">
        <v>6972</v>
      </c>
      <c r="D4" s="28" t="s">
        <v>7016</v>
      </c>
      <c r="E4" s="29">
        <v>1133</v>
      </c>
      <c r="F4" s="29" t="s">
        <v>155</v>
      </c>
      <c r="G4" s="30">
        <v>6</v>
      </c>
      <c r="H4" s="31">
        <v>6000</v>
      </c>
      <c r="I4" s="30" t="s">
        <v>156</v>
      </c>
      <c r="J4" s="30" t="s">
        <v>1237</v>
      </c>
      <c r="K4" s="55" t="s">
        <v>216</v>
      </c>
      <c r="L4" s="59"/>
    </row>
    <row r="5" spans="1:12" x14ac:dyDescent="0.3">
      <c r="A5" s="27">
        <v>30</v>
      </c>
      <c r="B5" s="30" t="s">
        <v>158</v>
      </c>
      <c r="C5" s="28" t="s">
        <v>6973</v>
      </c>
      <c r="D5" s="28" t="s">
        <v>7017</v>
      </c>
      <c r="E5" s="29">
        <v>1072</v>
      </c>
      <c r="F5" s="29" t="s">
        <v>159</v>
      </c>
      <c r="G5" s="30">
        <v>6</v>
      </c>
      <c r="H5" s="31">
        <v>7200</v>
      </c>
      <c r="I5" s="30" t="s">
        <v>156</v>
      </c>
      <c r="J5" s="30" t="s">
        <v>1237</v>
      </c>
      <c r="K5" s="55" t="s">
        <v>216</v>
      </c>
      <c r="L5" s="59"/>
    </row>
    <row r="6" spans="1:12" x14ac:dyDescent="0.3">
      <c r="A6" s="27">
        <v>15</v>
      </c>
      <c r="B6" s="30" t="s">
        <v>160</v>
      </c>
      <c r="C6" s="28" t="s">
        <v>6974</v>
      </c>
      <c r="D6" s="28" t="s">
        <v>7016</v>
      </c>
      <c r="E6" s="29">
        <v>243</v>
      </c>
      <c r="F6" s="29" t="s">
        <v>161</v>
      </c>
      <c r="G6" s="30">
        <v>6</v>
      </c>
      <c r="H6" s="31">
        <v>3600</v>
      </c>
      <c r="I6" s="30" t="s">
        <v>156</v>
      </c>
      <c r="J6" s="30" t="s">
        <v>1238</v>
      </c>
      <c r="K6" s="55" t="s">
        <v>216</v>
      </c>
      <c r="L6" s="59"/>
    </row>
    <row r="7" spans="1:12" x14ac:dyDescent="0.3">
      <c r="A7" s="27">
        <v>15</v>
      </c>
      <c r="B7" s="30" t="s">
        <v>162</v>
      </c>
      <c r="C7" s="28" t="s">
        <v>6975</v>
      </c>
      <c r="D7" s="28" t="s">
        <v>7016</v>
      </c>
      <c r="E7" s="29">
        <v>945</v>
      </c>
      <c r="F7" s="29" t="s">
        <v>163</v>
      </c>
      <c r="G7" s="30">
        <v>6</v>
      </c>
      <c r="H7" s="31">
        <v>8400</v>
      </c>
      <c r="I7" s="30" t="s">
        <v>156</v>
      </c>
      <c r="J7" s="30" t="s">
        <v>1237</v>
      </c>
      <c r="K7" s="55" t="s">
        <v>216</v>
      </c>
      <c r="L7" s="59"/>
    </row>
    <row r="8" spans="1:12" x14ac:dyDescent="0.3">
      <c r="A8" s="27">
        <v>15</v>
      </c>
      <c r="B8" s="30" t="s">
        <v>164</v>
      </c>
      <c r="C8" s="28" t="s">
        <v>6976</v>
      </c>
      <c r="D8" s="28" t="s">
        <v>7016</v>
      </c>
      <c r="E8" s="29">
        <v>945</v>
      </c>
      <c r="F8" s="29" t="s">
        <v>163</v>
      </c>
      <c r="G8" s="30">
        <v>6</v>
      </c>
      <c r="H8" s="31">
        <v>2400</v>
      </c>
      <c r="I8" s="30" t="s">
        <v>156</v>
      </c>
      <c r="J8" s="30" t="s">
        <v>1237</v>
      </c>
      <c r="K8" s="55" t="s">
        <v>216</v>
      </c>
      <c r="L8" s="59"/>
    </row>
    <row r="9" spans="1:12" x14ac:dyDescent="0.3">
      <c r="A9" s="27">
        <v>30</v>
      </c>
      <c r="B9" s="30" t="s">
        <v>158</v>
      </c>
      <c r="C9" s="28" t="s">
        <v>6973</v>
      </c>
      <c r="D9" s="28" t="s">
        <v>7017</v>
      </c>
      <c r="E9" s="29">
        <v>945</v>
      </c>
      <c r="F9" s="29" t="s">
        <v>163</v>
      </c>
      <c r="G9" s="30">
        <v>6</v>
      </c>
      <c r="H9" s="31">
        <v>7200</v>
      </c>
      <c r="I9" s="30" t="s">
        <v>156</v>
      </c>
      <c r="J9" s="30" t="s">
        <v>1237</v>
      </c>
      <c r="K9" s="55" t="s">
        <v>216</v>
      </c>
      <c r="L9" s="59"/>
    </row>
    <row r="10" spans="1:12" x14ac:dyDescent="0.3">
      <c r="A10" s="27">
        <v>30</v>
      </c>
      <c r="B10" s="30" t="s">
        <v>165</v>
      </c>
      <c r="C10" s="28" t="s">
        <v>6977</v>
      </c>
      <c r="D10" s="28" t="s">
        <v>7017</v>
      </c>
      <c r="E10" s="29">
        <v>938</v>
      </c>
      <c r="F10" s="29" t="s">
        <v>166</v>
      </c>
      <c r="G10" s="30">
        <v>6</v>
      </c>
      <c r="H10" s="31">
        <v>9600</v>
      </c>
      <c r="I10" s="30" t="s">
        <v>156</v>
      </c>
      <c r="J10" s="30" t="s">
        <v>1238</v>
      </c>
      <c r="K10" s="55" t="s">
        <v>216</v>
      </c>
      <c r="L10" s="59"/>
    </row>
    <row r="11" spans="1:12" x14ac:dyDescent="0.3">
      <c r="A11" s="27">
        <v>30</v>
      </c>
      <c r="B11" s="30" t="s">
        <v>167</v>
      </c>
      <c r="C11" s="28" t="s">
        <v>6994</v>
      </c>
      <c r="D11" s="28" t="s">
        <v>7017</v>
      </c>
      <c r="E11" s="29">
        <v>412</v>
      </c>
      <c r="F11" s="29" t="s">
        <v>168</v>
      </c>
      <c r="G11" s="30">
        <v>3</v>
      </c>
      <c r="H11" s="31">
        <v>4320</v>
      </c>
      <c r="I11" s="30" t="s">
        <v>169</v>
      </c>
      <c r="J11" s="30" t="s">
        <v>170</v>
      </c>
      <c r="K11" s="55" t="s">
        <v>216</v>
      </c>
      <c r="L11" s="59"/>
    </row>
    <row r="12" spans="1:12" x14ac:dyDescent="0.3">
      <c r="A12" s="27">
        <v>30</v>
      </c>
      <c r="B12" s="30" t="s">
        <v>167</v>
      </c>
      <c r="C12" s="28" t="s">
        <v>6994</v>
      </c>
      <c r="D12" s="28" t="s">
        <v>7017</v>
      </c>
      <c r="E12" s="29">
        <v>415</v>
      </c>
      <c r="F12" s="29" t="s">
        <v>171</v>
      </c>
      <c r="G12" s="30">
        <v>3</v>
      </c>
      <c r="H12" s="31">
        <v>8640</v>
      </c>
      <c r="I12" s="30" t="s">
        <v>169</v>
      </c>
      <c r="J12" s="30" t="s">
        <v>170</v>
      </c>
      <c r="K12" s="55" t="s">
        <v>216</v>
      </c>
      <c r="L12" s="59"/>
    </row>
    <row r="13" spans="1:12" x14ac:dyDescent="0.3">
      <c r="A13" s="27">
        <v>30</v>
      </c>
      <c r="B13" s="30" t="s">
        <v>172</v>
      </c>
      <c r="C13" s="28" t="s">
        <v>6995</v>
      </c>
      <c r="D13" s="28" t="s">
        <v>7017</v>
      </c>
      <c r="E13" s="29">
        <v>538</v>
      </c>
      <c r="F13" s="29" t="s">
        <v>173</v>
      </c>
      <c r="G13" s="30">
        <v>6</v>
      </c>
      <c r="H13" s="31">
        <v>10800</v>
      </c>
      <c r="I13" s="30" t="s">
        <v>169</v>
      </c>
      <c r="J13" s="30" t="s">
        <v>170</v>
      </c>
      <c r="K13" s="55" t="s">
        <v>216</v>
      </c>
      <c r="L13" s="59"/>
    </row>
    <row r="14" spans="1:12" x14ac:dyDescent="0.3">
      <c r="A14" s="27">
        <v>15</v>
      </c>
      <c r="B14" s="30" t="s">
        <v>174</v>
      </c>
      <c r="C14" s="28" t="s">
        <v>6996</v>
      </c>
      <c r="D14" s="28" t="s">
        <v>7016</v>
      </c>
      <c r="E14" s="29">
        <v>433</v>
      </c>
      <c r="F14" s="29" t="s">
        <v>175</v>
      </c>
      <c r="G14" s="30">
        <v>2</v>
      </c>
      <c r="H14" s="31">
        <v>3840</v>
      </c>
      <c r="I14" s="30" t="s">
        <v>169</v>
      </c>
      <c r="J14" s="30" t="s">
        <v>170</v>
      </c>
      <c r="K14" s="55" t="s">
        <v>216</v>
      </c>
      <c r="L14" s="59"/>
    </row>
    <row r="15" spans="1:12" x14ac:dyDescent="0.3">
      <c r="A15" s="27">
        <v>30</v>
      </c>
      <c r="B15" s="30" t="s">
        <v>176</v>
      </c>
      <c r="C15" s="28" t="s">
        <v>6997</v>
      </c>
      <c r="D15" s="28" t="s">
        <v>7017</v>
      </c>
      <c r="E15" s="29">
        <v>433</v>
      </c>
      <c r="F15" s="29" t="s">
        <v>175</v>
      </c>
      <c r="G15" s="30">
        <v>7</v>
      </c>
      <c r="H15" s="31">
        <v>8160</v>
      </c>
      <c r="I15" s="30" t="s">
        <v>169</v>
      </c>
      <c r="J15" s="30" t="s">
        <v>170</v>
      </c>
      <c r="K15" s="55" t="s">
        <v>216</v>
      </c>
      <c r="L15" s="59"/>
    </row>
    <row r="16" spans="1:12" x14ac:dyDescent="0.3">
      <c r="A16" s="27">
        <v>30</v>
      </c>
      <c r="B16" s="30" t="s">
        <v>177</v>
      </c>
      <c r="C16" s="28" t="s">
        <v>6977</v>
      </c>
      <c r="D16" s="28" t="s">
        <v>7017</v>
      </c>
      <c r="E16" s="29">
        <v>411</v>
      </c>
      <c r="F16" s="29" t="s">
        <v>178</v>
      </c>
      <c r="G16" s="30">
        <v>4</v>
      </c>
      <c r="H16" s="31">
        <v>5760</v>
      </c>
      <c r="I16" s="30" t="s">
        <v>169</v>
      </c>
      <c r="J16" s="30" t="s">
        <v>170</v>
      </c>
      <c r="K16" s="55" t="s">
        <v>216</v>
      </c>
      <c r="L16" s="59"/>
    </row>
    <row r="17" spans="1:12" x14ac:dyDescent="0.3">
      <c r="A17" s="27">
        <v>30</v>
      </c>
      <c r="B17" s="30" t="s">
        <v>176</v>
      </c>
      <c r="C17" s="28" t="s">
        <v>6997</v>
      </c>
      <c r="D17" s="28" t="s">
        <v>7017</v>
      </c>
      <c r="E17" s="29">
        <v>431</v>
      </c>
      <c r="F17" s="29" t="s">
        <v>179</v>
      </c>
      <c r="G17" s="30">
        <v>2</v>
      </c>
      <c r="H17" s="31">
        <v>4080</v>
      </c>
      <c r="I17" s="30" t="s">
        <v>169</v>
      </c>
      <c r="J17" s="30" t="s">
        <v>170</v>
      </c>
      <c r="K17" s="55" t="s">
        <v>216</v>
      </c>
      <c r="L17" s="59"/>
    </row>
    <row r="18" spans="1:12" x14ac:dyDescent="0.3">
      <c r="A18" s="27">
        <v>15</v>
      </c>
      <c r="B18" s="30" t="s">
        <v>180</v>
      </c>
      <c r="C18" s="28" t="s">
        <v>6998</v>
      </c>
      <c r="D18" s="28" t="s">
        <v>7016</v>
      </c>
      <c r="E18" s="29">
        <v>530</v>
      </c>
      <c r="F18" s="29" t="s">
        <v>181</v>
      </c>
      <c r="G18" s="30">
        <v>6</v>
      </c>
      <c r="H18" s="31">
        <v>10800</v>
      </c>
      <c r="I18" s="30" t="s">
        <v>169</v>
      </c>
      <c r="J18" s="30" t="s">
        <v>170</v>
      </c>
      <c r="K18" s="55" t="s">
        <v>216</v>
      </c>
      <c r="L18" s="59"/>
    </row>
    <row r="19" spans="1:12" x14ac:dyDescent="0.3">
      <c r="A19" s="27">
        <v>15</v>
      </c>
      <c r="B19" s="30" t="s">
        <v>180</v>
      </c>
      <c r="C19" s="28" t="s">
        <v>6998</v>
      </c>
      <c r="D19" s="28" t="s">
        <v>7016</v>
      </c>
      <c r="E19" s="29">
        <v>527</v>
      </c>
      <c r="F19" s="29" t="s">
        <v>182</v>
      </c>
      <c r="G19" s="30">
        <v>6</v>
      </c>
      <c r="H19" s="31">
        <v>7200</v>
      </c>
      <c r="I19" s="30" t="s">
        <v>169</v>
      </c>
      <c r="J19" s="30" t="s">
        <v>170</v>
      </c>
      <c r="K19" s="55" t="s">
        <v>216</v>
      </c>
      <c r="L19" s="59"/>
    </row>
    <row r="20" spans="1:12" x14ac:dyDescent="0.3">
      <c r="A20" s="27">
        <v>30</v>
      </c>
      <c r="B20" s="30" t="s">
        <v>183</v>
      </c>
      <c r="C20" s="28" t="s">
        <v>6973</v>
      </c>
      <c r="D20" s="28" t="s">
        <v>7017</v>
      </c>
      <c r="E20" s="29">
        <v>1077</v>
      </c>
      <c r="F20" s="29" t="s">
        <v>184</v>
      </c>
      <c r="G20" s="30">
        <v>3</v>
      </c>
      <c r="H20" s="31">
        <v>2880</v>
      </c>
      <c r="I20" s="30" t="s">
        <v>169</v>
      </c>
      <c r="J20" s="30" t="s">
        <v>170</v>
      </c>
      <c r="K20" s="55" t="s">
        <v>216</v>
      </c>
      <c r="L20" s="59"/>
    </row>
    <row r="21" spans="1:12" x14ac:dyDescent="0.3">
      <c r="A21" s="27">
        <v>15</v>
      </c>
      <c r="B21" s="30" t="s">
        <v>180</v>
      </c>
      <c r="C21" s="28" t="s">
        <v>6998</v>
      </c>
      <c r="D21" s="28" t="s">
        <v>7016</v>
      </c>
      <c r="E21" s="29">
        <v>529</v>
      </c>
      <c r="F21" s="29" t="s">
        <v>185</v>
      </c>
      <c r="G21" s="30">
        <v>1</v>
      </c>
      <c r="H21" s="31">
        <v>3600</v>
      </c>
      <c r="I21" s="30" t="s">
        <v>169</v>
      </c>
      <c r="J21" s="30" t="s">
        <v>170</v>
      </c>
      <c r="K21" s="55" t="s">
        <v>216</v>
      </c>
      <c r="L21" s="59"/>
    </row>
    <row r="22" spans="1:12" x14ac:dyDescent="0.3">
      <c r="A22" s="27">
        <v>30</v>
      </c>
      <c r="B22" s="30" t="s">
        <v>177</v>
      </c>
      <c r="C22" s="28" t="s">
        <v>6977</v>
      </c>
      <c r="D22" s="28" t="s">
        <v>7017</v>
      </c>
      <c r="E22" s="29">
        <v>529</v>
      </c>
      <c r="F22" s="29" t="s">
        <v>185</v>
      </c>
      <c r="G22" s="30">
        <v>6</v>
      </c>
      <c r="H22" s="31">
        <v>9600</v>
      </c>
      <c r="I22" s="30" t="s">
        <v>169</v>
      </c>
      <c r="J22" s="30" t="s">
        <v>170</v>
      </c>
      <c r="K22" s="55" t="s">
        <v>216</v>
      </c>
      <c r="L22" s="59"/>
    </row>
    <row r="23" spans="1:12" x14ac:dyDescent="0.3">
      <c r="A23" s="27">
        <v>15</v>
      </c>
      <c r="B23" s="30" t="s">
        <v>174</v>
      </c>
      <c r="C23" s="28" t="s">
        <v>6996</v>
      </c>
      <c r="D23" s="28" t="s">
        <v>7016</v>
      </c>
      <c r="E23" s="29">
        <v>459</v>
      </c>
      <c r="F23" s="29" t="s">
        <v>186</v>
      </c>
      <c r="G23" s="30">
        <v>6</v>
      </c>
      <c r="H23" s="31">
        <v>7680</v>
      </c>
      <c r="I23" s="30" t="s">
        <v>169</v>
      </c>
      <c r="J23" s="30" t="s">
        <v>170</v>
      </c>
      <c r="K23" s="55" t="s">
        <v>216</v>
      </c>
      <c r="L23" s="59"/>
    </row>
    <row r="24" spans="1:12" x14ac:dyDescent="0.3">
      <c r="A24" s="27">
        <v>15</v>
      </c>
      <c r="B24" s="30" t="s">
        <v>187</v>
      </c>
      <c r="C24" s="28" t="s">
        <v>6998</v>
      </c>
      <c r="D24" s="28" t="s">
        <v>7016</v>
      </c>
      <c r="E24" s="29">
        <v>528</v>
      </c>
      <c r="F24" s="29" t="s">
        <v>188</v>
      </c>
      <c r="G24" s="30">
        <v>6</v>
      </c>
      <c r="H24" s="31">
        <v>7200</v>
      </c>
      <c r="I24" s="30" t="s">
        <v>169</v>
      </c>
      <c r="J24" s="30" t="s">
        <v>170</v>
      </c>
      <c r="K24" s="55" t="s">
        <v>216</v>
      </c>
      <c r="L24" s="59"/>
    </row>
    <row r="25" spans="1:12" x14ac:dyDescent="0.3">
      <c r="A25" s="27">
        <v>30</v>
      </c>
      <c r="B25" s="30" t="s">
        <v>189</v>
      </c>
      <c r="C25" s="28" t="s">
        <v>6978</v>
      </c>
      <c r="D25" s="28" t="s">
        <v>7017</v>
      </c>
      <c r="E25" s="29">
        <v>587</v>
      </c>
      <c r="F25" s="29" t="s">
        <v>190</v>
      </c>
      <c r="G25" s="30">
        <v>4</v>
      </c>
      <c r="H25" s="31">
        <v>4800</v>
      </c>
      <c r="I25" s="30" t="s">
        <v>169</v>
      </c>
      <c r="J25" s="30" t="s">
        <v>170</v>
      </c>
      <c r="K25" s="55" t="s">
        <v>216</v>
      </c>
      <c r="L25" s="59"/>
    </row>
    <row r="26" spans="1:12" x14ac:dyDescent="0.3">
      <c r="A26" s="27">
        <v>30</v>
      </c>
      <c r="B26" s="30" t="s">
        <v>167</v>
      </c>
      <c r="C26" s="28" t="s">
        <v>6994</v>
      </c>
      <c r="D26" s="28" t="s">
        <v>7017</v>
      </c>
      <c r="E26" s="29">
        <v>100</v>
      </c>
      <c r="F26" s="29" t="s">
        <v>191</v>
      </c>
      <c r="G26" s="30">
        <v>6</v>
      </c>
      <c r="H26" s="31">
        <v>4320</v>
      </c>
      <c r="I26" s="30" t="s">
        <v>169</v>
      </c>
      <c r="J26" s="30" t="s">
        <v>170</v>
      </c>
      <c r="K26" s="55" t="s">
        <v>216</v>
      </c>
      <c r="L26" s="59"/>
    </row>
    <row r="27" spans="1:12" x14ac:dyDescent="0.3">
      <c r="A27" s="27">
        <v>30</v>
      </c>
      <c r="B27" s="30" t="s">
        <v>192</v>
      </c>
      <c r="C27" s="28" t="s">
        <v>6999</v>
      </c>
      <c r="D27" s="28" t="s">
        <v>7017</v>
      </c>
      <c r="E27" s="29">
        <v>589</v>
      </c>
      <c r="F27" s="29" t="s">
        <v>193</v>
      </c>
      <c r="G27" s="30">
        <v>1</v>
      </c>
      <c r="H27" s="31">
        <v>3360</v>
      </c>
      <c r="I27" s="30" t="s">
        <v>169</v>
      </c>
      <c r="J27" s="30" t="s">
        <v>170</v>
      </c>
      <c r="K27" s="55" t="s">
        <v>216</v>
      </c>
      <c r="L27" s="59"/>
    </row>
    <row r="28" spans="1:12" x14ac:dyDescent="0.3">
      <c r="A28" s="27">
        <v>15</v>
      </c>
      <c r="B28" s="30" t="s">
        <v>180</v>
      </c>
      <c r="C28" s="28" t="s">
        <v>6998</v>
      </c>
      <c r="D28" s="28" t="s">
        <v>7016</v>
      </c>
      <c r="E28" s="29">
        <v>525</v>
      </c>
      <c r="F28" s="29" t="s">
        <v>194</v>
      </c>
      <c r="G28" s="30">
        <v>2</v>
      </c>
      <c r="H28" s="31">
        <v>3600</v>
      </c>
      <c r="I28" s="30" t="s">
        <v>169</v>
      </c>
      <c r="J28" s="30" t="s">
        <v>170</v>
      </c>
      <c r="K28" s="55" t="s">
        <v>216</v>
      </c>
      <c r="L28" s="59"/>
    </row>
    <row r="29" spans="1:12" x14ac:dyDescent="0.3">
      <c r="A29" s="27">
        <v>30</v>
      </c>
      <c r="B29" s="30" t="s">
        <v>172</v>
      </c>
      <c r="C29" s="28" t="s">
        <v>6995</v>
      </c>
      <c r="D29" s="28" t="s">
        <v>7017</v>
      </c>
      <c r="E29" s="29">
        <v>539</v>
      </c>
      <c r="F29" s="29" t="s">
        <v>195</v>
      </c>
      <c r="G29" s="30">
        <v>6</v>
      </c>
      <c r="H29" s="31">
        <v>10800</v>
      </c>
      <c r="I29" s="30" t="s">
        <v>169</v>
      </c>
      <c r="J29" s="30" t="s">
        <v>170</v>
      </c>
      <c r="K29" s="55" t="s">
        <v>216</v>
      </c>
      <c r="L29" s="59"/>
    </row>
    <row r="30" spans="1:12" x14ac:dyDescent="0.3">
      <c r="A30" s="27">
        <v>30</v>
      </c>
      <c r="B30" s="30" t="s">
        <v>172</v>
      </c>
      <c r="C30" s="28" t="s">
        <v>6995</v>
      </c>
      <c r="D30" s="28" t="s">
        <v>7017</v>
      </c>
      <c r="E30" s="29">
        <v>537</v>
      </c>
      <c r="F30" s="29" t="s">
        <v>196</v>
      </c>
      <c r="G30" s="30">
        <v>6</v>
      </c>
      <c r="H30" s="31">
        <v>7200</v>
      </c>
      <c r="I30" s="30" t="s">
        <v>169</v>
      </c>
      <c r="J30" s="30" t="s">
        <v>170</v>
      </c>
      <c r="K30" s="55" t="s">
        <v>216</v>
      </c>
      <c r="L30" s="59"/>
    </row>
    <row r="31" spans="1:12" x14ac:dyDescent="0.3">
      <c r="A31" s="27">
        <v>15</v>
      </c>
      <c r="B31" s="30" t="s">
        <v>180</v>
      </c>
      <c r="C31" s="28" t="s">
        <v>6998</v>
      </c>
      <c r="D31" s="28" t="s">
        <v>7016</v>
      </c>
      <c r="E31" s="29">
        <v>526</v>
      </c>
      <c r="F31" s="29" t="s">
        <v>197</v>
      </c>
      <c r="G31" s="30">
        <v>6</v>
      </c>
      <c r="H31" s="31">
        <v>7200</v>
      </c>
      <c r="I31" s="30" t="s">
        <v>169</v>
      </c>
      <c r="J31" s="30" t="s">
        <v>170</v>
      </c>
      <c r="K31" s="55" t="s">
        <v>216</v>
      </c>
      <c r="L31" s="59"/>
    </row>
    <row r="32" spans="1:12" x14ac:dyDescent="0.3">
      <c r="A32" s="27">
        <v>30</v>
      </c>
      <c r="B32" s="30" t="s">
        <v>177</v>
      </c>
      <c r="C32" s="28" t="s">
        <v>6977</v>
      </c>
      <c r="D32" s="28" t="s">
        <v>7017</v>
      </c>
      <c r="E32" s="29">
        <v>922</v>
      </c>
      <c r="F32" s="29" t="s">
        <v>198</v>
      </c>
      <c r="G32" s="30">
        <v>2</v>
      </c>
      <c r="H32" s="31">
        <v>1920</v>
      </c>
      <c r="I32" s="30" t="s">
        <v>169</v>
      </c>
      <c r="J32" s="30" t="s">
        <v>170</v>
      </c>
      <c r="K32" s="55" t="s">
        <v>216</v>
      </c>
      <c r="L32" s="59"/>
    </row>
    <row r="33" spans="1:12" x14ac:dyDescent="0.3">
      <c r="A33" s="27">
        <v>30</v>
      </c>
      <c r="B33" s="30" t="s">
        <v>192</v>
      </c>
      <c r="C33" s="28" t="s">
        <v>6999</v>
      </c>
      <c r="D33" s="28" t="s">
        <v>7017</v>
      </c>
      <c r="E33" s="29">
        <v>588</v>
      </c>
      <c r="F33" s="29" t="s">
        <v>199</v>
      </c>
      <c r="G33" s="30">
        <v>2</v>
      </c>
      <c r="H33" s="31">
        <v>6720</v>
      </c>
      <c r="I33" s="30" t="s">
        <v>169</v>
      </c>
      <c r="J33" s="30" t="s">
        <v>170</v>
      </c>
      <c r="K33" s="55" t="s">
        <v>216</v>
      </c>
      <c r="L33" s="59"/>
    </row>
    <row r="34" spans="1:12" x14ac:dyDescent="0.3">
      <c r="A34" s="27">
        <v>15</v>
      </c>
      <c r="B34" s="30" t="s">
        <v>200</v>
      </c>
      <c r="C34" s="28" t="s">
        <v>6979</v>
      </c>
      <c r="D34" s="28" t="s">
        <v>7016</v>
      </c>
      <c r="E34" s="29">
        <v>457</v>
      </c>
      <c r="F34" s="29" t="s">
        <v>201</v>
      </c>
      <c r="G34" s="30">
        <v>3</v>
      </c>
      <c r="H34" s="31">
        <v>3840</v>
      </c>
      <c r="I34" s="30" t="s">
        <v>169</v>
      </c>
      <c r="J34" s="30" t="s">
        <v>170</v>
      </c>
      <c r="K34" s="55" t="s">
        <v>216</v>
      </c>
      <c r="L34" s="59"/>
    </row>
    <row r="35" spans="1:12" x14ac:dyDescent="0.3">
      <c r="A35" s="27">
        <v>15</v>
      </c>
      <c r="B35" s="30" t="s">
        <v>202</v>
      </c>
      <c r="C35" s="28" t="s">
        <v>6980</v>
      </c>
      <c r="D35" s="28" t="s">
        <v>7016</v>
      </c>
      <c r="E35" s="29">
        <v>1241</v>
      </c>
      <c r="F35" s="29" t="s">
        <v>203</v>
      </c>
      <c r="G35" s="30">
        <v>6</v>
      </c>
      <c r="H35" s="31">
        <v>5760</v>
      </c>
      <c r="I35" s="30" t="s">
        <v>204</v>
      </c>
      <c r="J35" s="30" t="s">
        <v>1239</v>
      </c>
      <c r="K35" s="55" t="s">
        <v>216</v>
      </c>
      <c r="L35" s="59"/>
    </row>
    <row r="36" spans="1:12" x14ac:dyDescent="0.3">
      <c r="A36" s="27">
        <v>15</v>
      </c>
      <c r="B36" s="30" t="s">
        <v>154</v>
      </c>
      <c r="C36" s="28" t="s">
        <v>6972</v>
      </c>
      <c r="D36" s="28" t="s">
        <v>7016</v>
      </c>
      <c r="E36" s="29">
        <v>1134</v>
      </c>
      <c r="F36" s="29" t="s">
        <v>206</v>
      </c>
      <c r="G36" s="30">
        <v>6</v>
      </c>
      <c r="H36" s="31">
        <v>6000</v>
      </c>
      <c r="I36" s="30" t="s">
        <v>204</v>
      </c>
      <c r="J36" s="30" t="s">
        <v>1239</v>
      </c>
      <c r="K36" s="55" t="s">
        <v>216</v>
      </c>
      <c r="L36" s="59"/>
    </row>
    <row r="37" spans="1:12" x14ac:dyDescent="0.3">
      <c r="A37" s="27">
        <v>15</v>
      </c>
      <c r="B37" s="30" t="s">
        <v>164</v>
      </c>
      <c r="C37" s="28" t="s">
        <v>6976</v>
      </c>
      <c r="D37" s="28" t="s">
        <v>7016</v>
      </c>
      <c r="E37" s="29">
        <v>1134</v>
      </c>
      <c r="F37" s="29" t="s">
        <v>206</v>
      </c>
      <c r="G37" s="30">
        <v>6</v>
      </c>
      <c r="H37" s="31">
        <v>2880</v>
      </c>
      <c r="I37" s="30" t="s">
        <v>204</v>
      </c>
      <c r="J37" s="30" t="s">
        <v>1240</v>
      </c>
      <c r="K37" s="55" t="s">
        <v>216</v>
      </c>
      <c r="L37" s="59"/>
    </row>
    <row r="38" spans="1:12" x14ac:dyDescent="0.3">
      <c r="A38" s="27">
        <v>30</v>
      </c>
      <c r="B38" s="30" t="s">
        <v>207</v>
      </c>
      <c r="C38" s="30" t="s">
        <v>6981</v>
      </c>
      <c r="D38" s="28" t="s">
        <v>7017</v>
      </c>
      <c r="E38" s="29">
        <v>712</v>
      </c>
      <c r="F38" s="29" t="s">
        <v>208</v>
      </c>
      <c r="G38" s="30">
        <v>3</v>
      </c>
      <c r="H38" s="31">
        <v>7920</v>
      </c>
      <c r="I38" s="30" t="s">
        <v>204</v>
      </c>
      <c r="J38" s="30" t="s">
        <v>1239</v>
      </c>
      <c r="K38" s="55" t="s">
        <v>216</v>
      </c>
      <c r="L38" s="59"/>
    </row>
    <row r="39" spans="1:12" x14ac:dyDescent="0.3">
      <c r="A39" s="27">
        <v>30</v>
      </c>
      <c r="B39" s="30" t="s">
        <v>183</v>
      </c>
      <c r="C39" s="28" t="s">
        <v>6973</v>
      </c>
      <c r="D39" s="28" t="s">
        <v>7017</v>
      </c>
      <c r="E39" s="29">
        <v>1080</v>
      </c>
      <c r="F39" s="29" t="s">
        <v>209</v>
      </c>
      <c r="G39" s="30">
        <v>6</v>
      </c>
      <c r="H39" s="31">
        <v>7200</v>
      </c>
      <c r="I39" s="30" t="s">
        <v>204</v>
      </c>
      <c r="J39" s="30" t="s">
        <v>1239</v>
      </c>
      <c r="K39" s="55" t="s">
        <v>216</v>
      </c>
      <c r="L39" s="59"/>
    </row>
    <row r="40" spans="1:12" x14ac:dyDescent="0.3">
      <c r="A40" s="27">
        <v>15</v>
      </c>
      <c r="B40" s="30" t="s">
        <v>210</v>
      </c>
      <c r="C40" s="28" t="s">
        <v>6982</v>
      </c>
      <c r="D40" s="28" t="s">
        <v>7016</v>
      </c>
      <c r="E40" s="29">
        <v>750</v>
      </c>
      <c r="F40" s="29" t="s">
        <v>211</v>
      </c>
      <c r="G40" s="30">
        <v>6</v>
      </c>
      <c r="H40" s="31">
        <v>9600</v>
      </c>
      <c r="I40" s="30" t="s">
        <v>204</v>
      </c>
      <c r="J40" s="30" t="s">
        <v>1239</v>
      </c>
      <c r="K40" s="55" t="s">
        <v>216</v>
      </c>
      <c r="L40" s="59"/>
    </row>
    <row r="41" spans="1:12" x14ac:dyDescent="0.3">
      <c r="A41" s="27">
        <v>15</v>
      </c>
      <c r="B41" s="30" t="s">
        <v>210</v>
      </c>
      <c r="C41" s="28" t="s">
        <v>6982</v>
      </c>
      <c r="D41" s="28" t="s">
        <v>7016</v>
      </c>
      <c r="E41" s="29">
        <v>749</v>
      </c>
      <c r="F41" s="29" t="s">
        <v>212</v>
      </c>
      <c r="G41" s="30">
        <v>3</v>
      </c>
      <c r="H41" s="31">
        <v>2400</v>
      </c>
      <c r="I41" s="30" t="s">
        <v>204</v>
      </c>
      <c r="J41" s="30" t="s">
        <v>1239</v>
      </c>
      <c r="K41" s="55" t="s">
        <v>216</v>
      </c>
      <c r="L41" s="59"/>
    </row>
    <row r="42" spans="1:12" x14ac:dyDescent="0.3">
      <c r="A42" s="27">
        <v>15</v>
      </c>
      <c r="B42" s="30" t="s">
        <v>210</v>
      </c>
      <c r="C42" s="28" t="s">
        <v>6982</v>
      </c>
      <c r="D42" s="28" t="s">
        <v>7016</v>
      </c>
      <c r="E42" s="29">
        <v>752</v>
      </c>
      <c r="F42" s="29" t="s">
        <v>213</v>
      </c>
      <c r="G42" s="30">
        <v>6</v>
      </c>
      <c r="H42" s="31">
        <v>9600</v>
      </c>
      <c r="I42" s="30" t="s">
        <v>204</v>
      </c>
      <c r="J42" s="30" t="s">
        <v>1240</v>
      </c>
      <c r="K42" s="55" t="s">
        <v>216</v>
      </c>
      <c r="L42" s="59"/>
    </row>
    <row r="43" spans="1:12" x14ac:dyDescent="0.3">
      <c r="A43" s="27">
        <v>15</v>
      </c>
      <c r="B43" s="30" t="s">
        <v>160</v>
      </c>
      <c r="C43" s="28" t="s">
        <v>6974</v>
      </c>
      <c r="D43" s="28" t="s">
        <v>7016</v>
      </c>
      <c r="E43" s="29">
        <v>1282</v>
      </c>
      <c r="F43" s="29" t="s">
        <v>214</v>
      </c>
      <c r="G43" s="30">
        <v>6</v>
      </c>
      <c r="H43" s="31">
        <v>4320</v>
      </c>
      <c r="I43" s="30" t="s">
        <v>204</v>
      </c>
      <c r="J43" s="30" t="s">
        <v>1240</v>
      </c>
      <c r="K43" s="55" t="s">
        <v>216</v>
      </c>
      <c r="L43" s="59"/>
    </row>
    <row r="44" spans="1:12" x14ac:dyDescent="0.3">
      <c r="A44" s="27">
        <v>15</v>
      </c>
      <c r="B44" s="30" t="s">
        <v>210</v>
      </c>
      <c r="C44" s="28" t="s">
        <v>6982</v>
      </c>
      <c r="D44" s="28" t="s">
        <v>7016</v>
      </c>
      <c r="E44" s="29">
        <v>748</v>
      </c>
      <c r="F44" s="29" t="s">
        <v>215</v>
      </c>
      <c r="G44" s="30">
        <v>3</v>
      </c>
      <c r="H44" s="31">
        <v>7200</v>
      </c>
      <c r="I44" s="30" t="s">
        <v>204</v>
      </c>
      <c r="J44" s="30" t="s">
        <v>1239</v>
      </c>
      <c r="K44" s="55" t="s">
        <v>216</v>
      </c>
      <c r="L44" s="59"/>
    </row>
    <row r="45" spans="1:12" x14ac:dyDescent="0.3">
      <c r="A45" s="27">
        <v>15</v>
      </c>
      <c r="B45" s="30" t="s">
        <v>217</v>
      </c>
      <c r="C45" s="28" t="s">
        <v>7000</v>
      </c>
      <c r="D45" s="28" t="s">
        <v>7016</v>
      </c>
      <c r="E45" s="29">
        <v>300</v>
      </c>
      <c r="F45" s="29" t="s">
        <v>218</v>
      </c>
      <c r="G45" s="30">
        <v>12</v>
      </c>
      <c r="H45" s="31">
        <v>10080</v>
      </c>
      <c r="I45" s="30" t="s">
        <v>156</v>
      </c>
      <c r="J45" s="30" t="s">
        <v>1238</v>
      </c>
      <c r="K45" s="55" t="s">
        <v>216</v>
      </c>
      <c r="L45" s="59"/>
    </row>
    <row r="46" spans="1:12" x14ac:dyDescent="0.3">
      <c r="A46" s="27">
        <v>15</v>
      </c>
      <c r="B46" s="30" t="s">
        <v>162</v>
      </c>
      <c r="C46" s="28" t="s">
        <v>6975</v>
      </c>
      <c r="D46" s="28" t="s">
        <v>7016</v>
      </c>
      <c r="E46" s="29">
        <v>300</v>
      </c>
      <c r="F46" s="29" t="s">
        <v>218</v>
      </c>
      <c r="G46" s="30">
        <v>6</v>
      </c>
      <c r="H46" s="31">
        <v>6720</v>
      </c>
      <c r="I46" s="30" t="s">
        <v>156</v>
      </c>
      <c r="J46" s="30" t="s">
        <v>1237</v>
      </c>
      <c r="K46" s="55" t="s">
        <v>216</v>
      </c>
      <c r="L46" s="59"/>
    </row>
    <row r="47" spans="1:12" x14ac:dyDescent="0.3">
      <c r="A47" s="27">
        <v>15</v>
      </c>
      <c r="B47" s="30" t="s">
        <v>217</v>
      </c>
      <c r="C47" s="28" t="s">
        <v>7000</v>
      </c>
      <c r="D47" s="28" t="s">
        <v>7016</v>
      </c>
      <c r="E47" s="29">
        <v>301</v>
      </c>
      <c r="F47" s="29" t="s">
        <v>219</v>
      </c>
      <c r="G47" s="30">
        <v>6</v>
      </c>
      <c r="H47" s="31">
        <v>5040</v>
      </c>
      <c r="I47" s="30" t="s">
        <v>156</v>
      </c>
      <c r="J47" s="30" t="s">
        <v>1237</v>
      </c>
      <c r="K47" s="55" t="s">
        <v>216</v>
      </c>
      <c r="L47" s="59"/>
    </row>
    <row r="48" spans="1:12" x14ac:dyDescent="0.3">
      <c r="A48" s="27">
        <v>15</v>
      </c>
      <c r="B48" s="30" t="s">
        <v>220</v>
      </c>
      <c r="C48" s="28" t="s">
        <v>7000</v>
      </c>
      <c r="D48" s="28" t="s">
        <v>7016</v>
      </c>
      <c r="E48" s="29">
        <v>303</v>
      </c>
      <c r="F48" s="29" t="s">
        <v>221</v>
      </c>
      <c r="G48" s="30">
        <v>12</v>
      </c>
      <c r="H48" s="31">
        <v>10080</v>
      </c>
      <c r="I48" s="30" t="s">
        <v>156</v>
      </c>
      <c r="J48" s="30" t="s">
        <v>1237</v>
      </c>
      <c r="K48" s="55" t="s">
        <v>216</v>
      </c>
      <c r="L48" s="59"/>
    </row>
    <row r="49" spans="1:12" x14ac:dyDescent="0.3">
      <c r="A49" s="27">
        <v>15</v>
      </c>
      <c r="B49" s="30" t="s">
        <v>187</v>
      </c>
      <c r="C49" s="28" t="s">
        <v>6998</v>
      </c>
      <c r="D49" s="28" t="s">
        <v>7016</v>
      </c>
      <c r="E49" s="29">
        <v>432</v>
      </c>
      <c r="F49" s="29" t="s">
        <v>222</v>
      </c>
      <c r="G49" s="30">
        <v>6</v>
      </c>
      <c r="H49" s="31">
        <v>10800</v>
      </c>
      <c r="I49" s="30" t="s">
        <v>169</v>
      </c>
      <c r="J49" s="30" t="s">
        <v>170</v>
      </c>
      <c r="K49" s="55" t="s">
        <v>216</v>
      </c>
      <c r="L49" s="59"/>
    </row>
    <row r="50" spans="1:12" x14ac:dyDescent="0.3">
      <c r="A50" s="27">
        <v>30</v>
      </c>
      <c r="B50" s="30" t="s">
        <v>176</v>
      </c>
      <c r="C50" s="28" t="s">
        <v>6997</v>
      </c>
      <c r="D50" s="28" t="s">
        <v>7017</v>
      </c>
      <c r="E50" s="29">
        <v>432</v>
      </c>
      <c r="F50" s="29" t="s">
        <v>222</v>
      </c>
      <c r="G50" s="30">
        <v>6</v>
      </c>
      <c r="H50" s="31">
        <v>8160</v>
      </c>
      <c r="I50" s="30" t="s">
        <v>169</v>
      </c>
      <c r="J50" s="30" t="s">
        <v>170</v>
      </c>
      <c r="K50" s="55" t="s">
        <v>216</v>
      </c>
      <c r="L50" s="59"/>
    </row>
    <row r="51" spans="1:12" x14ac:dyDescent="0.3">
      <c r="A51" s="27">
        <v>30</v>
      </c>
      <c r="B51" s="30" t="s">
        <v>177</v>
      </c>
      <c r="C51" s="28" t="s">
        <v>6977</v>
      </c>
      <c r="D51" s="28" t="s">
        <v>7017</v>
      </c>
      <c r="E51" s="29">
        <v>432</v>
      </c>
      <c r="F51" s="29" t="s">
        <v>222</v>
      </c>
      <c r="G51" s="30">
        <v>6</v>
      </c>
      <c r="H51" s="31">
        <v>7680</v>
      </c>
      <c r="I51" s="30" t="s">
        <v>169</v>
      </c>
      <c r="J51" s="30" t="s">
        <v>170</v>
      </c>
      <c r="K51" s="55" t="s">
        <v>216</v>
      </c>
      <c r="L51" s="59"/>
    </row>
    <row r="52" spans="1:12" x14ac:dyDescent="0.3">
      <c r="A52" s="27">
        <v>30</v>
      </c>
      <c r="B52" s="30" t="s">
        <v>176</v>
      </c>
      <c r="C52" s="28" t="s">
        <v>6997</v>
      </c>
      <c r="D52" s="28" t="s">
        <v>7017</v>
      </c>
      <c r="E52" s="29">
        <v>435</v>
      </c>
      <c r="F52" s="29" t="s">
        <v>223</v>
      </c>
      <c r="G52" s="30">
        <v>2</v>
      </c>
      <c r="H52" s="31">
        <v>4080</v>
      </c>
      <c r="I52" s="30" t="s">
        <v>169</v>
      </c>
      <c r="J52" s="30" t="s">
        <v>170</v>
      </c>
      <c r="K52" s="55" t="s">
        <v>216</v>
      </c>
      <c r="L52" s="59"/>
    </row>
    <row r="53" spans="1:12" x14ac:dyDescent="0.3">
      <c r="A53" s="27">
        <v>30</v>
      </c>
      <c r="B53" s="30" t="s">
        <v>224</v>
      </c>
      <c r="C53" s="28" t="s">
        <v>6983</v>
      </c>
      <c r="D53" s="28" t="s">
        <v>7017</v>
      </c>
      <c r="E53" s="29">
        <v>435</v>
      </c>
      <c r="F53" s="29" t="s">
        <v>223</v>
      </c>
      <c r="G53" s="30">
        <v>6</v>
      </c>
      <c r="H53" s="31">
        <v>8640</v>
      </c>
      <c r="I53" s="30" t="s">
        <v>169</v>
      </c>
      <c r="J53" s="30" t="s">
        <v>170</v>
      </c>
      <c r="K53" s="55" t="s">
        <v>216</v>
      </c>
      <c r="L53" s="59"/>
    </row>
    <row r="54" spans="1:12" x14ac:dyDescent="0.3">
      <c r="A54" s="27">
        <v>15</v>
      </c>
      <c r="B54" s="30" t="s">
        <v>217</v>
      </c>
      <c r="C54" s="28" t="s">
        <v>7000</v>
      </c>
      <c r="D54" s="28" t="s">
        <v>7016</v>
      </c>
      <c r="E54" s="29">
        <v>97</v>
      </c>
      <c r="F54" s="29" t="s">
        <v>225</v>
      </c>
      <c r="G54" s="30">
        <v>6</v>
      </c>
      <c r="H54" s="31">
        <v>5040</v>
      </c>
      <c r="I54" s="30" t="s">
        <v>169</v>
      </c>
      <c r="J54" s="30" t="s">
        <v>170</v>
      </c>
      <c r="K54" s="55" t="s">
        <v>216</v>
      </c>
      <c r="L54" s="59"/>
    </row>
    <row r="55" spans="1:12" x14ac:dyDescent="0.3">
      <c r="A55" s="27">
        <v>15</v>
      </c>
      <c r="B55" s="30" t="s">
        <v>200</v>
      </c>
      <c r="C55" s="28" t="s">
        <v>6979</v>
      </c>
      <c r="D55" s="28" t="s">
        <v>7016</v>
      </c>
      <c r="E55" s="29">
        <v>97</v>
      </c>
      <c r="F55" s="29" t="s">
        <v>225</v>
      </c>
      <c r="G55" s="30">
        <v>3</v>
      </c>
      <c r="H55" s="31">
        <v>5760</v>
      </c>
      <c r="I55" s="30" t="s">
        <v>169</v>
      </c>
      <c r="J55" s="30" t="s">
        <v>170</v>
      </c>
      <c r="K55" s="55" t="s">
        <v>216</v>
      </c>
      <c r="L55" s="59"/>
    </row>
    <row r="56" spans="1:12" x14ac:dyDescent="0.3">
      <c r="A56" s="27">
        <v>15</v>
      </c>
      <c r="B56" s="30" t="s">
        <v>162</v>
      </c>
      <c r="C56" s="28" t="s">
        <v>6975</v>
      </c>
      <c r="D56" s="28" t="s">
        <v>7016</v>
      </c>
      <c r="E56" s="29">
        <v>97</v>
      </c>
      <c r="F56" s="29" t="s">
        <v>225</v>
      </c>
      <c r="G56" s="30">
        <v>6</v>
      </c>
      <c r="H56" s="31">
        <v>8400</v>
      </c>
      <c r="I56" s="30" t="s">
        <v>169</v>
      </c>
      <c r="J56" s="30" t="s">
        <v>170</v>
      </c>
      <c r="K56" s="55" t="s">
        <v>216</v>
      </c>
      <c r="L56" s="59"/>
    </row>
    <row r="57" spans="1:12" x14ac:dyDescent="0.3">
      <c r="A57" s="27">
        <v>30</v>
      </c>
      <c r="B57" s="30" t="s">
        <v>226</v>
      </c>
      <c r="C57" s="28" t="s">
        <v>7001</v>
      </c>
      <c r="D57" s="28" t="s">
        <v>7017</v>
      </c>
      <c r="E57" s="29">
        <v>97</v>
      </c>
      <c r="F57" s="29" t="s">
        <v>225</v>
      </c>
      <c r="G57" s="30">
        <v>11</v>
      </c>
      <c r="H57" s="31">
        <v>18720</v>
      </c>
      <c r="I57" s="30" t="s">
        <v>169</v>
      </c>
      <c r="J57" s="30" t="s">
        <v>170</v>
      </c>
      <c r="K57" s="55" t="s">
        <v>216</v>
      </c>
      <c r="L57" s="59"/>
    </row>
    <row r="58" spans="1:12" x14ac:dyDescent="0.3">
      <c r="A58" s="27">
        <v>15</v>
      </c>
      <c r="B58" s="30" t="s">
        <v>160</v>
      </c>
      <c r="C58" s="28" t="s">
        <v>6974</v>
      </c>
      <c r="D58" s="28" t="s">
        <v>7016</v>
      </c>
      <c r="E58" s="29">
        <v>1281</v>
      </c>
      <c r="F58" s="29" t="s">
        <v>227</v>
      </c>
      <c r="G58" s="30">
        <v>6</v>
      </c>
      <c r="H58" s="31">
        <v>3600</v>
      </c>
      <c r="I58" s="30" t="s">
        <v>204</v>
      </c>
      <c r="J58" s="30" t="s">
        <v>1239</v>
      </c>
      <c r="K58" s="55" t="s">
        <v>216</v>
      </c>
      <c r="L58" s="59"/>
    </row>
    <row r="59" spans="1:12" x14ac:dyDescent="0.3">
      <c r="A59" s="27">
        <v>15</v>
      </c>
      <c r="B59" s="30" t="s">
        <v>228</v>
      </c>
      <c r="C59" s="28" t="s">
        <v>6984</v>
      </c>
      <c r="D59" s="28" t="s">
        <v>7016</v>
      </c>
      <c r="E59" s="29">
        <v>241</v>
      </c>
      <c r="F59" s="29" t="s">
        <v>229</v>
      </c>
      <c r="G59" s="30">
        <v>6</v>
      </c>
      <c r="H59" s="31">
        <v>8640</v>
      </c>
      <c r="I59" s="30" t="s">
        <v>204</v>
      </c>
      <c r="J59" s="30" t="s">
        <v>1240</v>
      </c>
      <c r="K59" s="55" t="s">
        <v>216</v>
      </c>
      <c r="L59" s="59"/>
    </row>
    <row r="60" spans="1:12" x14ac:dyDescent="0.3">
      <c r="A60" s="27">
        <v>30</v>
      </c>
      <c r="B60" s="30" t="s">
        <v>189</v>
      </c>
      <c r="C60" s="28" t="s">
        <v>6978</v>
      </c>
      <c r="D60" s="28" t="s">
        <v>7017</v>
      </c>
      <c r="E60" s="29">
        <v>241</v>
      </c>
      <c r="F60" s="29" t="s">
        <v>229</v>
      </c>
      <c r="G60" s="30">
        <v>8</v>
      </c>
      <c r="H60" s="31">
        <v>14400</v>
      </c>
      <c r="I60" s="30" t="s">
        <v>204</v>
      </c>
      <c r="J60" s="30" t="s">
        <v>1240</v>
      </c>
      <c r="K60" s="55" t="s">
        <v>216</v>
      </c>
      <c r="L60" s="59"/>
    </row>
    <row r="61" spans="1:12" x14ac:dyDescent="0.3">
      <c r="A61" s="27">
        <v>15</v>
      </c>
      <c r="B61" s="30" t="s">
        <v>210</v>
      </c>
      <c r="C61" s="28" t="s">
        <v>6982</v>
      </c>
      <c r="D61" s="28" t="s">
        <v>7016</v>
      </c>
      <c r="E61" s="29">
        <v>751</v>
      </c>
      <c r="F61" s="29" t="s">
        <v>230</v>
      </c>
      <c r="G61" s="30">
        <v>6</v>
      </c>
      <c r="H61" s="31">
        <v>7200</v>
      </c>
      <c r="I61" s="30" t="s">
        <v>204</v>
      </c>
      <c r="J61" s="30" t="s">
        <v>1240</v>
      </c>
      <c r="K61" s="55" t="s">
        <v>216</v>
      </c>
      <c r="L61" s="59"/>
    </row>
    <row r="62" spans="1:12" x14ac:dyDescent="0.3">
      <c r="A62" s="27">
        <v>30</v>
      </c>
      <c r="B62" s="30" t="s">
        <v>177</v>
      </c>
      <c r="C62" s="28" t="s">
        <v>6977</v>
      </c>
      <c r="D62" s="28" t="s">
        <v>7017</v>
      </c>
      <c r="E62" s="29">
        <v>751</v>
      </c>
      <c r="F62" s="29" t="s">
        <v>230</v>
      </c>
      <c r="G62" s="30">
        <v>6</v>
      </c>
      <c r="H62" s="31">
        <v>7680</v>
      </c>
      <c r="I62" s="30" t="s">
        <v>204</v>
      </c>
      <c r="J62" s="30" t="s">
        <v>1239</v>
      </c>
      <c r="K62" s="55" t="s">
        <v>216</v>
      </c>
      <c r="L62" s="59"/>
    </row>
    <row r="63" spans="1:12" x14ac:dyDescent="0.3">
      <c r="A63" s="27">
        <v>15</v>
      </c>
      <c r="B63" s="30" t="s">
        <v>164</v>
      </c>
      <c r="C63" s="28" t="s">
        <v>6976</v>
      </c>
      <c r="D63" s="28" t="s">
        <v>7016</v>
      </c>
      <c r="E63" s="29">
        <v>1351</v>
      </c>
      <c r="F63" s="29" t="s">
        <v>231</v>
      </c>
      <c r="G63" s="30">
        <v>6</v>
      </c>
      <c r="H63" s="31">
        <v>2880</v>
      </c>
      <c r="I63" s="30" t="s">
        <v>156</v>
      </c>
      <c r="J63" s="30" t="s">
        <v>157</v>
      </c>
      <c r="K63" s="55" t="s">
        <v>216</v>
      </c>
      <c r="L63" s="59"/>
    </row>
    <row r="64" spans="1:12" x14ac:dyDescent="0.3">
      <c r="A64" s="27">
        <v>15</v>
      </c>
      <c r="B64" s="30" t="s">
        <v>202</v>
      </c>
      <c r="C64" s="28" t="s">
        <v>6980</v>
      </c>
      <c r="D64" s="28" t="s">
        <v>7016</v>
      </c>
      <c r="E64" s="29">
        <v>1240</v>
      </c>
      <c r="F64" s="29" t="s">
        <v>232</v>
      </c>
      <c r="G64" s="30">
        <v>6</v>
      </c>
      <c r="H64" s="31">
        <v>4800</v>
      </c>
      <c r="I64" s="30" t="s">
        <v>156</v>
      </c>
      <c r="J64" s="30" t="s">
        <v>157</v>
      </c>
      <c r="K64" s="55" t="s">
        <v>216</v>
      </c>
      <c r="L64" s="59"/>
    </row>
    <row r="65" spans="1:12" x14ac:dyDescent="0.3">
      <c r="A65" s="27">
        <v>30</v>
      </c>
      <c r="B65" s="30" t="s">
        <v>158</v>
      </c>
      <c r="C65" s="28" t="s">
        <v>6973</v>
      </c>
      <c r="D65" s="28" t="s">
        <v>7017</v>
      </c>
      <c r="E65" s="29">
        <v>1070</v>
      </c>
      <c r="F65" s="29" t="s">
        <v>233</v>
      </c>
      <c r="G65" s="30">
        <v>6</v>
      </c>
      <c r="H65" s="31">
        <v>7200</v>
      </c>
      <c r="I65" s="30" t="s">
        <v>156</v>
      </c>
      <c r="J65" s="30" t="s">
        <v>157</v>
      </c>
      <c r="K65" s="55" t="s">
        <v>216</v>
      </c>
      <c r="L65" s="59"/>
    </row>
    <row r="66" spans="1:12" x14ac:dyDescent="0.3">
      <c r="A66" s="27">
        <v>30</v>
      </c>
      <c r="B66" s="30" t="s">
        <v>158</v>
      </c>
      <c r="C66" s="28" t="s">
        <v>6973</v>
      </c>
      <c r="D66" s="28" t="s">
        <v>7017</v>
      </c>
      <c r="E66" s="29">
        <v>1071</v>
      </c>
      <c r="F66" s="29" t="s">
        <v>234</v>
      </c>
      <c r="G66" s="30">
        <v>6</v>
      </c>
      <c r="H66" s="31">
        <v>5760</v>
      </c>
      <c r="I66" s="30" t="s">
        <v>156</v>
      </c>
      <c r="J66" s="30" t="s">
        <v>157</v>
      </c>
      <c r="K66" s="55" t="s">
        <v>216</v>
      </c>
      <c r="L66" s="59"/>
    </row>
    <row r="67" spans="1:12" x14ac:dyDescent="0.3">
      <c r="A67" s="27">
        <v>15</v>
      </c>
      <c r="B67" s="30" t="s">
        <v>235</v>
      </c>
      <c r="C67" s="28" t="s">
        <v>7002</v>
      </c>
      <c r="D67" s="28" t="s">
        <v>7016</v>
      </c>
      <c r="E67" s="29">
        <v>341</v>
      </c>
      <c r="F67" s="29" t="s">
        <v>236</v>
      </c>
      <c r="G67" s="30">
        <v>6</v>
      </c>
      <c r="H67" s="31">
        <v>4800</v>
      </c>
      <c r="I67" s="30" t="s">
        <v>169</v>
      </c>
      <c r="J67" s="30" t="s">
        <v>170</v>
      </c>
      <c r="K67" s="55" t="s">
        <v>216</v>
      </c>
      <c r="L67" s="59"/>
    </row>
    <row r="68" spans="1:12" x14ac:dyDescent="0.3">
      <c r="A68" s="27">
        <v>15</v>
      </c>
      <c r="B68" s="30" t="s">
        <v>228</v>
      </c>
      <c r="C68" s="28" t="s">
        <v>6984</v>
      </c>
      <c r="D68" s="28" t="s">
        <v>7016</v>
      </c>
      <c r="E68" s="29">
        <v>806</v>
      </c>
      <c r="F68" s="29" t="s">
        <v>237</v>
      </c>
      <c r="G68" s="30">
        <v>6</v>
      </c>
      <c r="H68" s="31">
        <v>8640</v>
      </c>
      <c r="I68" s="30" t="s">
        <v>204</v>
      </c>
      <c r="J68" s="30" t="s">
        <v>205</v>
      </c>
      <c r="K68" s="55" t="s">
        <v>216</v>
      </c>
      <c r="L68" s="59"/>
    </row>
    <row r="69" spans="1:12" x14ac:dyDescent="0.3">
      <c r="A69" s="32">
        <v>15</v>
      </c>
      <c r="B69" s="30" t="s">
        <v>238</v>
      </c>
      <c r="C69" s="33" t="s">
        <v>6982</v>
      </c>
      <c r="D69" s="33" t="s">
        <v>7016</v>
      </c>
      <c r="E69" s="29">
        <v>673</v>
      </c>
      <c r="F69" s="34" t="s">
        <v>239</v>
      </c>
      <c r="G69" s="29">
        <v>24</v>
      </c>
      <c r="H69" s="35">
        <f>SUM(E69:G69)</f>
        <v>697</v>
      </c>
      <c r="I69" s="29" t="s">
        <v>204</v>
      </c>
      <c r="J69" s="29" t="s">
        <v>205</v>
      </c>
      <c r="K69" s="55" t="s">
        <v>216</v>
      </c>
      <c r="L69" s="59"/>
    </row>
    <row r="70" spans="1:12" x14ac:dyDescent="0.3">
      <c r="A70" s="32">
        <v>15</v>
      </c>
      <c r="B70" s="30" t="s">
        <v>240</v>
      </c>
      <c r="C70" s="33" t="s">
        <v>6982</v>
      </c>
      <c r="D70" s="33" t="s">
        <v>7016</v>
      </c>
      <c r="E70" s="29">
        <v>747</v>
      </c>
      <c r="F70" s="34" t="s">
        <v>241</v>
      </c>
      <c r="G70" s="29">
        <v>24</v>
      </c>
      <c r="H70" s="35">
        <f>SUM(E70:G70)</f>
        <v>771</v>
      </c>
      <c r="I70" s="29" t="s">
        <v>204</v>
      </c>
      <c r="J70" s="29" t="s">
        <v>205</v>
      </c>
      <c r="K70" s="55" t="s">
        <v>216</v>
      </c>
      <c r="L70" s="59"/>
    </row>
    <row r="71" spans="1:12" x14ac:dyDescent="0.3">
      <c r="A71" s="32">
        <v>15</v>
      </c>
      <c r="B71" s="30" t="s">
        <v>242</v>
      </c>
      <c r="C71" s="33" t="s">
        <v>6974</v>
      </c>
      <c r="D71" s="33" t="s">
        <v>7016</v>
      </c>
      <c r="E71" s="29">
        <v>1280</v>
      </c>
      <c r="F71" s="34" t="s">
        <v>243</v>
      </c>
      <c r="G71" s="29">
        <v>24</v>
      </c>
      <c r="H71" s="35">
        <f>SUM(E71:G71)</f>
        <v>1304</v>
      </c>
      <c r="I71" s="29" t="s">
        <v>156</v>
      </c>
      <c r="J71" s="29" t="s">
        <v>157</v>
      </c>
      <c r="K71" s="55" t="s">
        <v>216</v>
      </c>
      <c r="L71" s="59"/>
    </row>
    <row r="72" spans="1:12" x14ac:dyDescent="0.3">
      <c r="A72" s="32">
        <v>30</v>
      </c>
      <c r="B72" s="30" t="s">
        <v>244</v>
      </c>
      <c r="C72" s="33" t="s">
        <v>6985</v>
      </c>
      <c r="D72" s="33" t="s">
        <v>7017</v>
      </c>
      <c r="E72" s="29">
        <v>673</v>
      </c>
      <c r="F72" s="34" t="s">
        <v>245</v>
      </c>
      <c r="G72" s="29">
        <v>24</v>
      </c>
      <c r="H72" s="35">
        <f>SUM(E72:G72)</f>
        <v>697</v>
      </c>
      <c r="I72" s="29" t="s">
        <v>204</v>
      </c>
      <c r="J72" s="29" t="s">
        <v>205</v>
      </c>
      <c r="K72" s="55" t="s">
        <v>216</v>
      </c>
      <c r="L72" s="59"/>
    </row>
    <row r="73" spans="1:12" x14ac:dyDescent="0.3">
      <c r="A73" s="32">
        <v>30</v>
      </c>
      <c r="B73" s="30" t="s">
        <v>246</v>
      </c>
      <c r="C73" s="33" t="s">
        <v>6985</v>
      </c>
      <c r="D73" s="33" t="s">
        <v>7017</v>
      </c>
      <c r="E73" s="29">
        <v>674</v>
      </c>
      <c r="F73" s="34" t="s">
        <v>247</v>
      </c>
      <c r="G73" s="29">
        <v>24</v>
      </c>
      <c r="H73" s="35">
        <f>SUM(E73:G73)</f>
        <v>698</v>
      </c>
      <c r="I73" s="29" t="s">
        <v>204</v>
      </c>
      <c r="J73" s="29" t="s">
        <v>205</v>
      </c>
      <c r="K73" s="55" t="s">
        <v>216</v>
      </c>
      <c r="L73" s="59"/>
    </row>
    <row r="74" spans="1:12" x14ac:dyDescent="0.3">
      <c r="A74" s="27">
        <v>15</v>
      </c>
      <c r="B74" s="30" t="s">
        <v>162</v>
      </c>
      <c r="C74" s="28" t="s">
        <v>6975</v>
      </c>
      <c r="D74" s="28" t="s">
        <v>7016</v>
      </c>
      <c r="E74" s="29">
        <v>378</v>
      </c>
      <c r="F74" s="29" t="s">
        <v>248</v>
      </c>
      <c r="G74" s="30">
        <v>1</v>
      </c>
      <c r="H74" s="31">
        <v>1680</v>
      </c>
      <c r="I74" s="30" t="s">
        <v>169</v>
      </c>
      <c r="J74" s="30" t="s">
        <v>170</v>
      </c>
      <c r="K74" s="55" t="s">
        <v>216</v>
      </c>
      <c r="L74" s="59"/>
    </row>
    <row r="75" spans="1:12" x14ac:dyDescent="0.3">
      <c r="A75" s="27">
        <v>15</v>
      </c>
      <c r="B75" s="30" t="s">
        <v>202</v>
      </c>
      <c r="C75" s="28" t="s">
        <v>6980</v>
      </c>
      <c r="D75" s="28" t="s">
        <v>7016</v>
      </c>
      <c r="E75" s="29">
        <v>710</v>
      </c>
      <c r="F75" s="29" t="s">
        <v>249</v>
      </c>
      <c r="G75" s="30">
        <v>2</v>
      </c>
      <c r="H75" s="31">
        <v>960</v>
      </c>
      <c r="I75" s="30" t="s">
        <v>169</v>
      </c>
      <c r="J75" s="30" t="s">
        <v>170</v>
      </c>
      <c r="K75" s="55" t="s">
        <v>216</v>
      </c>
      <c r="L75" s="59"/>
    </row>
    <row r="76" spans="1:12" x14ac:dyDescent="0.3">
      <c r="A76" s="27">
        <v>15</v>
      </c>
      <c r="B76" s="30" t="s">
        <v>187</v>
      </c>
      <c r="C76" s="28" t="s">
        <v>6998</v>
      </c>
      <c r="D76" s="28" t="s">
        <v>7016</v>
      </c>
      <c r="E76" s="29">
        <v>532</v>
      </c>
      <c r="F76" s="29" t="s">
        <v>250</v>
      </c>
      <c r="G76" s="30">
        <v>1</v>
      </c>
      <c r="H76" s="31">
        <v>3600</v>
      </c>
      <c r="I76" s="30" t="s">
        <v>169</v>
      </c>
      <c r="J76" s="30" t="s">
        <v>170</v>
      </c>
      <c r="K76" s="55" t="s">
        <v>216</v>
      </c>
      <c r="L76" s="59"/>
    </row>
    <row r="77" spans="1:12" x14ac:dyDescent="0.3">
      <c r="A77" s="27">
        <v>15</v>
      </c>
      <c r="B77" s="30" t="s">
        <v>162</v>
      </c>
      <c r="C77" s="28" t="s">
        <v>6975</v>
      </c>
      <c r="D77" s="28" t="s">
        <v>7016</v>
      </c>
      <c r="E77" s="29">
        <v>339</v>
      </c>
      <c r="F77" s="29" t="s">
        <v>251</v>
      </c>
      <c r="G77" s="30">
        <v>3</v>
      </c>
      <c r="H77" s="31">
        <v>1680</v>
      </c>
      <c r="I77" s="30" t="s">
        <v>169</v>
      </c>
      <c r="J77" s="30" t="s">
        <v>170</v>
      </c>
      <c r="K77" s="55" t="s">
        <v>216</v>
      </c>
      <c r="L77" s="59"/>
    </row>
    <row r="78" spans="1:12" x14ac:dyDescent="0.3">
      <c r="A78" s="27">
        <v>15</v>
      </c>
      <c r="B78" s="30" t="s">
        <v>174</v>
      </c>
      <c r="C78" s="28" t="s">
        <v>6996</v>
      </c>
      <c r="D78" s="28" t="s">
        <v>7016</v>
      </c>
      <c r="E78" s="29">
        <v>456</v>
      </c>
      <c r="F78" s="29" t="s">
        <v>252</v>
      </c>
      <c r="G78" s="30">
        <v>3</v>
      </c>
      <c r="H78" s="31">
        <v>7680</v>
      </c>
      <c r="I78" s="30" t="s">
        <v>169</v>
      </c>
      <c r="J78" s="30" t="s">
        <v>170</v>
      </c>
      <c r="K78" s="55" t="s">
        <v>216</v>
      </c>
      <c r="L78" s="59"/>
    </row>
    <row r="79" spans="1:12" x14ac:dyDescent="0.3">
      <c r="A79" s="27">
        <v>15</v>
      </c>
      <c r="B79" s="30" t="s">
        <v>187</v>
      </c>
      <c r="C79" s="28" t="s">
        <v>6998</v>
      </c>
      <c r="D79" s="28" t="s">
        <v>7016</v>
      </c>
      <c r="E79" s="29">
        <v>533</v>
      </c>
      <c r="F79" s="29" t="s">
        <v>253</v>
      </c>
      <c r="G79" s="30">
        <v>2</v>
      </c>
      <c r="H79" s="31">
        <v>3600</v>
      </c>
      <c r="I79" s="30" t="s">
        <v>169</v>
      </c>
      <c r="J79" s="30" t="s">
        <v>170</v>
      </c>
      <c r="K79" s="55" t="s">
        <v>216</v>
      </c>
      <c r="L79" s="59"/>
    </row>
    <row r="80" spans="1:12" x14ac:dyDescent="0.3">
      <c r="A80" s="27">
        <v>15</v>
      </c>
      <c r="B80" s="30" t="s">
        <v>235</v>
      </c>
      <c r="C80" s="28" t="s">
        <v>7002</v>
      </c>
      <c r="D80" s="28" t="s">
        <v>7016</v>
      </c>
      <c r="E80" s="29">
        <v>336</v>
      </c>
      <c r="F80" s="29" t="s">
        <v>254</v>
      </c>
      <c r="G80" s="30">
        <v>1</v>
      </c>
      <c r="H80" s="31">
        <v>4800</v>
      </c>
      <c r="I80" s="30" t="s">
        <v>169</v>
      </c>
      <c r="J80" s="30" t="s">
        <v>170</v>
      </c>
      <c r="K80" s="55" t="s">
        <v>216</v>
      </c>
      <c r="L80" s="59"/>
    </row>
    <row r="81" spans="1:12" x14ac:dyDescent="0.3">
      <c r="A81" s="27">
        <v>15</v>
      </c>
      <c r="B81" s="30" t="s">
        <v>255</v>
      </c>
      <c r="C81" s="28" t="s">
        <v>7003</v>
      </c>
      <c r="D81" s="28" t="s">
        <v>7016</v>
      </c>
      <c r="E81" s="29">
        <v>336</v>
      </c>
      <c r="F81" s="29" t="s">
        <v>254</v>
      </c>
      <c r="G81" s="30">
        <v>1</v>
      </c>
      <c r="H81" s="31">
        <v>4560</v>
      </c>
      <c r="I81" s="30" t="s">
        <v>169</v>
      </c>
      <c r="J81" s="30" t="s">
        <v>170</v>
      </c>
      <c r="K81" s="55" t="s">
        <v>216</v>
      </c>
      <c r="L81" s="59"/>
    </row>
    <row r="82" spans="1:12" x14ac:dyDescent="0.3">
      <c r="A82" s="27">
        <v>15</v>
      </c>
      <c r="B82" s="30" t="s">
        <v>235</v>
      </c>
      <c r="C82" s="28" t="s">
        <v>7002</v>
      </c>
      <c r="D82" s="28" t="s">
        <v>7016</v>
      </c>
      <c r="E82" s="29">
        <v>335</v>
      </c>
      <c r="F82" s="29" t="s">
        <v>256</v>
      </c>
      <c r="G82" s="30">
        <v>6</v>
      </c>
      <c r="H82" s="31">
        <v>4800</v>
      </c>
      <c r="I82" s="30" t="s">
        <v>169</v>
      </c>
      <c r="J82" s="30" t="s">
        <v>170</v>
      </c>
      <c r="K82" s="55" t="s">
        <v>216</v>
      </c>
      <c r="L82" s="59"/>
    </row>
    <row r="83" spans="1:12" x14ac:dyDescent="0.3">
      <c r="A83" s="27">
        <v>15</v>
      </c>
      <c r="B83" s="30" t="s">
        <v>162</v>
      </c>
      <c r="C83" s="28" t="s">
        <v>6975</v>
      </c>
      <c r="D83" s="28" t="s">
        <v>7016</v>
      </c>
      <c r="E83" s="29">
        <v>335</v>
      </c>
      <c r="F83" s="29" t="s">
        <v>256</v>
      </c>
      <c r="G83" s="30">
        <v>1</v>
      </c>
      <c r="H83" s="31">
        <v>1680</v>
      </c>
      <c r="I83" s="30" t="s">
        <v>169</v>
      </c>
      <c r="J83" s="30" t="s">
        <v>170</v>
      </c>
      <c r="K83" s="55" t="s">
        <v>216</v>
      </c>
      <c r="L83" s="59"/>
    </row>
    <row r="84" spans="1:12" x14ac:dyDescent="0.3">
      <c r="A84" s="27">
        <v>15</v>
      </c>
      <c r="B84" s="30" t="s">
        <v>202</v>
      </c>
      <c r="C84" s="28" t="s">
        <v>6980</v>
      </c>
      <c r="D84" s="28" t="s">
        <v>7016</v>
      </c>
      <c r="E84" s="29">
        <v>335</v>
      </c>
      <c r="F84" s="29" t="s">
        <v>256</v>
      </c>
      <c r="G84" s="30">
        <v>4</v>
      </c>
      <c r="H84" s="31">
        <v>3840</v>
      </c>
      <c r="I84" s="30" t="s">
        <v>169</v>
      </c>
      <c r="J84" s="30" t="s">
        <v>170</v>
      </c>
      <c r="K84" s="55" t="s">
        <v>216</v>
      </c>
      <c r="L84" s="59"/>
    </row>
    <row r="85" spans="1:12" x14ac:dyDescent="0.3">
      <c r="A85" s="27">
        <v>15</v>
      </c>
      <c r="B85" s="30" t="s">
        <v>235</v>
      </c>
      <c r="C85" s="28" t="s">
        <v>7002</v>
      </c>
      <c r="D85" s="28" t="s">
        <v>7016</v>
      </c>
      <c r="E85" s="29">
        <v>338</v>
      </c>
      <c r="F85" s="29" t="s">
        <v>257</v>
      </c>
      <c r="G85" s="30">
        <v>1</v>
      </c>
      <c r="H85" s="31">
        <v>4800</v>
      </c>
      <c r="I85" s="30" t="s">
        <v>169</v>
      </c>
      <c r="J85" s="30" t="s">
        <v>170</v>
      </c>
      <c r="K85" s="55" t="s">
        <v>216</v>
      </c>
      <c r="L85" s="59"/>
    </row>
    <row r="86" spans="1:12" x14ac:dyDescent="0.3">
      <c r="A86" s="27">
        <v>15</v>
      </c>
      <c r="B86" s="30" t="s">
        <v>180</v>
      </c>
      <c r="C86" s="28" t="s">
        <v>6998</v>
      </c>
      <c r="D86" s="28" t="s">
        <v>7016</v>
      </c>
      <c r="E86" s="29">
        <v>338</v>
      </c>
      <c r="F86" s="29" t="s">
        <v>257</v>
      </c>
      <c r="G86" s="30">
        <v>1</v>
      </c>
      <c r="H86" s="31">
        <v>3600</v>
      </c>
      <c r="I86" s="30" t="s">
        <v>169</v>
      </c>
      <c r="J86" s="30" t="s">
        <v>170</v>
      </c>
      <c r="K86" s="55" t="s">
        <v>216</v>
      </c>
      <c r="L86" s="59"/>
    </row>
    <row r="87" spans="1:12" x14ac:dyDescent="0.3">
      <c r="A87" s="27">
        <v>15</v>
      </c>
      <c r="B87" s="30" t="s">
        <v>174</v>
      </c>
      <c r="C87" s="28" t="s">
        <v>6996</v>
      </c>
      <c r="D87" s="28" t="s">
        <v>7016</v>
      </c>
      <c r="E87" s="29">
        <v>458</v>
      </c>
      <c r="F87" s="29" t="s">
        <v>258</v>
      </c>
      <c r="G87" s="30">
        <v>2</v>
      </c>
      <c r="H87" s="31">
        <v>3840</v>
      </c>
      <c r="I87" s="30" t="s">
        <v>169</v>
      </c>
      <c r="J87" s="30" t="s">
        <v>170</v>
      </c>
      <c r="K87" s="55" t="s">
        <v>216</v>
      </c>
      <c r="L87" s="59"/>
    </row>
    <row r="88" spans="1:12" x14ac:dyDescent="0.3">
      <c r="A88" s="27">
        <v>15</v>
      </c>
      <c r="B88" s="30" t="s">
        <v>162</v>
      </c>
      <c r="C88" s="28" t="s">
        <v>6975</v>
      </c>
      <c r="D88" s="28" t="s">
        <v>7016</v>
      </c>
      <c r="E88" s="29">
        <v>946</v>
      </c>
      <c r="F88" s="29" t="s">
        <v>259</v>
      </c>
      <c r="G88" s="30">
        <v>1</v>
      </c>
      <c r="H88" s="31">
        <v>1680</v>
      </c>
      <c r="I88" s="30" t="s">
        <v>169</v>
      </c>
      <c r="J88" s="30" t="s">
        <v>170</v>
      </c>
      <c r="K88" s="55" t="s">
        <v>216</v>
      </c>
      <c r="L88" s="59"/>
    </row>
    <row r="89" spans="1:12" x14ac:dyDescent="0.3">
      <c r="A89" s="27">
        <v>15</v>
      </c>
      <c r="B89" s="30" t="s">
        <v>187</v>
      </c>
      <c r="C89" s="28" t="s">
        <v>6998</v>
      </c>
      <c r="D89" s="28" t="s">
        <v>7016</v>
      </c>
      <c r="E89" s="29">
        <v>531</v>
      </c>
      <c r="F89" s="29" t="s">
        <v>260</v>
      </c>
      <c r="G89" s="30">
        <v>6</v>
      </c>
      <c r="H89" s="31">
        <v>10800</v>
      </c>
      <c r="I89" s="30" t="s">
        <v>169</v>
      </c>
      <c r="J89" s="30" t="s">
        <v>170</v>
      </c>
      <c r="K89" s="55" t="s">
        <v>216</v>
      </c>
      <c r="L89" s="59"/>
    </row>
    <row r="90" spans="1:12" x14ac:dyDescent="0.3">
      <c r="A90" s="27">
        <v>30</v>
      </c>
      <c r="B90" s="30" t="s">
        <v>207</v>
      </c>
      <c r="C90" s="30" t="s">
        <v>6981</v>
      </c>
      <c r="D90" s="28" t="s">
        <v>7017</v>
      </c>
      <c r="E90" s="29">
        <v>337</v>
      </c>
      <c r="F90" s="29" t="s">
        <v>261</v>
      </c>
      <c r="G90" s="30">
        <v>1</v>
      </c>
      <c r="H90" s="31">
        <v>2640</v>
      </c>
      <c r="I90" s="30" t="s">
        <v>169</v>
      </c>
      <c r="J90" s="30" t="s">
        <v>170</v>
      </c>
      <c r="K90" s="55" t="s">
        <v>216</v>
      </c>
      <c r="L90" s="59"/>
    </row>
    <row r="91" spans="1:12" x14ac:dyDescent="0.3">
      <c r="A91" s="27">
        <v>30</v>
      </c>
      <c r="B91" s="30" t="s">
        <v>192</v>
      </c>
      <c r="C91" s="28" t="s">
        <v>6999</v>
      </c>
      <c r="D91" s="28" t="s">
        <v>7017</v>
      </c>
      <c r="E91" s="29">
        <v>585</v>
      </c>
      <c r="F91" s="29" t="s">
        <v>262</v>
      </c>
      <c r="G91" s="30">
        <v>2</v>
      </c>
      <c r="H91" s="31">
        <v>3360</v>
      </c>
      <c r="I91" s="30" t="s">
        <v>169</v>
      </c>
      <c r="J91" s="30" t="s">
        <v>170</v>
      </c>
      <c r="K91" s="55" t="s">
        <v>216</v>
      </c>
      <c r="L91" s="59"/>
    </row>
    <row r="92" spans="1:12" x14ac:dyDescent="0.3">
      <c r="A92" s="27">
        <v>30</v>
      </c>
      <c r="B92" s="30" t="s">
        <v>172</v>
      </c>
      <c r="C92" s="28" t="s">
        <v>6995</v>
      </c>
      <c r="D92" s="28" t="s">
        <v>7017</v>
      </c>
      <c r="E92" s="29">
        <v>549</v>
      </c>
      <c r="F92" s="29" t="s">
        <v>263</v>
      </c>
      <c r="G92" s="30">
        <v>1</v>
      </c>
      <c r="H92" s="31">
        <v>3600</v>
      </c>
      <c r="I92" s="30" t="s">
        <v>169</v>
      </c>
      <c r="J92" s="30" t="s">
        <v>170</v>
      </c>
      <c r="K92" s="55" t="s">
        <v>216</v>
      </c>
      <c r="L92" s="59"/>
    </row>
    <row r="93" spans="1:12" x14ac:dyDescent="0.3">
      <c r="A93" s="27">
        <v>30</v>
      </c>
      <c r="B93" s="30" t="s">
        <v>207</v>
      </c>
      <c r="C93" s="30" t="s">
        <v>6981</v>
      </c>
      <c r="D93" s="28" t="s">
        <v>7017</v>
      </c>
      <c r="E93" s="29">
        <v>711</v>
      </c>
      <c r="F93" s="29" t="s">
        <v>264</v>
      </c>
      <c r="G93" s="30">
        <v>1</v>
      </c>
      <c r="H93" s="31">
        <v>2640</v>
      </c>
      <c r="I93" s="30" t="s">
        <v>169</v>
      </c>
      <c r="J93" s="30" t="s">
        <v>170</v>
      </c>
      <c r="K93" s="55" t="s">
        <v>216</v>
      </c>
      <c r="L93" s="59"/>
    </row>
    <row r="94" spans="1:12" x14ac:dyDescent="0.3">
      <c r="A94" s="27">
        <v>30</v>
      </c>
      <c r="B94" s="30" t="s">
        <v>192</v>
      </c>
      <c r="C94" s="28" t="s">
        <v>6999</v>
      </c>
      <c r="D94" s="28" t="s">
        <v>7017</v>
      </c>
      <c r="E94" s="29">
        <v>336</v>
      </c>
      <c r="F94" s="29" t="s">
        <v>254</v>
      </c>
      <c r="G94" s="30">
        <v>3</v>
      </c>
      <c r="H94" s="31">
        <v>6720</v>
      </c>
      <c r="I94" s="30" t="s">
        <v>169</v>
      </c>
      <c r="J94" s="30" t="s">
        <v>170</v>
      </c>
      <c r="K94" s="55" t="s">
        <v>216</v>
      </c>
      <c r="L94" s="59"/>
    </row>
    <row r="95" spans="1:12" x14ac:dyDescent="0.3">
      <c r="A95" s="27">
        <v>15</v>
      </c>
      <c r="B95" s="30" t="s">
        <v>160</v>
      </c>
      <c r="C95" s="28" t="s">
        <v>6974</v>
      </c>
      <c r="D95" s="28" t="s">
        <v>7016</v>
      </c>
      <c r="E95" s="29">
        <v>1279</v>
      </c>
      <c r="F95" s="29" t="s">
        <v>265</v>
      </c>
      <c r="G95" s="30">
        <v>6</v>
      </c>
      <c r="H95" s="31">
        <v>4320</v>
      </c>
      <c r="I95" s="30" t="s">
        <v>169</v>
      </c>
      <c r="J95" s="30" t="s">
        <v>170</v>
      </c>
      <c r="K95" s="55" t="s">
        <v>216</v>
      </c>
      <c r="L95" s="59"/>
    </row>
    <row r="96" spans="1:12" x14ac:dyDescent="0.3">
      <c r="A96" s="27">
        <v>30</v>
      </c>
      <c r="B96" s="30" t="s">
        <v>207</v>
      </c>
      <c r="C96" s="30" t="s">
        <v>6981</v>
      </c>
      <c r="D96" s="28" t="s">
        <v>7017</v>
      </c>
      <c r="E96" s="29">
        <v>455</v>
      </c>
      <c r="F96" s="29" t="s">
        <v>266</v>
      </c>
      <c r="G96" s="30">
        <v>1</v>
      </c>
      <c r="H96" s="31">
        <v>2640</v>
      </c>
      <c r="I96" s="30" t="s">
        <v>169</v>
      </c>
      <c r="J96" s="30" t="s">
        <v>170</v>
      </c>
      <c r="K96" s="55" t="s">
        <v>216</v>
      </c>
      <c r="L96" s="59"/>
    </row>
    <row r="97" spans="1:12" x14ac:dyDescent="0.3">
      <c r="A97" s="27">
        <v>30</v>
      </c>
      <c r="B97" s="30" t="s">
        <v>207</v>
      </c>
      <c r="C97" s="30" t="s">
        <v>6981</v>
      </c>
      <c r="D97" s="28" t="s">
        <v>7017</v>
      </c>
      <c r="E97" s="29">
        <v>238</v>
      </c>
      <c r="F97" s="29" t="s">
        <v>267</v>
      </c>
      <c r="G97" s="30">
        <v>2</v>
      </c>
      <c r="H97" s="31">
        <v>2640</v>
      </c>
      <c r="I97" s="30" t="s">
        <v>156</v>
      </c>
      <c r="J97" s="30" t="s">
        <v>157</v>
      </c>
      <c r="K97" s="55" t="s">
        <v>216</v>
      </c>
      <c r="L97" s="59"/>
    </row>
    <row r="98" spans="1:12" x14ac:dyDescent="0.3">
      <c r="A98" s="27">
        <v>15</v>
      </c>
      <c r="B98" s="30" t="s">
        <v>154</v>
      </c>
      <c r="C98" s="28" t="s">
        <v>6972</v>
      </c>
      <c r="D98" s="28" t="s">
        <v>7016</v>
      </c>
      <c r="E98" s="29">
        <v>704</v>
      </c>
      <c r="F98" s="29" t="s">
        <v>268</v>
      </c>
      <c r="G98" s="30">
        <v>2</v>
      </c>
      <c r="H98" s="31">
        <v>1200</v>
      </c>
      <c r="I98" s="30" t="s">
        <v>169</v>
      </c>
      <c r="J98" s="30" t="s">
        <v>170</v>
      </c>
      <c r="K98" s="55" t="s">
        <v>216</v>
      </c>
      <c r="L98" s="59"/>
    </row>
    <row r="99" spans="1:12" x14ac:dyDescent="0.3">
      <c r="A99" s="27">
        <v>15</v>
      </c>
      <c r="B99" s="30" t="s">
        <v>164</v>
      </c>
      <c r="C99" s="28" t="s">
        <v>6976</v>
      </c>
      <c r="D99" s="28" t="s">
        <v>7016</v>
      </c>
      <c r="E99" s="29">
        <v>704</v>
      </c>
      <c r="F99" s="29" t="s">
        <v>268</v>
      </c>
      <c r="G99" s="30">
        <v>1</v>
      </c>
      <c r="H99" s="31">
        <v>480</v>
      </c>
      <c r="I99" s="30" t="s">
        <v>169</v>
      </c>
      <c r="J99" s="30" t="s">
        <v>170</v>
      </c>
      <c r="K99" s="55" t="s">
        <v>216</v>
      </c>
      <c r="L99" s="59"/>
    </row>
    <row r="100" spans="1:12" x14ac:dyDescent="0.3">
      <c r="A100" s="27">
        <v>30</v>
      </c>
      <c r="B100" s="30" t="s">
        <v>207</v>
      </c>
      <c r="C100" s="30" t="s">
        <v>6981</v>
      </c>
      <c r="D100" s="28" t="s">
        <v>7017</v>
      </c>
      <c r="E100" s="29">
        <v>704</v>
      </c>
      <c r="F100" s="29" t="s">
        <v>268</v>
      </c>
      <c r="G100" s="30">
        <v>1</v>
      </c>
      <c r="H100" s="31">
        <v>2640</v>
      </c>
      <c r="I100" s="30" t="s">
        <v>169</v>
      </c>
      <c r="J100" s="30" t="s">
        <v>170</v>
      </c>
      <c r="K100" s="55" t="s">
        <v>216</v>
      </c>
      <c r="L100" s="59"/>
    </row>
    <row r="101" spans="1:12" x14ac:dyDescent="0.3">
      <c r="A101" s="27">
        <v>15</v>
      </c>
      <c r="B101" s="30" t="s">
        <v>154</v>
      </c>
      <c r="C101" s="28" t="s">
        <v>6972</v>
      </c>
      <c r="D101" s="28" t="s">
        <v>7016</v>
      </c>
      <c r="E101" s="29">
        <v>1135</v>
      </c>
      <c r="F101" s="29" t="s">
        <v>269</v>
      </c>
      <c r="G101" s="30">
        <v>1</v>
      </c>
      <c r="H101" s="31">
        <v>1200</v>
      </c>
      <c r="I101" s="30" t="s">
        <v>169</v>
      </c>
      <c r="J101" s="30" t="s">
        <v>170</v>
      </c>
      <c r="K101" s="55" t="s">
        <v>216</v>
      </c>
      <c r="L101" s="59"/>
    </row>
    <row r="102" spans="1:12" x14ac:dyDescent="0.3">
      <c r="A102" s="27">
        <v>15</v>
      </c>
      <c r="B102" s="30" t="s">
        <v>202</v>
      </c>
      <c r="C102" s="28" t="s">
        <v>6980</v>
      </c>
      <c r="D102" s="28" t="s">
        <v>7016</v>
      </c>
      <c r="E102" s="29">
        <v>1136</v>
      </c>
      <c r="F102" s="29" t="s">
        <v>270</v>
      </c>
      <c r="G102" s="30">
        <v>1</v>
      </c>
      <c r="H102" s="31">
        <v>960</v>
      </c>
      <c r="I102" s="30" t="s">
        <v>169</v>
      </c>
      <c r="J102" s="30" t="s">
        <v>170</v>
      </c>
      <c r="K102" s="55" t="s">
        <v>216</v>
      </c>
      <c r="L102" s="59"/>
    </row>
    <row r="103" spans="1:12" x14ac:dyDescent="0.3">
      <c r="A103" s="27">
        <v>15</v>
      </c>
      <c r="B103" s="30" t="s">
        <v>228</v>
      </c>
      <c r="C103" s="28" t="s">
        <v>6984</v>
      </c>
      <c r="D103" s="28" t="s">
        <v>7016</v>
      </c>
      <c r="E103" s="29">
        <v>804</v>
      </c>
      <c r="F103" s="29" t="s">
        <v>271</v>
      </c>
      <c r="G103" s="30">
        <v>4</v>
      </c>
      <c r="H103" s="31">
        <v>4320</v>
      </c>
      <c r="I103" s="30" t="s">
        <v>169</v>
      </c>
      <c r="J103" s="30" t="s">
        <v>170</v>
      </c>
      <c r="K103" s="55" t="s">
        <v>216</v>
      </c>
      <c r="L103" s="59"/>
    </row>
    <row r="104" spans="1:12" x14ac:dyDescent="0.3">
      <c r="A104" s="27">
        <v>15</v>
      </c>
      <c r="B104" s="30" t="s">
        <v>202</v>
      </c>
      <c r="C104" s="28" t="s">
        <v>6980</v>
      </c>
      <c r="D104" s="28" t="s">
        <v>7016</v>
      </c>
      <c r="E104" s="29">
        <v>804</v>
      </c>
      <c r="F104" s="29" t="s">
        <v>271</v>
      </c>
      <c r="G104" s="30">
        <v>3</v>
      </c>
      <c r="H104" s="31">
        <v>2880</v>
      </c>
      <c r="I104" s="30" t="s">
        <v>169</v>
      </c>
      <c r="J104" s="30" t="s">
        <v>170</v>
      </c>
      <c r="K104" s="55" t="s">
        <v>216</v>
      </c>
      <c r="L104" s="59"/>
    </row>
    <row r="105" spans="1:12" x14ac:dyDescent="0.3">
      <c r="A105" s="27">
        <v>30</v>
      </c>
      <c r="B105" s="30" t="s">
        <v>207</v>
      </c>
      <c r="C105" s="30" t="s">
        <v>6981</v>
      </c>
      <c r="D105" s="28" t="s">
        <v>7017</v>
      </c>
      <c r="E105" s="29">
        <v>707</v>
      </c>
      <c r="F105" s="29" t="s">
        <v>272</v>
      </c>
      <c r="G105" s="30">
        <v>1</v>
      </c>
      <c r="H105" s="31">
        <v>2640</v>
      </c>
      <c r="I105" s="30" t="s">
        <v>169</v>
      </c>
      <c r="J105" s="30" t="s">
        <v>170</v>
      </c>
      <c r="K105" s="55" t="s">
        <v>216</v>
      </c>
      <c r="L105" s="59"/>
    </row>
    <row r="106" spans="1:12" x14ac:dyDescent="0.3">
      <c r="A106" s="27">
        <v>15</v>
      </c>
      <c r="B106" s="30" t="s">
        <v>228</v>
      </c>
      <c r="C106" s="28" t="s">
        <v>6984</v>
      </c>
      <c r="D106" s="28" t="s">
        <v>7016</v>
      </c>
      <c r="E106" s="29">
        <v>776</v>
      </c>
      <c r="F106" s="29" t="s">
        <v>273</v>
      </c>
      <c r="G106" s="30">
        <v>2</v>
      </c>
      <c r="H106" s="31">
        <v>4320</v>
      </c>
      <c r="I106" s="30" t="s">
        <v>169</v>
      </c>
      <c r="J106" s="30" t="s">
        <v>170</v>
      </c>
      <c r="K106" s="55" t="s">
        <v>216</v>
      </c>
      <c r="L106" s="59"/>
    </row>
    <row r="107" spans="1:12" x14ac:dyDescent="0.3">
      <c r="A107" s="27">
        <v>30</v>
      </c>
      <c r="B107" s="30" t="s">
        <v>189</v>
      </c>
      <c r="C107" s="28" t="s">
        <v>6978</v>
      </c>
      <c r="D107" s="28" t="s">
        <v>7017</v>
      </c>
      <c r="E107" s="29">
        <v>776</v>
      </c>
      <c r="F107" s="29" t="s">
        <v>273</v>
      </c>
      <c r="G107" s="30">
        <v>12</v>
      </c>
      <c r="H107" s="31">
        <v>16800</v>
      </c>
      <c r="I107" s="30" t="s">
        <v>169</v>
      </c>
      <c r="J107" s="30" t="s">
        <v>170</v>
      </c>
      <c r="K107" s="55" t="s">
        <v>216</v>
      </c>
      <c r="L107" s="59"/>
    </row>
    <row r="108" spans="1:12" x14ac:dyDescent="0.3">
      <c r="A108" s="27">
        <v>30</v>
      </c>
      <c r="B108" s="30" t="s">
        <v>224</v>
      </c>
      <c r="C108" s="28" t="s">
        <v>6983</v>
      </c>
      <c r="D108" s="28" t="s">
        <v>7017</v>
      </c>
      <c r="E108" s="29">
        <v>776</v>
      </c>
      <c r="F108" s="29" t="s">
        <v>273</v>
      </c>
      <c r="G108" s="30">
        <v>15</v>
      </c>
      <c r="H108" s="31">
        <v>21600</v>
      </c>
      <c r="I108" s="30" t="s">
        <v>169</v>
      </c>
      <c r="J108" s="30" t="s">
        <v>170</v>
      </c>
      <c r="K108" s="55" t="s">
        <v>216</v>
      </c>
      <c r="L108" s="59"/>
    </row>
    <row r="109" spans="1:12" x14ac:dyDescent="0.3">
      <c r="A109" s="27">
        <v>15</v>
      </c>
      <c r="B109" s="30" t="s">
        <v>274</v>
      </c>
      <c r="C109" s="28" t="s">
        <v>6986</v>
      </c>
      <c r="D109" s="28" t="s">
        <v>7016</v>
      </c>
      <c r="E109" s="29">
        <v>1004</v>
      </c>
      <c r="F109" s="29" t="s">
        <v>275</v>
      </c>
      <c r="G109" s="30">
        <v>2</v>
      </c>
      <c r="H109" s="31">
        <v>2880</v>
      </c>
      <c r="I109" s="30" t="s">
        <v>169</v>
      </c>
      <c r="J109" s="30" t="s">
        <v>170</v>
      </c>
      <c r="K109" s="55" t="s">
        <v>216</v>
      </c>
      <c r="L109" s="59"/>
    </row>
    <row r="110" spans="1:12" x14ac:dyDescent="0.3">
      <c r="A110" s="27">
        <v>15</v>
      </c>
      <c r="B110" s="30" t="s">
        <v>164</v>
      </c>
      <c r="C110" s="28" t="s">
        <v>6976</v>
      </c>
      <c r="D110" s="28" t="s">
        <v>7016</v>
      </c>
      <c r="E110" s="29">
        <v>1003</v>
      </c>
      <c r="F110" s="29" t="s">
        <v>276</v>
      </c>
      <c r="G110" s="30">
        <v>1</v>
      </c>
      <c r="H110" s="31">
        <v>480</v>
      </c>
      <c r="I110" s="30" t="s">
        <v>169</v>
      </c>
      <c r="J110" s="30" t="s">
        <v>170</v>
      </c>
      <c r="K110" s="55" t="s">
        <v>216</v>
      </c>
      <c r="L110" s="59"/>
    </row>
    <row r="111" spans="1:12" x14ac:dyDescent="0.3">
      <c r="A111" s="27">
        <v>15</v>
      </c>
      <c r="B111" s="30" t="s">
        <v>235</v>
      </c>
      <c r="C111" s="28" t="s">
        <v>7002</v>
      </c>
      <c r="D111" s="28" t="s">
        <v>7016</v>
      </c>
      <c r="E111" s="29">
        <v>334</v>
      </c>
      <c r="F111" s="29" t="s">
        <v>277</v>
      </c>
      <c r="G111" s="30">
        <v>6</v>
      </c>
      <c r="H111" s="31">
        <v>4800</v>
      </c>
      <c r="I111" s="30" t="s">
        <v>169</v>
      </c>
      <c r="J111" s="30" t="s">
        <v>170</v>
      </c>
      <c r="K111" s="55" t="s">
        <v>216</v>
      </c>
      <c r="L111" s="59"/>
    </row>
    <row r="112" spans="1:12" x14ac:dyDescent="0.3">
      <c r="A112" s="27">
        <v>15</v>
      </c>
      <c r="B112" s="30" t="s">
        <v>164</v>
      </c>
      <c r="C112" s="28" t="s">
        <v>6976</v>
      </c>
      <c r="D112" s="28" t="s">
        <v>7016</v>
      </c>
      <c r="E112" s="29">
        <v>334</v>
      </c>
      <c r="F112" s="29" t="s">
        <v>277</v>
      </c>
      <c r="G112" s="30">
        <v>1</v>
      </c>
      <c r="H112" s="31">
        <v>480</v>
      </c>
      <c r="I112" s="30" t="s">
        <v>169</v>
      </c>
      <c r="J112" s="30" t="s">
        <v>170</v>
      </c>
      <c r="K112" s="55" t="s">
        <v>216</v>
      </c>
      <c r="L112" s="59"/>
    </row>
    <row r="113" spans="1:12" x14ac:dyDescent="0.3">
      <c r="A113" s="27">
        <v>30</v>
      </c>
      <c r="B113" s="30" t="s">
        <v>183</v>
      </c>
      <c r="C113" s="28" t="s">
        <v>6973</v>
      </c>
      <c r="D113" s="28" t="s">
        <v>7017</v>
      </c>
      <c r="E113" s="29">
        <v>434</v>
      </c>
      <c r="F113" s="29" t="s">
        <v>278</v>
      </c>
      <c r="G113" s="30">
        <v>2</v>
      </c>
      <c r="H113" s="31">
        <v>1440</v>
      </c>
      <c r="I113" s="30" t="s">
        <v>169</v>
      </c>
      <c r="J113" s="30" t="s">
        <v>170</v>
      </c>
      <c r="K113" s="55" t="s">
        <v>216</v>
      </c>
      <c r="L113" s="59"/>
    </row>
    <row r="114" spans="1:12" x14ac:dyDescent="0.3">
      <c r="A114" s="27">
        <v>15</v>
      </c>
      <c r="B114" s="30" t="s">
        <v>164</v>
      </c>
      <c r="C114" s="28" t="s">
        <v>6976</v>
      </c>
      <c r="D114" s="28" t="s">
        <v>7016</v>
      </c>
      <c r="E114" s="29">
        <v>1242</v>
      </c>
      <c r="F114" s="29" t="s">
        <v>279</v>
      </c>
      <c r="G114" s="30">
        <v>1</v>
      </c>
      <c r="H114" s="31">
        <v>480</v>
      </c>
      <c r="I114" s="30" t="s">
        <v>169</v>
      </c>
      <c r="J114" s="30" t="s">
        <v>170</v>
      </c>
      <c r="K114" s="55" t="s">
        <v>216</v>
      </c>
      <c r="L114" s="59"/>
    </row>
    <row r="115" spans="1:12" x14ac:dyDescent="0.3">
      <c r="A115" s="27">
        <v>30</v>
      </c>
      <c r="B115" s="30" t="s">
        <v>183</v>
      </c>
      <c r="C115" s="28" t="s">
        <v>6973</v>
      </c>
      <c r="D115" s="28" t="s">
        <v>7017</v>
      </c>
      <c r="E115" s="29">
        <v>1073</v>
      </c>
      <c r="F115" s="29" t="s">
        <v>280</v>
      </c>
      <c r="G115" s="30">
        <v>2</v>
      </c>
      <c r="H115" s="31">
        <v>2880</v>
      </c>
      <c r="I115" s="30" t="s">
        <v>169</v>
      </c>
      <c r="J115" s="30" t="s">
        <v>170</v>
      </c>
      <c r="K115" s="55" t="s">
        <v>216</v>
      </c>
      <c r="L115" s="59"/>
    </row>
    <row r="116" spans="1:12" x14ac:dyDescent="0.3">
      <c r="A116" s="27">
        <v>15</v>
      </c>
      <c r="B116" s="30" t="s">
        <v>200</v>
      </c>
      <c r="C116" s="28" t="s">
        <v>6979</v>
      </c>
      <c r="D116" s="28" t="s">
        <v>7016</v>
      </c>
      <c r="E116" s="29">
        <v>914</v>
      </c>
      <c r="F116" s="29" t="s">
        <v>281</v>
      </c>
      <c r="G116" s="30">
        <v>3</v>
      </c>
      <c r="H116" s="31">
        <v>3840</v>
      </c>
      <c r="I116" s="30" t="s">
        <v>169</v>
      </c>
      <c r="J116" s="30" t="s">
        <v>170</v>
      </c>
      <c r="K116" s="55" t="s">
        <v>216</v>
      </c>
      <c r="L116" s="59"/>
    </row>
    <row r="117" spans="1:12" x14ac:dyDescent="0.3">
      <c r="A117" s="27">
        <v>30</v>
      </c>
      <c r="B117" s="30" t="s">
        <v>183</v>
      </c>
      <c r="C117" s="28" t="s">
        <v>6973</v>
      </c>
      <c r="D117" s="28" t="s">
        <v>7017</v>
      </c>
      <c r="E117" s="29">
        <v>1075</v>
      </c>
      <c r="F117" s="29" t="s">
        <v>282</v>
      </c>
      <c r="G117" s="30">
        <v>2</v>
      </c>
      <c r="H117" s="31">
        <v>1440</v>
      </c>
      <c r="I117" s="30" t="s">
        <v>169</v>
      </c>
      <c r="J117" s="30" t="s">
        <v>170</v>
      </c>
      <c r="K117" s="55" t="s">
        <v>216</v>
      </c>
      <c r="L117" s="59"/>
    </row>
    <row r="118" spans="1:12" x14ac:dyDescent="0.3">
      <c r="A118" s="27">
        <v>15</v>
      </c>
      <c r="B118" s="30" t="s">
        <v>164</v>
      </c>
      <c r="C118" s="28" t="s">
        <v>6976</v>
      </c>
      <c r="D118" s="28" t="s">
        <v>7016</v>
      </c>
      <c r="E118" s="29">
        <v>805</v>
      </c>
      <c r="F118" s="29" t="s">
        <v>283</v>
      </c>
      <c r="G118" s="30">
        <v>1</v>
      </c>
      <c r="H118" s="31">
        <v>480</v>
      </c>
      <c r="I118" s="30" t="s">
        <v>169</v>
      </c>
      <c r="J118" s="30" t="s">
        <v>170</v>
      </c>
      <c r="K118" s="55" t="s">
        <v>216</v>
      </c>
      <c r="L118" s="59"/>
    </row>
    <row r="119" spans="1:12" x14ac:dyDescent="0.3">
      <c r="A119" s="27">
        <v>15</v>
      </c>
      <c r="B119" s="30" t="s">
        <v>200</v>
      </c>
      <c r="C119" s="28" t="s">
        <v>6979</v>
      </c>
      <c r="D119" s="28" t="s">
        <v>7016</v>
      </c>
      <c r="E119" s="29">
        <v>912</v>
      </c>
      <c r="F119" s="29" t="s">
        <v>284</v>
      </c>
      <c r="G119" s="30">
        <v>1</v>
      </c>
      <c r="H119" s="31">
        <v>1920</v>
      </c>
      <c r="I119" s="30" t="s">
        <v>169</v>
      </c>
      <c r="J119" s="30" t="s">
        <v>170</v>
      </c>
      <c r="K119" s="55" t="s">
        <v>216</v>
      </c>
      <c r="L119" s="59"/>
    </row>
    <row r="120" spans="1:12" x14ac:dyDescent="0.3">
      <c r="A120" s="27">
        <v>15</v>
      </c>
      <c r="B120" s="30" t="s">
        <v>164</v>
      </c>
      <c r="C120" s="28" t="s">
        <v>6976</v>
      </c>
      <c r="D120" s="28" t="s">
        <v>7016</v>
      </c>
      <c r="E120" s="29">
        <v>912</v>
      </c>
      <c r="F120" s="29" t="s">
        <v>284</v>
      </c>
      <c r="G120" s="30">
        <v>1</v>
      </c>
      <c r="H120" s="31">
        <v>480</v>
      </c>
      <c r="I120" s="30" t="s">
        <v>169</v>
      </c>
      <c r="J120" s="30" t="s">
        <v>170</v>
      </c>
      <c r="K120" s="55" t="s">
        <v>216</v>
      </c>
      <c r="L120" s="59"/>
    </row>
    <row r="121" spans="1:12" x14ac:dyDescent="0.3">
      <c r="A121" s="27">
        <v>15</v>
      </c>
      <c r="B121" s="30" t="s">
        <v>228</v>
      </c>
      <c r="C121" s="28" t="s">
        <v>6984</v>
      </c>
      <c r="D121" s="28" t="s">
        <v>7016</v>
      </c>
      <c r="E121" s="29">
        <v>705</v>
      </c>
      <c r="F121" s="29" t="s">
        <v>285</v>
      </c>
      <c r="G121" s="30">
        <v>1</v>
      </c>
      <c r="H121" s="31">
        <v>2160</v>
      </c>
      <c r="I121" s="30" t="s">
        <v>169</v>
      </c>
      <c r="J121" s="30" t="s">
        <v>170</v>
      </c>
      <c r="K121" s="55" t="s">
        <v>216</v>
      </c>
      <c r="L121" s="59"/>
    </row>
    <row r="122" spans="1:12" x14ac:dyDescent="0.3">
      <c r="A122" s="27">
        <v>15</v>
      </c>
      <c r="B122" s="30" t="s">
        <v>274</v>
      </c>
      <c r="C122" s="28" t="s">
        <v>6986</v>
      </c>
      <c r="D122" s="28" t="s">
        <v>7016</v>
      </c>
      <c r="E122" s="29">
        <v>705</v>
      </c>
      <c r="F122" s="29" t="s">
        <v>285</v>
      </c>
      <c r="G122" s="30">
        <v>2</v>
      </c>
      <c r="H122" s="31">
        <v>2880</v>
      </c>
      <c r="I122" s="30" t="s">
        <v>169</v>
      </c>
      <c r="J122" s="30" t="s">
        <v>170</v>
      </c>
      <c r="K122" s="55" t="s">
        <v>216</v>
      </c>
      <c r="L122" s="59"/>
    </row>
    <row r="123" spans="1:12" x14ac:dyDescent="0.3">
      <c r="A123" s="27">
        <v>30</v>
      </c>
      <c r="B123" s="30" t="s">
        <v>207</v>
      </c>
      <c r="C123" s="30" t="s">
        <v>6981</v>
      </c>
      <c r="D123" s="28" t="s">
        <v>7017</v>
      </c>
      <c r="E123" s="29">
        <v>705</v>
      </c>
      <c r="F123" s="29" t="s">
        <v>285</v>
      </c>
      <c r="G123" s="30">
        <v>1</v>
      </c>
      <c r="H123" s="31">
        <v>2640</v>
      </c>
      <c r="I123" s="30" t="s">
        <v>169</v>
      </c>
      <c r="J123" s="30" t="s">
        <v>170</v>
      </c>
      <c r="K123" s="55" t="s">
        <v>216</v>
      </c>
      <c r="L123" s="59"/>
    </row>
    <row r="124" spans="1:12" x14ac:dyDescent="0.3">
      <c r="A124" s="27">
        <v>15</v>
      </c>
      <c r="B124" s="30" t="s">
        <v>200</v>
      </c>
      <c r="C124" s="28" t="s">
        <v>6979</v>
      </c>
      <c r="D124" s="28" t="s">
        <v>7016</v>
      </c>
      <c r="E124" s="29">
        <v>853</v>
      </c>
      <c r="F124" s="29" t="s">
        <v>286</v>
      </c>
      <c r="G124" s="30">
        <v>1</v>
      </c>
      <c r="H124" s="31">
        <v>1920</v>
      </c>
      <c r="I124" s="30" t="s">
        <v>169</v>
      </c>
      <c r="J124" s="30" t="s">
        <v>170</v>
      </c>
      <c r="K124" s="55" t="s">
        <v>216</v>
      </c>
      <c r="L124" s="59"/>
    </row>
    <row r="125" spans="1:12" x14ac:dyDescent="0.3">
      <c r="A125" s="27">
        <v>15</v>
      </c>
      <c r="B125" s="30" t="s">
        <v>274</v>
      </c>
      <c r="C125" s="28" t="s">
        <v>6986</v>
      </c>
      <c r="D125" s="28" t="s">
        <v>7016</v>
      </c>
      <c r="E125" s="29">
        <v>853</v>
      </c>
      <c r="F125" s="29" t="s">
        <v>286</v>
      </c>
      <c r="G125" s="30">
        <v>1</v>
      </c>
      <c r="H125" s="31">
        <v>1440</v>
      </c>
      <c r="I125" s="30" t="s">
        <v>169</v>
      </c>
      <c r="J125" s="30" t="s">
        <v>170</v>
      </c>
      <c r="K125" s="55" t="s">
        <v>216</v>
      </c>
      <c r="L125" s="59"/>
    </row>
    <row r="126" spans="1:12" x14ac:dyDescent="0.3">
      <c r="A126" s="27">
        <v>30</v>
      </c>
      <c r="B126" s="30" t="s">
        <v>224</v>
      </c>
      <c r="C126" s="28" t="s">
        <v>6983</v>
      </c>
      <c r="D126" s="28" t="s">
        <v>7017</v>
      </c>
      <c r="E126" s="29">
        <v>853</v>
      </c>
      <c r="F126" s="29" t="s">
        <v>286</v>
      </c>
      <c r="G126" s="30">
        <v>1</v>
      </c>
      <c r="H126" s="31">
        <v>2160</v>
      </c>
      <c r="I126" s="30" t="s">
        <v>169</v>
      </c>
      <c r="J126" s="30" t="s">
        <v>170</v>
      </c>
      <c r="K126" s="55" t="s">
        <v>216</v>
      </c>
      <c r="L126" s="59"/>
    </row>
    <row r="127" spans="1:12" x14ac:dyDescent="0.3">
      <c r="A127" s="27">
        <v>15</v>
      </c>
      <c r="B127" s="30" t="s">
        <v>154</v>
      </c>
      <c r="C127" s="28" t="s">
        <v>6972</v>
      </c>
      <c r="D127" s="28" t="s">
        <v>7016</v>
      </c>
      <c r="E127" s="29">
        <v>1137</v>
      </c>
      <c r="F127" s="29" t="s">
        <v>287</v>
      </c>
      <c r="G127" s="30">
        <v>1</v>
      </c>
      <c r="H127" s="31">
        <v>1200</v>
      </c>
      <c r="I127" s="30" t="s">
        <v>169</v>
      </c>
      <c r="J127" s="30" t="s">
        <v>170</v>
      </c>
      <c r="K127" s="55" t="s">
        <v>216</v>
      </c>
      <c r="L127" s="59"/>
    </row>
    <row r="128" spans="1:12" x14ac:dyDescent="0.3">
      <c r="A128" s="27">
        <v>15</v>
      </c>
      <c r="B128" s="30" t="s">
        <v>200</v>
      </c>
      <c r="C128" s="28" t="s">
        <v>6979</v>
      </c>
      <c r="D128" s="28" t="s">
        <v>7016</v>
      </c>
      <c r="E128" s="29">
        <v>910</v>
      </c>
      <c r="F128" s="29" t="s">
        <v>288</v>
      </c>
      <c r="G128" s="30">
        <v>2</v>
      </c>
      <c r="H128" s="31">
        <v>3840</v>
      </c>
      <c r="I128" s="30" t="s">
        <v>169</v>
      </c>
      <c r="J128" s="30" t="s">
        <v>170</v>
      </c>
      <c r="K128" s="55" t="s">
        <v>216</v>
      </c>
      <c r="L128" s="59"/>
    </row>
    <row r="129" spans="1:12" x14ac:dyDescent="0.3">
      <c r="A129" s="27">
        <v>15</v>
      </c>
      <c r="B129" s="30" t="s">
        <v>274</v>
      </c>
      <c r="C129" s="28" t="s">
        <v>6986</v>
      </c>
      <c r="D129" s="28" t="s">
        <v>7016</v>
      </c>
      <c r="E129" s="29">
        <v>910</v>
      </c>
      <c r="F129" s="29" t="s">
        <v>288</v>
      </c>
      <c r="G129" s="30">
        <v>1</v>
      </c>
      <c r="H129" s="31">
        <v>1440</v>
      </c>
      <c r="I129" s="30" t="s">
        <v>169</v>
      </c>
      <c r="J129" s="30" t="s">
        <v>170</v>
      </c>
      <c r="K129" s="55" t="s">
        <v>216</v>
      </c>
      <c r="L129" s="59"/>
    </row>
    <row r="130" spans="1:12" x14ac:dyDescent="0.3">
      <c r="A130" s="27">
        <v>15</v>
      </c>
      <c r="B130" s="30" t="s">
        <v>228</v>
      </c>
      <c r="C130" s="28" t="s">
        <v>6984</v>
      </c>
      <c r="D130" s="28" t="s">
        <v>7016</v>
      </c>
      <c r="E130" s="29">
        <v>436</v>
      </c>
      <c r="F130" s="29" t="s">
        <v>289</v>
      </c>
      <c r="G130" s="30">
        <v>3</v>
      </c>
      <c r="H130" s="31">
        <v>6480</v>
      </c>
      <c r="I130" s="30" t="s">
        <v>169</v>
      </c>
      <c r="J130" s="30" t="s">
        <v>170</v>
      </c>
      <c r="K130" s="55" t="s">
        <v>216</v>
      </c>
      <c r="L130" s="59"/>
    </row>
    <row r="131" spans="1:12" x14ac:dyDescent="0.3">
      <c r="A131" s="27">
        <v>15</v>
      </c>
      <c r="B131" s="30" t="s">
        <v>200</v>
      </c>
      <c r="C131" s="28" t="s">
        <v>6979</v>
      </c>
      <c r="D131" s="28" t="s">
        <v>7016</v>
      </c>
      <c r="E131" s="29">
        <v>436</v>
      </c>
      <c r="F131" s="29" t="s">
        <v>289</v>
      </c>
      <c r="G131" s="30">
        <v>3</v>
      </c>
      <c r="H131" s="31">
        <v>3840</v>
      </c>
      <c r="I131" s="30" t="s">
        <v>169</v>
      </c>
      <c r="J131" s="30" t="s">
        <v>170</v>
      </c>
      <c r="K131" s="55" t="s">
        <v>216</v>
      </c>
      <c r="L131" s="59"/>
    </row>
    <row r="132" spans="1:12" x14ac:dyDescent="0.3">
      <c r="A132" s="27">
        <v>15</v>
      </c>
      <c r="B132" s="30" t="s">
        <v>274</v>
      </c>
      <c r="C132" s="28" t="s">
        <v>6986</v>
      </c>
      <c r="D132" s="28" t="s">
        <v>7016</v>
      </c>
      <c r="E132" s="29">
        <v>436</v>
      </c>
      <c r="F132" s="29" t="s">
        <v>289</v>
      </c>
      <c r="G132" s="30">
        <v>4</v>
      </c>
      <c r="H132" s="31">
        <v>4320</v>
      </c>
      <c r="I132" s="30" t="s">
        <v>169</v>
      </c>
      <c r="J132" s="30" t="s">
        <v>170</v>
      </c>
      <c r="K132" s="55" t="s">
        <v>216</v>
      </c>
      <c r="L132" s="59"/>
    </row>
    <row r="133" spans="1:12" x14ac:dyDescent="0.3">
      <c r="A133" s="27">
        <v>15</v>
      </c>
      <c r="B133" s="30" t="s">
        <v>154</v>
      </c>
      <c r="C133" s="28" t="s">
        <v>6972</v>
      </c>
      <c r="D133" s="28" t="s">
        <v>7016</v>
      </c>
      <c r="E133" s="29">
        <v>436</v>
      </c>
      <c r="F133" s="29" t="s">
        <v>289</v>
      </c>
      <c r="G133" s="30">
        <v>7</v>
      </c>
      <c r="H133" s="31">
        <v>8400</v>
      </c>
      <c r="I133" s="30" t="s">
        <v>169</v>
      </c>
      <c r="J133" s="30" t="s">
        <v>170</v>
      </c>
      <c r="K133" s="55" t="s">
        <v>216</v>
      </c>
      <c r="L133" s="59"/>
    </row>
    <row r="134" spans="1:12" x14ac:dyDescent="0.3">
      <c r="A134" s="27">
        <v>15</v>
      </c>
      <c r="B134" s="30" t="s">
        <v>202</v>
      </c>
      <c r="C134" s="28" t="s">
        <v>6980</v>
      </c>
      <c r="D134" s="28" t="s">
        <v>7016</v>
      </c>
      <c r="E134" s="29">
        <v>436</v>
      </c>
      <c r="F134" s="29" t="s">
        <v>289</v>
      </c>
      <c r="G134" s="30">
        <v>1</v>
      </c>
      <c r="H134" s="31">
        <v>960</v>
      </c>
      <c r="I134" s="30" t="s">
        <v>169</v>
      </c>
      <c r="J134" s="30" t="s">
        <v>170</v>
      </c>
      <c r="K134" s="55" t="s">
        <v>216</v>
      </c>
      <c r="L134" s="59"/>
    </row>
    <row r="135" spans="1:12" x14ac:dyDescent="0.3">
      <c r="A135" s="27">
        <v>30</v>
      </c>
      <c r="B135" s="30" t="s">
        <v>176</v>
      </c>
      <c r="C135" s="28" t="s">
        <v>6997</v>
      </c>
      <c r="D135" s="28" t="s">
        <v>7017</v>
      </c>
      <c r="E135" s="29">
        <v>436</v>
      </c>
      <c r="F135" s="29" t="s">
        <v>289</v>
      </c>
      <c r="G135" s="30">
        <v>2</v>
      </c>
      <c r="H135" s="31">
        <v>8160</v>
      </c>
      <c r="I135" s="30" t="s">
        <v>169</v>
      </c>
      <c r="J135" s="30" t="s">
        <v>170</v>
      </c>
      <c r="K135" s="55" t="s">
        <v>216</v>
      </c>
      <c r="L135" s="59"/>
    </row>
    <row r="136" spans="1:12" x14ac:dyDescent="0.3">
      <c r="A136" s="27">
        <v>30</v>
      </c>
      <c r="B136" s="30" t="s">
        <v>224</v>
      </c>
      <c r="C136" s="28" t="s">
        <v>6983</v>
      </c>
      <c r="D136" s="28" t="s">
        <v>7017</v>
      </c>
      <c r="E136" s="29">
        <v>436</v>
      </c>
      <c r="F136" s="29" t="s">
        <v>289</v>
      </c>
      <c r="G136" s="30">
        <v>2</v>
      </c>
      <c r="H136" s="31">
        <v>2160</v>
      </c>
      <c r="I136" s="30" t="s">
        <v>169</v>
      </c>
      <c r="J136" s="30" t="s">
        <v>170</v>
      </c>
      <c r="K136" s="55" t="s">
        <v>216</v>
      </c>
      <c r="L136" s="59"/>
    </row>
    <row r="137" spans="1:12" x14ac:dyDescent="0.3">
      <c r="A137" s="27">
        <v>30</v>
      </c>
      <c r="B137" s="30" t="s">
        <v>183</v>
      </c>
      <c r="C137" s="28" t="s">
        <v>6973</v>
      </c>
      <c r="D137" s="28" t="s">
        <v>7017</v>
      </c>
      <c r="E137" s="29">
        <v>436</v>
      </c>
      <c r="F137" s="29" t="s">
        <v>289</v>
      </c>
      <c r="G137" s="30">
        <v>4</v>
      </c>
      <c r="H137" s="31">
        <v>5760</v>
      </c>
      <c r="I137" s="30" t="s">
        <v>169</v>
      </c>
      <c r="J137" s="30" t="s">
        <v>170</v>
      </c>
      <c r="K137" s="55" t="s">
        <v>216</v>
      </c>
      <c r="L137" s="59"/>
    </row>
    <row r="138" spans="1:12" x14ac:dyDescent="0.3">
      <c r="A138" s="27">
        <v>30</v>
      </c>
      <c r="B138" s="30" t="s">
        <v>207</v>
      </c>
      <c r="C138" s="30" t="s">
        <v>6981</v>
      </c>
      <c r="D138" s="28" t="s">
        <v>7017</v>
      </c>
      <c r="E138" s="29">
        <v>436</v>
      </c>
      <c r="F138" s="29" t="s">
        <v>289</v>
      </c>
      <c r="G138" s="30">
        <v>7</v>
      </c>
      <c r="H138" s="31">
        <v>10560</v>
      </c>
      <c r="I138" s="30" t="s">
        <v>169</v>
      </c>
      <c r="J138" s="30" t="s">
        <v>170</v>
      </c>
      <c r="K138" s="55" t="s">
        <v>216</v>
      </c>
      <c r="L138" s="59"/>
    </row>
    <row r="139" spans="1:12" x14ac:dyDescent="0.3">
      <c r="A139" s="27">
        <v>30</v>
      </c>
      <c r="B139" s="30" t="s">
        <v>183</v>
      </c>
      <c r="C139" s="28" t="s">
        <v>6973</v>
      </c>
      <c r="D139" s="28" t="s">
        <v>7017</v>
      </c>
      <c r="E139" s="29">
        <v>1074</v>
      </c>
      <c r="F139" s="29" t="s">
        <v>290</v>
      </c>
      <c r="G139" s="30">
        <v>2</v>
      </c>
      <c r="H139" s="31">
        <v>1440</v>
      </c>
      <c r="I139" s="30" t="s">
        <v>169</v>
      </c>
      <c r="J139" s="30" t="s">
        <v>170</v>
      </c>
      <c r="K139" s="55" t="s">
        <v>216</v>
      </c>
      <c r="L139" s="59"/>
    </row>
    <row r="140" spans="1:12" x14ac:dyDescent="0.3">
      <c r="A140" s="27">
        <v>15</v>
      </c>
      <c r="B140" s="30" t="s">
        <v>200</v>
      </c>
      <c r="C140" s="28" t="s">
        <v>6979</v>
      </c>
      <c r="D140" s="28" t="s">
        <v>7016</v>
      </c>
      <c r="E140" s="29">
        <v>911</v>
      </c>
      <c r="F140" s="29" t="s">
        <v>291</v>
      </c>
      <c r="G140" s="30">
        <v>4</v>
      </c>
      <c r="H140" s="31">
        <v>3840</v>
      </c>
      <c r="I140" s="30" t="s">
        <v>169</v>
      </c>
      <c r="J140" s="30" t="s">
        <v>170</v>
      </c>
      <c r="K140" s="55" t="s">
        <v>216</v>
      </c>
      <c r="L140" s="59"/>
    </row>
    <row r="141" spans="1:12" x14ac:dyDescent="0.3">
      <c r="A141" s="27">
        <v>15</v>
      </c>
      <c r="B141" s="30" t="s">
        <v>200</v>
      </c>
      <c r="C141" s="28" t="s">
        <v>6979</v>
      </c>
      <c r="D141" s="28" t="s">
        <v>7016</v>
      </c>
      <c r="E141" s="29">
        <v>913</v>
      </c>
      <c r="F141" s="29" t="s">
        <v>292</v>
      </c>
      <c r="G141" s="30">
        <v>4</v>
      </c>
      <c r="H141" s="31">
        <v>3840</v>
      </c>
      <c r="I141" s="30" t="s">
        <v>169</v>
      </c>
      <c r="J141" s="30" t="s">
        <v>170</v>
      </c>
      <c r="K141" s="55" t="s">
        <v>216</v>
      </c>
      <c r="L141" s="59"/>
    </row>
    <row r="142" spans="1:12" x14ac:dyDescent="0.3">
      <c r="A142" s="32">
        <v>15</v>
      </c>
      <c r="B142" s="29" t="s">
        <v>220</v>
      </c>
      <c r="C142" s="36" t="s">
        <v>7000</v>
      </c>
      <c r="D142" s="56"/>
      <c r="E142" s="29">
        <v>302</v>
      </c>
      <c r="F142" s="29" t="s">
        <v>381</v>
      </c>
      <c r="G142" s="29">
        <v>6</v>
      </c>
      <c r="H142" s="37">
        <v>4800</v>
      </c>
      <c r="I142" s="29" t="s">
        <v>634</v>
      </c>
      <c r="J142" s="29" t="s">
        <v>635</v>
      </c>
      <c r="K142" s="55" t="s">
        <v>660</v>
      </c>
      <c r="L142" s="59"/>
    </row>
    <row r="143" spans="1:12" x14ac:dyDescent="0.3">
      <c r="A143" s="32">
        <v>15</v>
      </c>
      <c r="B143" s="29" t="s">
        <v>293</v>
      </c>
      <c r="C143" s="36" t="s">
        <v>7004</v>
      </c>
      <c r="D143" s="56"/>
      <c r="E143" s="29">
        <v>168</v>
      </c>
      <c r="F143" s="29" t="s">
        <v>382</v>
      </c>
      <c r="G143" s="29">
        <v>6</v>
      </c>
      <c r="H143" s="37">
        <v>8640</v>
      </c>
      <c r="I143" s="29" t="s">
        <v>634</v>
      </c>
      <c r="J143" s="29" t="s">
        <v>635</v>
      </c>
      <c r="K143" s="55" t="s">
        <v>660</v>
      </c>
      <c r="L143" s="59"/>
    </row>
    <row r="144" spans="1:12" x14ac:dyDescent="0.3">
      <c r="A144" s="32">
        <v>15</v>
      </c>
      <c r="B144" s="29" t="s">
        <v>294</v>
      </c>
      <c r="C144" s="36" t="s">
        <v>6987</v>
      </c>
      <c r="D144" s="56"/>
      <c r="E144" s="29">
        <v>624</v>
      </c>
      <c r="F144" s="29" t="s">
        <v>383</v>
      </c>
      <c r="G144" s="29">
        <v>1</v>
      </c>
      <c r="H144" s="37">
        <v>2640</v>
      </c>
      <c r="I144" s="29" t="s">
        <v>634</v>
      </c>
      <c r="J144" s="29" t="s">
        <v>635</v>
      </c>
      <c r="K144" s="55" t="s">
        <v>660</v>
      </c>
      <c r="L144" s="59"/>
    </row>
    <row r="145" spans="1:12" x14ac:dyDescent="0.3">
      <c r="A145" s="32">
        <v>15</v>
      </c>
      <c r="B145" s="29" t="s">
        <v>295</v>
      </c>
      <c r="C145" s="36" t="s">
        <v>6987</v>
      </c>
      <c r="D145" s="56"/>
      <c r="E145" s="29">
        <v>624</v>
      </c>
      <c r="F145" s="29" t="s">
        <v>383</v>
      </c>
      <c r="G145" s="29">
        <v>1</v>
      </c>
      <c r="H145" s="37">
        <v>2640</v>
      </c>
      <c r="I145" s="29" t="s">
        <v>634</v>
      </c>
      <c r="J145" s="29" t="s">
        <v>635</v>
      </c>
      <c r="K145" s="55" t="s">
        <v>660</v>
      </c>
      <c r="L145" s="59"/>
    </row>
    <row r="146" spans="1:12" x14ac:dyDescent="0.3">
      <c r="A146" s="32">
        <v>15</v>
      </c>
      <c r="B146" s="29" t="s">
        <v>294</v>
      </c>
      <c r="C146" s="36" t="s">
        <v>6987</v>
      </c>
      <c r="D146" s="56"/>
      <c r="E146" s="29">
        <v>626</v>
      </c>
      <c r="F146" s="29" t="s">
        <v>384</v>
      </c>
      <c r="G146" s="29">
        <v>2</v>
      </c>
      <c r="H146" s="37">
        <v>2640</v>
      </c>
      <c r="I146" s="29" t="s">
        <v>634</v>
      </c>
      <c r="J146" s="29" t="s">
        <v>635</v>
      </c>
      <c r="K146" s="55" t="s">
        <v>660</v>
      </c>
      <c r="L146" s="59"/>
    </row>
    <row r="147" spans="1:12" x14ac:dyDescent="0.3">
      <c r="A147" s="32">
        <v>15</v>
      </c>
      <c r="B147" s="29" t="s">
        <v>294</v>
      </c>
      <c r="C147" s="36" t="s">
        <v>6987</v>
      </c>
      <c r="D147" s="56"/>
      <c r="E147" s="29">
        <v>627</v>
      </c>
      <c r="F147" s="29" t="s">
        <v>385</v>
      </c>
      <c r="G147" s="29">
        <v>2</v>
      </c>
      <c r="H147" s="37">
        <v>5280</v>
      </c>
      <c r="I147" s="29" t="s">
        <v>634</v>
      </c>
      <c r="J147" s="29" t="s">
        <v>635</v>
      </c>
      <c r="K147" s="55" t="s">
        <v>660</v>
      </c>
      <c r="L147" s="59"/>
    </row>
    <row r="148" spans="1:12" x14ac:dyDescent="0.3">
      <c r="A148" s="32">
        <v>15</v>
      </c>
      <c r="B148" s="29" t="s">
        <v>296</v>
      </c>
      <c r="C148" s="36" t="s">
        <v>6988</v>
      </c>
      <c r="D148" s="56"/>
      <c r="E148" s="29">
        <v>627</v>
      </c>
      <c r="F148" s="29" t="s">
        <v>385</v>
      </c>
      <c r="G148" s="29">
        <v>2</v>
      </c>
      <c r="H148" s="37">
        <v>2400</v>
      </c>
      <c r="I148" s="29" t="s">
        <v>634</v>
      </c>
      <c r="J148" s="29" t="s">
        <v>635</v>
      </c>
      <c r="K148" s="55" t="s">
        <v>660</v>
      </c>
      <c r="L148" s="59"/>
    </row>
    <row r="149" spans="1:12" x14ac:dyDescent="0.3">
      <c r="A149" s="32">
        <v>15</v>
      </c>
      <c r="B149" s="29" t="s">
        <v>297</v>
      </c>
      <c r="C149" s="36" t="s">
        <v>6988</v>
      </c>
      <c r="D149" s="56"/>
      <c r="E149" s="29">
        <v>665</v>
      </c>
      <c r="F149" s="29" t="s">
        <v>386</v>
      </c>
      <c r="G149" s="29">
        <v>2</v>
      </c>
      <c r="H149" s="37">
        <v>4800</v>
      </c>
      <c r="I149" s="29" t="s">
        <v>634</v>
      </c>
      <c r="J149" s="29" t="s">
        <v>635</v>
      </c>
      <c r="K149" s="55" t="s">
        <v>660</v>
      </c>
      <c r="L149" s="59"/>
    </row>
    <row r="150" spans="1:12" x14ac:dyDescent="0.3">
      <c r="A150" s="32">
        <v>15</v>
      </c>
      <c r="B150" s="29" t="s">
        <v>298</v>
      </c>
      <c r="C150" s="36" t="s">
        <v>6988</v>
      </c>
      <c r="D150" s="56"/>
      <c r="E150" s="29">
        <v>670</v>
      </c>
      <c r="F150" s="29" t="s">
        <v>387</v>
      </c>
      <c r="G150" s="29">
        <v>24</v>
      </c>
      <c r="H150" s="37">
        <v>36000</v>
      </c>
      <c r="I150" s="29" t="s">
        <v>634</v>
      </c>
      <c r="J150" s="29" t="s">
        <v>635</v>
      </c>
      <c r="K150" s="55" t="s">
        <v>660</v>
      </c>
      <c r="L150" s="59"/>
    </row>
    <row r="151" spans="1:12" x14ac:dyDescent="0.3">
      <c r="A151" s="32">
        <v>15</v>
      </c>
      <c r="B151" s="29" t="s">
        <v>299</v>
      </c>
      <c r="C151" s="36" t="s">
        <v>6982</v>
      </c>
      <c r="D151" s="56"/>
      <c r="E151" s="29">
        <v>753</v>
      </c>
      <c r="F151" s="29" t="s">
        <v>388</v>
      </c>
      <c r="G151" s="29">
        <v>2</v>
      </c>
      <c r="H151" s="37">
        <v>2160</v>
      </c>
      <c r="I151" s="29" t="s">
        <v>634</v>
      </c>
      <c r="J151" s="29" t="s">
        <v>635</v>
      </c>
      <c r="K151" s="55" t="s">
        <v>660</v>
      </c>
      <c r="L151" s="59"/>
    </row>
    <row r="152" spans="1:12" x14ac:dyDescent="0.3">
      <c r="A152" s="32">
        <v>15</v>
      </c>
      <c r="B152" s="29" t="s">
        <v>299</v>
      </c>
      <c r="C152" s="36" t="s">
        <v>6982</v>
      </c>
      <c r="D152" s="56"/>
      <c r="E152" s="29">
        <v>756</v>
      </c>
      <c r="F152" s="29" t="s">
        <v>389</v>
      </c>
      <c r="G152" s="29">
        <v>1</v>
      </c>
      <c r="H152" s="37">
        <v>2160</v>
      </c>
      <c r="I152" s="29" t="s">
        <v>634</v>
      </c>
      <c r="J152" s="29" t="s">
        <v>635</v>
      </c>
      <c r="K152" s="55" t="s">
        <v>660</v>
      </c>
      <c r="L152" s="59"/>
    </row>
    <row r="153" spans="1:12" x14ac:dyDescent="0.3">
      <c r="A153" s="32">
        <v>15</v>
      </c>
      <c r="B153" s="29" t="s">
        <v>300</v>
      </c>
      <c r="C153" s="36" t="s">
        <v>6982</v>
      </c>
      <c r="D153" s="56"/>
      <c r="E153" s="29">
        <v>760</v>
      </c>
      <c r="F153" s="29" t="s">
        <v>390</v>
      </c>
      <c r="G153" s="29">
        <v>1</v>
      </c>
      <c r="H153" s="37">
        <v>2160</v>
      </c>
      <c r="I153" s="29" t="s">
        <v>634</v>
      </c>
      <c r="J153" s="29" t="s">
        <v>635</v>
      </c>
      <c r="K153" s="55" t="s">
        <v>660</v>
      </c>
      <c r="L153" s="59"/>
    </row>
    <row r="154" spans="1:12" x14ac:dyDescent="0.3">
      <c r="A154" s="32">
        <v>15</v>
      </c>
      <c r="B154" s="29" t="s">
        <v>300</v>
      </c>
      <c r="C154" s="36" t="s">
        <v>6982</v>
      </c>
      <c r="D154" s="56"/>
      <c r="E154" s="29">
        <v>761</v>
      </c>
      <c r="F154" s="29" t="s">
        <v>391</v>
      </c>
      <c r="G154" s="29">
        <v>1</v>
      </c>
      <c r="H154" s="37">
        <v>2160</v>
      </c>
      <c r="I154" s="29" t="s">
        <v>634</v>
      </c>
      <c r="J154" s="29" t="s">
        <v>635</v>
      </c>
      <c r="K154" s="55" t="s">
        <v>660</v>
      </c>
      <c r="L154" s="59"/>
    </row>
    <row r="155" spans="1:12" x14ac:dyDescent="0.3">
      <c r="A155" s="32">
        <v>15</v>
      </c>
      <c r="B155" s="29" t="s">
        <v>301</v>
      </c>
      <c r="C155" s="36" t="s">
        <v>6984</v>
      </c>
      <c r="D155" s="56"/>
      <c r="E155" s="29">
        <v>756</v>
      </c>
      <c r="F155" s="29" t="s">
        <v>389</v>
      </c>
      <c r="G155" s="29">
        <v>2</v>
      </c>
      <c r="H155" s="37">
        <v>1920</v>
      </c>
      <c r="I155" s="29" t="s">
        <v>634</v>
      </c>
      <c r="J155" s="29" t="s">
        <v>635</v>
      </c>
      <c r="K155" s="55" t="s">
        <v>660</v>
      </c>
      <c r="L155" s="59"/>
    </row>
    <row r="156" spans="1:12" x14ac:dyDescent="0.3">
      <c r="A156" s="32">
        <v>15</v>
      </c>
      <c r="B156" s="29" t="s">
        <v>302</v>
      </c>
      <c r="C156" s="36" t="s">
        <v>6984</v>
      </c>
      <c r="D156" s="56"/>
      <c r="E156" s="29">
        <v>790</v>
      </c>
      <c r="F156" s="29" t="s">
        <v>392</v>
      </c>
      <c r="G156" s="29">
        <v>6</v>
      </c>
      <c r="H156" s="37">
        <v>7680</v>
      </c>
      <c r="I156" s="29" t="s">
        <v>634</v>
      </c>
      <c r="J156" s="29" t="s">
        <v>635</v>
      </c>
      <c r="K156" s="55" t="s">
        <v>660</v>
      </c>
      <c r="L156" s="59"/>
    </row>
    <row r="157" spans="1:12" x14ac:dyDescent="0.3">
      <c r="A157" s="32">
        <v>15</v>
      </c>
      <c r="B157" s="29" t="s">
        <v>301</v>
      </c>
      <c r="C157" s="36" t="s">
        <v>6984</v>
      </c>
      <c r="D157" s="56"/>
      <c r="E157" s="29">
        <v>794</v>
      </c>
      <c r="F157" s="29" t="s">
        <v>393</v>
      </c>
      <c r="G157" s="29">
        <v>1</v>
      </c>
      <c r="H157" s="37">
        <v>1920</v>
      </c>
      <c r="I157" s="29" t="s">
        <v>634</v>
      </c>
      <c r="J157" s="29" t="s">
        <v>635</v>
      </c>
      <c r="K157" s="55" t="s">
        <v>660</v>
      </c>
      <c r="L157" s="59"/>
    </row>
    <row r="158" spans="1:12" x14ac:dyDescent="0.3">
      <c r="A158" s="32">
        <v>15</v>
      </c>
      <c r="B158" s="29" t="s">
        <v>303</v>
      </c>
      <c r="C158" s="36" t="s">
        <v>6979</v>
      </c>
      <c r="D158" s="56"/>
      <c r="E158" s="29">
        <v>302</v>
      </c>
      <c r="F158" s="29" t="s">
        <v>381</v>
      </c>
      <c r="G158" s="29">
        <v>3</v>
      </c>
      <c r="H158" s="37">
        <v>3360</v>
      </c>
      <c r="I158" s="29" t="s">
        <v>634</v>
      </c>
      <c r="J158" s="29" t="s">
        <v>635</v>
      </c>
      <c r="K158" s="55" t="s">
        <v>660</v>
      </c>
      <c r="L158" s="59"/>
    </row>
    <row r="159" spans="1:12" x14ac:dyDescent="0.3">
      <c r="A159" s="32">
        <v>15</v>
      </c>
      <c r="B159" s="29" t="s">
        <v>304</v>
      </c>
      <c r="C159" s="36" t="s">
        <v>6979</v>
      </c>
      <c r="D159" s="56"/>
      <c r="E159" s="29">
        <v>548</v>
      </c>
      <c r="F159" s="29" t="s">
        <v>394</v>
      </c>
      <c r="G159" s="29">
        <v>3</v>
      </c>
      <c r="H159" s="37">
        <v>3360</v>
      </c>
      <c r="I159" s="29" t="s">
        <v>634</v>
      </c>
      <c r="J159" s="29" t="s">
        <v>635</v>
      </c>
      <c r="K159" s="55" t="s">
        <v>660</v>
      </c>
      <c r="L159" s="59"/>
    </row>
    <row r="160" spans="1:12" x14ac:dyDescent="0.3">
      <c r="A160" s="32">
        <v>15</v>
      </c>
      <c r="B160" s="29" t="s">
        <v>303</v>
      </c>
      <c r="C160" s="36" t="s">
        <v>6979</v>
      </c>
      <c r="D160" s="56"/>
      <c r="E160" s="29">
        <v>626</v>
      </c>
      <c r="F160" s="29" t="s">
        <v>384</v>
      </c>
      <c r="G160" s="29">
        <v>1</v>
      </c>
      <c r="H160" s="37">
        <v>1680</v>
      </c>
      <c r="I160" s="29" t="s">
        <v>634</v>
      </c>
      <c r="J160" s="29" t="s">
        <v>635</v>
      </c>
      <c r="K160" s="55" t="s">
        <v>660</v>
      </c>
      <c r="L160" s="59"/>
    </row>
    <row r="161" spans="1:12" x14ac:dyDescent="0.3">
      <c r="A161" s="32">
        <v>15</v>
      </c>
      <c r="B161" s="29" t="s">
        <v>303</v>
      </c>
      <c r="C161" s="36" t="s">
        <v>6979</v>
      </c>
      <c r="D161" s="56"/>
      <c r="E161" s="29">
        <v>756</v>
      </c>
      <c r="F161" s="29" t="s">
        <v>389</v>
      </c>
      <c r="G161" s="29">
        <v>1</v>
      </c>
      <c r="H161" s="37">
        <v>1680</v>
      </c>
      <c r="I161" s="29" t="s">
        <v>634</v>
      </c>
      <c r="J161" s="29" t="s">
        <v>635</v>
      </c>
      <c r="K161" s="55" t="s">
        <v>660</v>
      </c>
      <c r="L161" s="59"/>
    </row>
    <row r="162" spans="1:12" x14ac:dyDescent="0.3">
      <c r="A162" s="32">
        <v>15</v>
      </c>
      <c r="B162" s="29" t="s">
        <v>305</v>
      </c>
      <c r="C162" s="36" t="s">
        <v>6979</v>
      </c>
      <c r="D162" s="56"/>
      <c r="E162" s="29">
        <v>903</v>
      </c>
      <c r="F162" s="29" t="s">
        <v>395</v>
      </c>
      <c r="G162" s="29">
        <v>2</v>
      </c>
      <c r="H162" s="37">
        <v>1680</v>
      </c>
      <c r="I162" s="29" t="s">
        <v>634</v>
      </c>
      <c r="J162" s="29" t="s">
        <v>635</v>
      </c>
      <c r="K162" s="55" t="s">
        <v>660</v>
      </c>
      <c r="L162" s="59"/>
    </row>
    <row r="163" spans="1:12" x14ac:dyDescent="0.3">
      <c r="A163" s="32">
        <v>15</v>
      </c>
      <c r="B163" s="29" t="s">
        <v>306</v>
      </c>
      <c r="C163" s="36" t="s">
        <v>6979</v>
      </c>
      <c r="D163" s="56"/>
      <c r="E163" s="29">
        <v>903</v>
      </c>
      <c r="F163" s="29" t="s">
        <v>395</v>
      </c>
      <c r="G163" s="29">
        <v>6</v>
      </c>
      <c r="H163" s="37">
        <v>6720</v>
      </c>
      <c r="I163" s="29" t="s">
        <v>634</v>
      </c>
      <c r="J163" s="29" t="s">
        <v>635</v>
      </c>
      <c r="K163" s="55" t="s">
        <v>660</v>
      </c>
      <c r="L163" s="59"/>
    </row>
    <row r="164" spans="1:12" x14ac:dyDescent="0.3">
      <c r="A164" s="32">
        <v>15</v>
      </c>
      <c r="B164" s="29" t="s">
        <v>307</v>
      </c>
      <c r="C164" s="36" t="s">
        <v>6975</v>
      </c>
      <c r="D164" s="56"/>
      <c r="E164" s="29">
        <v>665</v>
      </c>
      <c r="F164" s="29" t="s">
        <v>386</v>
      </c>
      <c r="G164" s="29">
        <v>2</v>
      </c>
      <c r="H164" s="37">
        <v>2880</v>
      </c>
      <c r="I164" s="29" t="s">
        <v>634</v>
      </c>
      <c r="J164" s="29" t="s">
        <v>635</v>
      </c>
      <c r="K164" s="55" t="s">
        <v>660</v>
      </c>
      <c r="L164" s="59"/>
    </row>
    <row r="165" spans="1:12" x14ac:dyDescent="0.3">
      <c r="A165" s="32">
        <v>15</v>
      </c>
      <c r="B165" s="29" t="s">
        <v>308</v>
      </c>
      <c r="C165" s="36" t="s">
        <v>6986</v>
      </c>
      <c r="D165" s="56"/>
      <c r="E165" s="29">
        <v>302</v>
      </c>
      <c r="F165" s="29" t="s">
        <v>381</v>
      </c>
      <c r="G165" s="29">
        <v>2</v>
      </c>
      <c r="H165" s="37">
        <v>1200</v>
      </c>
      <c r="I165" s="29" t="s">
        <v>634</v>
      </c>
      <c r="J165" s="29" t="s">
        <v>635</v>
      </c>
      <c r="K165" s="55" t="s">
        <v>660</v>
      </c>
      <c r="L165" s="59"/>
    </row>
    <row r="166" spans="1:12" x14ac:dyDescent="0.3">
      <c r="A166" s="32">
        <v>15</v>
      </c>
      <c r="B166" s="29" t="s">
        <v>309</v>
      </c>
      <c r="C166" s="36" t="s">
        <v>6986</v>
      </c>
      <c r="D166" s="56"/>
      <c r="E166" s="29">
        <v>548</v>
      </c>
      <c r="F166" s="29" t="s">
        <v>394</v>
      </c>
      <c r="G166" s="29">
        <v>3</v>
      </c>
      <c r="H166" s="37">
        <v>1200</v>
      </c>
      <c r="I166" s="29" t="s">
        <v>634</v>
      </c>
      <c r="J166" s="29" t="s">
        <v>635</v>
      </c>
      <c r="K166" s="55" t="s">
        <v>660</v>
      </c>
      <c r="L166" s="59"/>
    </row>
    <row r="167" spans="1:12" x14ac:dyDescent="0.3">
      <c r="A167" s="32">
        <v>15</v>
      </c>
      <c r="B167" s="29" t="s">
        <v>308</v>
      </c>
      <c r="C167" s="36" t="s">
        <v>6986</v>
      </c>
      <c r="D167" s="56"/>
      <c r="E167" s="29">
        <v>753</v>
      </c>
      <c r="F167" s="29" t="s">
        <v>388</v>
      </c>
      <c r="G167" s="29">
        <v>1</v>
      </c>
      <c r="H167" s="37">
        <v>1200</v>
      </c>
      <c r="I167" s="29" t="s">
        <v>634</v>
      </c>
      <c r="J167" s="29" t="s">
        <v>635</v>
      </c>
      <c r="K167" s="55" t="s">
        <v>660</v>
      </c>
      <c r="L167" s="59"/>
    </row>
    <row r="168" spans="1:12" x14ac:dyDescent="0.3">
      <c r="A168" s="32">
        <v>15</v>
      </c>
      <c r="B168" s="29" t="s">
        <v>309</v>
      </c>
      <c r="C168" s="36" t="s">
        <v>6986</v>
      </c>
      <c r="D168" s="56"/>
      <c r="E168" s="29">
        <v>1036</v>
      </c>
      <c r="F168" s="29" t="s">
        <v>396</v>
      </c>
      <c r="G168" s="29">
        <v>1</v>
      </c>
      <c r="H168" s="37">
        <v>1200</v>
      </c>
      <c r="I168" s="29" t="s">
        <v>634</v>
      </c>
      <c r="J168" s="29" t="s">
        <v>635</v>
      </c>
      <c r="K168" s="55" t="s">
        <v>660</v>
      </c>
      <c r="L168" s="59"/>
    </row>
    <row r="169" spans="1:12" x14ac:dyDescent="0.3">
      <c r="A169" s="32">
        <v>15</v>
      </c>
      <c r="B169" s="29" t="s">
        <v>310</v>
      </c>
      <c r="C169" s="36" t="s">
        <v>6986</v>
      </c>
      <c r="D169" s="56"/>
      <c r="E169" s="29">
        <v>1037</v>
      </c>
      <c r="F169" s="29" t="s">
        <v>397</v>
      </c>
      <c r="G169" s="29">
        <v>1</v>
      </c>
      <c r="H169" s="37">
        <v>1200</v>
      </c>
      <c r="I169" s="29" t="s">
        <v>634</v>
      </c>
      <c r="J169" s="29" t="s">
        <v>635</v>
      </c>
      <c r="K169" s="55" t="s">
        <v>660</v>
      </c>
      <c r="L169" s="59"/>
    </row>
    <row r="170" spans="1:12" x14ac:dyDescent="0.3">
      <c r="A170" s="32">
        <v>15</v>
      </c>
      <c r="B170" s="29" t="s">
        <v>309</v>
      </c>
      <c r="C170" s="36" t="s">
        <v>6986</v>
      </c>
      <c r="D170" s="56"/>
      <c r="E170" s="29">
        <v>1039</v>
      </c>
      <c r="F170" s="29" t="s">
        <v>398</v>
      </c>
      <c r="G170" s="29">
        <v>1</v>
      </c>
      <c r="H170" s="37">
        <v>1200</v>
      </c>
      <c r="I170" s="29" t="s">
        <v>634</v>
      </c>
      <c r="J170" s="29" t="s">
        <v>635</v>
      </c>
      <c r="K170" s="55" t="s">
        <v>660</v>
      </c>
      <c r="L170" s="59"/>
    </row>
    <row r="171" spans="1:12" x14ac:dyDescent="0.3">
      <c r="A171" s="32">
        <v>15</v>
      </c>
      <c r="B171" s="29" t="s">
        <v>308</v>
      </c>
      <c r="C171" s="36" t="s">
        <v>6986</v>
      </c>
      <c r="D171" s="56"/>
      <c r="E171" s="29">
        <v>1049</v>
      </c>
      <c r="F171" s="29" t="s">
        <v>399</v>
      </c>
      <c r="G171" s="29">
        <v>3</v>
      </c>
      <c r="H171" s="37">
        <v>3600</v>
      </c>
      <c r="I171" s="29" t="s">
        <v>634</v>
      </c>
      <c r="J171" s="29" t="s">
        <v>635</v>
      </c>
      <c r="K171" s="55" t="s">
        <v>660</v>
      </c>
      <c r="L171" s="59"/>
    </row>
    <row r="172" spans="1:12" x14ac:dyDescent="0.3">
      <c r="A172" s="32">
        <v>15</v>
      </c>
      <c r="B172" s="29" t="s">
        <v>311</v>
      </c>
      <c r="C172" s="36" t="s">
        <v>6972</v>
      </c>
      <c r="D172" s="56"/>
      <c r="E172" s="29">
        <v>20</v>
      </c>
      <c r="F172" s="29" t="s">
        <v>72</v>
      </c>
      <c r="G172" s="29">
        <v>6</v>
      </c>
      <c r="H172" s="37">
        <v>5760</v>
      </c>
      <c r="I172" s="29" t="s">
        <v>634</v>
      </c>
      <c r="J172" s="29" t="s">
        <v>635</v>
      </c>
      <c r="K172" s="55" t="s">
        <v>660</v>
      </c>
      <c r="L172" s="59"/>
    </row>
    <row r="173" spans="1:12" x14ac:dyDescent="0.3">
      <c r="A173" s="32">
        <v>15</v>
      </c>
      <c r="B173" s="29" t="s">
        <v>312</v>
      </c>
      <c r="C173" s="36" t="s">
        <v>6972</v>
      </c>
      <c r="D173" s="56"/>
      <c r="E173" s="29">
        <v>756</v>
      </c>
      <c r="F173" s="29" t="s">
        <v>389</v>
      </c>
      <c r="G173" s="29">
        <v>10</v>
      </c>
      <c r="H173" s="37">
        <v>9600</v>
      </c>
      <c r="I173" s="29" t="s">
        <v>634</v>
      </c>
      <c r="J173" s="29" t="s">
        <v>635</v>
      </c>
      <c r="K173" s="55" t="s">
        <v>660</v>
      </c>
      <c r="L173" s="59"/>
    </row>
    <row r="174" spans="1:12" x14ac:dyDescent="0.3">
      <c r="A174" s="32">
        <v>15</v>
      </c>
      <c r="B174" s="29" t="s">
        <v>312</v>
      </c>
      <c r="C174" s="36" t="s">
        <v>6972</v>
      </c>
      <c r="D174" s="56"/>
      <c r="E174" s="29">
        <v>1123</v>
      </c>
      <c r="F174" s="29" t="s">
        <v>400</v>
      </c>
      <c r="G174" s="29">
        <v>6</v>
      </c>
      <c r="H174" s="37">
        <v>3840</v>
      </c>
      <c r="I174" s="29" t="s">
        <v>634</v>
      </c>
      <c r="J174" s="29" t="s">
        <v>635</v>
      </c>
      <c r="K174" s="55" t="s">
        <v>660</v>
      </c>
      <c r="L174" s="59"/>
    </row>
    <row r="175" spans="1:12" x14ac:dyDescent="0.3">
      <c r="A175" s="32">
        <v>15</v>
      </c>
      <c r="B175" s="29" t="s">
        <v>312</v>
      </c>
      <c r="C175" s="36" t="s">
        <v>6972</v>
      </c>
      <c r="D175" s="56"/>
      <c r="E175" s="29">
        <v>1125</v>
      </c>
      <c r="F175" s="29" t="s">
        <v>401</v>
      </c>
      <c r="G175" s="29">
        <v>6</v>
      </c>
      <c r="H175" s="37">
        <v>4800</v>
      </c>
      <c r="I175" s="29" t="s">
        <v>634</v>
      </c>
      <c r="J175" s="29" t="s">
        <v>635</v>
      </c>
      <c r="K175" s="55" t="s">
        <v>660</v>
      </c>
      <c r="L175" s="59"/>
    </row>
    <row r="176" spans="1:12" x14ac:dyDescent="0.3">
      <c r="A176" s="32">
        <v>15</v>
      </c>
      <c r="B176" s="29" t="s">
        <v>312</v>
      </c>
      <c r="C176" s="36" t="s">
        <v>6972</v>
      </c>
      <c r="D176" s="56"/>
      <c r="E176" s="29">
        <v>1140</v>
      </c>
      <c r="F176" s="29" t="s">
        <v>402</v>
      </c>
      <c r="G176" s="29">
        <v>2</v>
      </c>
      <c r="H176" s="37">
        <v>1920</v>
      </c>
      <c r="I176" s="29" t="s">
        <v>634</v>
      </c>
      <c r="J176" s="29" t="s">
        <v>635</v>
      </c>
      <c r="K176" s="55" t="s">
        <v>660</v>
      </c>
      <c r="L176" s="59"/>
    </row>
    <row r="177" spans="1:12" x14ac:dyDescent="0.3">
      <c r="A177" s="32">
        <v>15</v>
      </c>
      <c r="B177" s="29" t="s">
        <v>313</v>
      </c>
      <c r="C177" s="36" t="s">
        <v>6980</v>
      </c>
      <c r="D177" s="56"/>
      <c r="E177" s="29">
        <v>1250</v>
      </c>
      <c r="F177" s="29" t="s">
        <v>403</v>
      </c>
      <c r="G177" s="29">
        <v>6</v>
      </c>
      <c r="H177" s="37">
        <v>4320</v>
      </c>
      <c r="I177" s="29" t="s">
        <v>634</v>
      </c>
      <c r="J177" s="29" t="s">
        <v>635</v>
      </c>
      <c r="K177" s="55" t="s">
        <v>660</v>
      </c>
      <c r="L177" s="59"/>
    </row>
    <row r="178" spans="1:12" x14ac:dyDescent="0.3">
      <c r="A178" s="32">
        <v>15</v>
      </c>
      <c r="B178" s="29" t="s">
        <v>314</v>
      </c>
      <c r="C178" s="36" t="s">
        <v>6974</v>
      </c>
      <c r="D178" s="56"/>
      <c r="E178" s="29">
        <v>1250</v>
      </c>
      <c r="F178" s="29" t="s">
        <v>403</v>
      </c>
      <c r="G178" s="29">
        <v>6</v>
      </c>
      <c r="H178" s="37">
        <v>2880</v>
      </c>
      <c r="I178" s="29" t="s">
        <v>634</v>
      </c>
      <c r="J178" s="29" t="s">
        <v>635</v>
      </c>
      <c r="K178" s="55" t="s">
        <v>660</v>
      </c>
      <c r="L178" s="59"/>
    </row>
    <row r="179" spans="1:12" x14ac:dyDescent="0.3">
      <c r="A179" s="32">
        <v>15</v>
      </c>
      <c r="B179" s="29" t="s">
        <v>315</v>
      </c>
      <c r="C179" s="36" t="s">
        <v>6974</v>
      </c>
      <c r="D179" s="56"/>
      <c r="E179" s="29">
        <v>1324</v>
      </c>
      <c r="F179" s="29" t="s">
        <v>404</v>
      </c>
      <c r="G179" s="29">
        <v>2</v>
      </c>
      <c r="H179" s="37">
        <v>960</v>
      </c>
      <c r="I179" s="29" t="s">
        <v>634</v>
      </c>
      <c r="J179" s="29" t="s">
        <v>635</v>
      </c>
      <c r="K179" s="55" t="s">
        <v>660</v>
      </c>
      <c r="L179" s="59"/>
    </row>
    <row r="180" spans="1:12" x14ac:dyDescent="0.3">
      <c r="A180" s="32">
        <v>30</v>
      </c>
      <c r="B180" s="29" t="s">
        <v>316</v>
      </c>
      <c r="C180" s="36" t="s">
        <v>6977</v>
      </c>
      <c r="D180" s="56"/>
      <c r="E180" s="29">
        <v>920</v>
      </c>
      <c r="F180" s="29" t="s">
        <v>405</v>
      </c>
      <c r="G180" s="29">
        <v>1</v>
      </c>
      <c r="H180" s="37">
        <v>1680</v>
      </c>
      <c r="I180" s="29" t="s">
        <v>634</v>
      </c>
      <c r="J180" s="29" t="s">
        <v>635</v>
      </c>
      <c r="K180" s="55" t="s">
        <v>660</v>
      </c>
      <c r="L180" s="59"/>
    </row>
    <row r="181" spans="1:12" x14ac:dyDescent="0.3">
      <c r="A181" s="32">
        <v>30</v>
      </c>
      <c r="B181" s="29" t="s">
        <v>317</v>
      </c>
      <c r="C181" s="36" t="s">
        <v>6973</v>
      </c>
      <c r="D181" s="56"/>
      <c r="E181" s="29">
        <v>1090</v>
      </c>
      <c r="F181" s="29" t="s">
        <v>406</v>
      </c>
      <c r="G181" s="29">
        <v>2</v>
      </c>
      <c r="H181" s="37">
        <v>2400</v>
      </c>
      <c r="I181" s="29" t="s">
        <v>634</v>
      </c>
      <c r="J181" s="29" t="s">
        <v>635</v>
      </c>
      <c r="K181" s="55" t="s">
        <v>660</v>
      </c>
      <c r="L181" s="59"/>
    </row>
    <row r="182" spans="1:12" x14ac:dyDescent="0.3">
      <c r="A182" s="32">
        <v>30</v>
      </c>
      <c r="B182" s="29" t="s">
        <v>317</v>
      </c>
      <c r="C182" s="36" t="s">
        <v>6973</v>
      </c>
      <c r="D182" s="56"/>
      <c r="E182" s="29">
        <v>1093</v>
      </c>
      <c r="F182" s="29" t="s">
        <v>407</v>
      </c>
      <c r="G182" s="29">
        <v>3</v>
      </c>
      <c r="H182" s="37">
        <v>2400</v>
      </c>
      <c r="I182" s="29" t="s">
        <v>634</v>
      </c>
      <c r="J182" s="29" t="s">
        <v>635</v>
      </c>
      <c r="K182" s="55" t="s">
        <v>660</v>
      </c>
      <c r="L182" s="59"/>
    </row>
    <row r="183" spans="1:12" x14ac:dyDescent="0.3">
      <c r="A183" s="32">
        <v>30</v>
      </c>
      <c r="B183" s="29" t="s">
        <v>318</v>
      </c>
      <c r="C183" s="36" t="s">
        <v>6989</v>
      </c>
      <c r="D183" s="56"/>
      <c r="E183" s="29">
        <v>548</v>
      </c>
      <c r="F183" s="29" t="s">
        <v>394</v>
      </c>
      <c r="G183" s="29">
        <v>3</v>
      </c>
      <c r="H183" s="37">
        <v>1920</v>
      </c>
      <c r="I183" s="29" t="s">
        <v>634</v>
      </c>
      <c r="J183" s="29" t="s">
        <v>635</v>
      </c>
      <c r="K183" s="55" t="s">
        <v>660</v>
      </c>
      <c r="L183" s="59"/>
    </row>
    <row r="184" spans="1:12" x14ac:dyDescent="0.3">
      <c r="A184" s="32">
        <v>30</v>
      </c>
      <c r="B184" s="29" t="s">
        <v>318</v>
      </c>
      <c r="C184" s="36" t="s">
        <v>6989</v>
      </c>
      <c r="D184" s="56"/>
      <c r="E184" s="29">
        <v>686</v>
      </c>
      <c r="F184" s="29" t="s">
        <v>408</v>
      </c>
      <c r="G184" s="29">
        <v>6</v>
      </c>
      <c r="H184" s="37">
        <v>4800</v>
      </c>
      <c r="I184" s="29" t="s">
        <v>634</v>
      </c>
      <c r="J184" s="29" t="s">
        <v>635</v>
      </c>
      <c r="K184" s="55" t="s">
        <v>660</v>
      </c>
      <c r="L184" s="59"/>
    </row>
    <row r="185" spans="1:12" x14ac:dyDescent="0.3">
      <c r="A185" s="32">
        <v>30</v>
      </c>
      <c r="B185" s="29" t="s">
        <v>319</v>
      </c>
      <c r="C185" s="36" t="s">
        <v>6990</v>
      </c>
      <c r="D185" s="56"/>
      <c r="E185" s="29">
        <v>1036</v>
      </c>
      <c r="F185" s="29" t="s">
        <v>396</v>
      </c>
      <c r="G185" s="29">
        <v>6</v>
      </c>
      <c r="H185" s="37">
        <v>4320</v>
      </c>
      <c r="I185" s="29" t="s">
        <v>634</v>
      </c>
      <c r="J185" s="29" t="s">
        <v>635</v>
      </c>
      <c r="K185" s="55" t="s">
        <v>660</v>
      </c>
      <c r="L185" s="59"/>
    </row>
    <row r="186" spans="1:12" x14ac:dyDescent="0.3">
      <c r="A186" s="32">
        <v>30</v>
      </c>
      <c r="B186" s="29" t="s">
        <v>319</v>
      </c>
      <c r="C186" s="36" t="s">
        <v>6990</v>
      </c>
      <c r="D186" s="56"/>
      <c r="E186" s="29">
        <v>1267</v>
      </c>
      <c r="F186" s="29" t="s">
        <v>409</v>
      </c>
      <c r="G186" s="29">
        <v>12</v>
      </c>
      <c r="H186" s="37">
        <v>7920</v>
      </c>
      <c r="I186" s="29" t="s">
        <v>634</v>
      </c>
      <c r="J186" s="29" t="s">
        <v>635</v>
      </c>
      <c r="K186" s="55" t="s">
        <v>660</v>
      </c>
      <c r="L186" s="59"/>
    </row>
    <row r="187" spans="1:12" x14ac:dyDescent="0.3">
      <c r="A187" s="32">
        <v>30</v>
      </c>
      <c r="B187" s="29" t="s">
        <v>319</v>
      </c>
      <c r="C187" s="36" t="s">
        <v>6990</v>
      </c>
      <c r="D187" s="56"/>
      <c r="E187" s="29">
        <v>1268</v>
      </c>
      <c r="F187" s="29" t="s">
        <v>410</v>
      </c>
      <c r="G187" s="29">
        <v>6</v>
      </c>
      <c r="H187" s="37">
        <v>3600</v>
      </c>
      <c r="I187" s="29" t="s">
        <v>634</v>
      </c>
      <c r="J187" s="29" t="s">
        <v>635</v>
      </c>
      <c r="K187" s="55" t="s">
        <v>660</v>
      </c>
      <c r="L187" s="59"/>
    </row>
    <row r="188" spans="1:12" x14ac:dyDescent="0.3">
      <c r="A188" s="32">
        <v>30</v>
      </c>
      <c r="B188" s="29" t="s">
        <v>320</v>
      </c>
      <c r="C188" s="36" t="s">
        <v>6991</v>
      </c>
      <c r="D188" s="56"/>
      <c r="E188" s="29">
        <v>1336</v>
      </c>
      <c r="F188" s="29" t="s">
        <v>411</v>
      </c>
      <c r="G188" s="29">
        <v>2</v>
      </c>
      <c r="H188" s="37">
        <v>960</v>
      </c>
      <c r="I188" s="29" t="s">
        <v>634</v>
      </c>
      <c r="J188" s="29" t="s">
        <v>635</v>
      </c>
      <c r="K188" s="55" t="s">
        <v>660</v>
      </c>
      <c r="L188" s="59"/>
    </row>
    <row r="189" spans="1:12" x14ac:dyDescent="0.3">
      <c r="A189" s="32">
        <v>30</v>
      </c>
      <c r="B189" s="29" t="s">
        <v>320</v>
      </c>
      <c r="C189" s="36" t="s">
        <v>6991</v>
      </c>
      <c r="D189" s="56"/>
      <c r="E189" s="29">
        <v>1338</v>
      </c>
      <c r="F189" s="29" t="s">
        <v>412</v>
      </c>
      <c r="G189" s="29">
        <v>1</v>
      </c>
      <c r="H189" s="37">
        <v>480</v>
      </c>
      <c r="I189" s="29" t="s">
        <v>634</v>
      </c>
      <c r="J189" s="29" t="s">
        <v>635</v>
      </c>
      <c r="K189" s="55" t="s">
        <v>660</v>
      </c>
      <c r="L189" s="59"/>
    </row>
    <row r="190" spans="1:12" x14ac:dyDescent="0.3">
      <c r="A190" s="32">
        <v>30</v>
      </c>
      <c r="B190" s="29" t="s">
        <v>321</v>
      </c>
      <c r="C190" s="36" t="s">
        <v>6981</v>
      </c>
      <c r="D190" s="56"/>
      <c r="E190" s="29">
        <v>686</v>
      </c>
      <c r="F190" s="29" t="s">
        <v>408</v>
      </c>
      <c r="G190" s="29">
        <v>2</v>
      </c>
      <c r="H190" s="37">
        <v>2400</v>
      </c>
      <c r="I190" s="29" t="s">
        <v>634</v>
      </c>
      <c r="J190" s="29" t="s">
        <v>635</v>
      </c>
      <c r="K190" s="55" t="s">
        <v>660</v>
      </c>
      <c r="L190" s="59"/>
    </row>
    <row r="191" spans="1:12" x14ac:dyDescent="0.3">
      <c r="A191" s="32">
        <v>15</v>
      </c>
      <c r="B191" s="29" t="s">
        <v>296</v>
      </c>
      <c r="C191" s="36" t="s">
        <v>6988</v>
      </c>
      <c r="D191" s="56"/>
      <c r="E191" s="29">
        <v>664</v>
      </c>
      <c r="F191" s="29" t="s">
        <v>413</v>
      </c>
      <c r="G191" s="29">
        <v>2</v>
      </c>
      <c r="H191" s="37">
        <v>2400</v>
      </c>
      <c r="I191" s="29" t="s">
        <v>636</v>
      </c>
      <c r="J191" s="29" t="s">
        <v>637</v>
      </c>
      <c r="K191" s="55" t="s">
        <v>660</v>
      </c>
      <c r="L191" s="59"/>
    </row>
    <row r="192" spans="1:12" x14ac:dyDescent="0.3">
      <c r="A192" s="32">
        <v>15</v>
      </c>
      <c r="B192" s="29" t="s">
        <v>297</v>
      </c>
      <c r="C192" s="36" t="s">
        <v>6988</v>
      </c>
      <c r="D192" s="56"/>
      <c r="E192" s="29">
        <v>666</v>
      </c>
      <c r="F192" s="29" t="s">
        <v>414</v>
      </c>
      <c r="G192" s="29">
        <v>1</v>
      </c>
      <c r="H192" s="37">
        <v>2400</v>
      </c>
      <c r="I192" s="29" t="s">
        <v>636</v>
      </c>
      <c r="J192" s="29" t="s">
        <v>637</v>
      </c>
      <c r="K192" s="55" t="s">
        <v>660</v>
      </c>
      <c r="L192" s="59"/>
    </row>
    <row r="193" spans="1:12" x14ac:dyDescent="0.3">
      <c r="A193" s="32">
        <v>15</v>
      </c>
      <c r="B193" s="29" t="s">
        <v>297</v>
      </c>
      <c r="C193" s="36" t="s">
        <v>6988</v>
      </c>
      <c r="D193" s="56"/>
      <c r="E193" s="29">
        <v>667</v>
      </c>
      <c r="F193" s="29" t="s">
        <v>415</v>
      </c>
      <c r="G193" s="29">
        <v>3</v>
      </c>
      <c r="H193" s="37">
        <v>2400</v>
      </c>
      <c r="I193" s="29" t="s">
        <v>636</v>
      </c>
      <c r="J193" s="29" t="s">
        <v>637</v>
      </c>
      <c r="K193" s="55" t="s">
        <v>660</v>
      </c>
      <c r="L193" s="59"/>
    </row>
    <row r="194" spans="1:12" x14ac:dyDescent="0.3">
      <c r="A194" s="32">
        <v>15</v>
      </c>
      <c r="B194" s="29" t="s">
        <v>300</v>
      </c>
      <c r="C194" s="36" t="s">
        <v>6982</v>
      </c>
      <c r="D194" s="56"/>
      <c r="E194" s="29">
        <v>547</v>
      </c>
      <c r="F194" s="29" t="s">
        <v>416</v>
      </c>
      <c r="G194" s="29">
        <v>8</v>
      </c>
      <c r="H194" s="37">
        <v>12960</v>
      </c>
      <c r="I194" s="29" t="s">
        <v>636</v>
      </c>
      <c r="J194" s="29" t="s">
        <v>637</v>
      </c>
      <c r="K194" s="55" t="s">
        <v>660</v>
      </c>
      <c r="L194" s="59"/>
    </row>
    <row r="195" spans="1:12" x14ac:dyDescent="0.3">
      <c r="A195" s="32">
        <v>15</v>
      </c>
      <c r="B195" s="29" t="s">
        <v>300</v>
      </c>
      <c r="C195" s="36" t="s">
        <v>6982</v>
      </c>
      <c r="D195" s="56"/>
      <c r="E195" s="29">
        <v>664</v>
      </c>
      <c r="F195" s="29" t="s">
        <v>413</v>
      </c>
      <c r="G195" s="29">
        <v>5</v>
      </c>
      <c r="H195" s="37">
        <v>6480</v>
      </c>
      <c r="I195" s="29" t="s">
        <v>636</v>
      </c>
      <c r="J195" s="29" t="s">
        <v>637</v>
      </c>
      <c r="K195" s="55" t="s">
        <v>660</v>
      </c>
      <c r="L195" s="59"/>
    </row>
    <row r="196" spans="1:12" x14ac:dyDescent="0.3">
      <c r="A196" s="32">
        <v>15</v>
      </c>
      <c r="B196" s="29" t="s">
        <v>299</v>
      </c>
      <c r="C196" s="36" t="s">
        <v>6982</v>
      </c>
      <c r="D196" s="56"/>
      <c r="E196" s="29">
        <v>762</v>
      </c>
      <c r="F196" s="29" t="s">
        <v>417</v>
      </c>
      <c r="G196" s="29">
        <v>1</v>
      </c>
      <c r="H196" s="37">
        <v>2160</v>
      </c>
      <c r="I196" s="29" t="s">
        <v>636</v>
      </c>
      <c r="J196" s="29" t="s">
        <v>637</v>
      </c>
      <c r="K196" s="55" t="s">
        <v>660</v>
      </c>
      <c r="L196" s="59"/>
    </row>
    <row r="197" spans="1:12" x14ac:dyDescent="0.3">
      <c r="A197" s="32">
        <v>15</v>
      </c>
      <c r="B197" s="29" t="s">
        <v>299</v>
      </c>
      <c r="C197" s="36" t="s">
        <v>6982</v>
      </c>
      <c r="D197" s="56"/>
      <c r="E197" s="29">
        <v>763</v>
      </c>
      <c r="F197" s="29" t="s">
        <v>418</v>
      </c>
      <c r="G197" s="29">
        <v>1</v>
      </c>
      <c r="H197" s="37">
        <v>2160</v>
      </c>
      <c r="I197" s="29" t="s">
        <v>636</v>
      </c>
      <c r="J197" s="29" t="s">
        <v>637</v>
      </c>
      <c r="K197" s="55" t="s">
        <v>660</v>
      </c>
      <c r="L197" s="59"/>
    </row>
    <row r="198" spans="1:12" x14ac:dyDescent="0.3">
      <c r="A198" s="32">
        <v>15</v>
      </c>
      <c r="B198" s="29" t="s">
        <v>300</v>
      </c>
      <c r="C198" s="36" t="s">
        <v>6982</v>
      </c>
      <c r="D198" s="56"/>
      <c r="E198" s="29">
        <v>768</v>
      </c>
      <c r="F198" s="29" t="s">
        <v>419</v>
      </c>
      <c r="G198" s="29">
        <v>3</v>
      </c>
      <c r="H198" s="37">
        <v>6480</v>
      </c>
      <c r="I198" s="29" t="s">
        <v>636</v>
      </c>
      <c r="J198" s="29" t="s">
        <v>637</v>
      </c>
      <c r="K198" s="55" t="s">
        <v>660</v>
      </c>
      <c r="L198" s="59"/>
    </row>
    <row r="199" spans="1:12" x14ac:dyDescent="0.3">
      <c r="A199" s="32">
        <v>15</v>
      </c>
      <c r="B199" s="29" t="s">
        <v>301</v>
      </c>
      <c r="C199" s="36" t="s">
        <v>6984</v>
      </c>
      <c r="D199" s="56"/>
      <c r="E199" s="29">
        <v>778</v>
      </c>
      <c r="F199" s="29" t="s">
        <v>420</v>
      </c>
      <c r="G199" s="29">
        <v>6</v>
      </c>
      <c r="H199" s="37">
        <v>7680</v>
      </c>
      <c r="I199" s="29" t="s">
        <v>636</v>
      </c>
      <c r="J199" s="29" t="s">
        <v>637</v>
      </c>
      <c r="K199" s="55" t="s">
        <v>660</v>
      </c>
      <c r="L199" s="59"/>
    </row>
    <row r="200" spans="1:12" x14ac:dyDescent="0.3">
      <c r="A200" s="32">
        <v>15</v>
      </c>
      <c r="B200" s="29" t="s">
        <v>302</v>
      </c>
      <c r="C200" s="36" t="s">
        <v>6984</v>
      </c>
      <c r="D200" s="56"/>
      <c r="E200" s="29">
        <v>801</v>
      </c>
      <c r="F200" s="29" t="s">
        <v>421</v>
      </c>
      <c r="G200" s="29">
        <v>6</v>
      </c>
      <c r="H200" s="37">
        <v>7680</v>
      </c>
      <c r="I200" s="29" t="s">
        <v>636</v>
      </c>
      <c r="J200" s="29" t="s">
        <v>637</v>
      </c>
      <c r="K200" s="55" t="s">
        <v>660</v>
      </c>
      <c r="L200" s="59"/>
    </row>
    <row r="201" spans="1:12" x14ac:dyDescent="0.3">
      <c r="A201" s="32">
        <v>15</v>
      </c>
      <c r="B201" s="29" t="s">
        <v>303</v>
      </c>
      <c r="C201" s="36" t="s">
        <v>6979</v>
      </c>
      <c r="D201" s="56"/>
      <c r="E201" s="29">
        <v>887</v>
      </c>
      <c r="F201" s="29" t="s">
        <v>422</v>
      </c>
      <c r="G201" s="29">
        <v>1</v>
      </c>
      <c r="H201" s="37">
        <v>1680</v>
      </c>
      <c r="I201" s="29" t="s">
        <v>636</v>
      </c>
      <c r="J201" s="29" t="s">
        <v>637</v>
      </c>
      <c r="K201" s="55" t="s">
        <v>660</v>
      </c>
      <c r="L201" s="59"/>
    </row>
    <row r="202" spans="1:12" x14ac:dyDescent="0.3">
      <c r="A202" s="32">
        <v>15</v>
      </c>
      <c r="B202" s="29" t="s">
        <v>303</v>
      </c>
      <c r="C202" s="36" t="s">
        <v>6979</v>
      </c>
      <c r="D202" s="56"/>
      <c r="E202" s="29">
        <v>896</v>
      </c>
      <c r="F202" s="29" t="s">
        <v>423</v>
      </c>
      <c r="G202" s="29">
        <v>5</v>
      </c>
      <c r="H202" s="37">
        <v>6720</v>
      </c>
      <c r="I202" s="29" t="s">
        <v>636</v>
      </c>
      <c r="J202" s="29" t="s">
        <v>637</v>
      </c>
      <c r="K202" s="55" t="s">
        <v>660</v>
      </c>
      <c r="L202" s="59"/>
    </row>
    <row r="203" spans="1:12" x14ac:dyDescent="0.3">
      <c r="A203" s="32">
        <v>15</v>
      </c>
      <c r="B203" s="29" t="s">
        <v>305</v>
      </c>
      <c r="C203" s="36" t="s">
        <v>6979</v>
      </c>
      <c r="D203" s="56"/>
      <c r="E203" s="29">
        <v>908</v>
      </c>
      <c r="F203" s="29" t="s">
        <v>424</v>
      </c>
      <c r="G203" s="29">
        <v>2</v>
      </c>
      <c r="H203" s="37">
        <v>1680</v>
      </c>
      <c r="I203" s="29" t="s">
        <v>636</v>
      </c>
      <c r="J203" s="29" t="s">
        <v>637</v>
      </c>
      <c r="K203" s="55" t="s">
        <v>660</v>
      </c>
      <c r="L203" s="59"/>
    </row>
    <row r="204" spans="1:12" x14ac:dyDescent="0.3">
      <c r="A204" s="32">
        <v>15</v>
      </c>
      <c r="B204" s="29" t="s">
        <v>305</v>
      </c>
      <c r="C204" s="36" t="s">
        <v>6979</v>
      </c>
      <c r="D204" s="56"/>
      <c r="E204" s="29">
        <v>909</v>
      </c>
      <c r="F204" s="29" t="s">
        <v>425</v>
      </c>
      <c r="G204" s="29">
        <v>1</v>
      </c>
      <c r="H204" s="37">
        <v>1680</v>
      </c>
      <c r="I204" s="29" t="s">
        <v>636</v>
      </c>
      <c r="J204" s="29" t="s">
        <v>637</v>
      </c>
      <c r="K204" s="55" t="s">
        <v>660</v>
      </c>
      <c r="L204" s="59"/>
    </row>
    <row r="205" spans="1:12" x14ac:dyDescent="0.3">
      <c r="A205" s="32">
        <v>15</v>
      </c>
      <c r="B205" s="29" t="s">
        <v>309</v>
      </c>
      <c r="C205" s="36" t="s">
        <v>6986</v>
      </c>
      <c r="D205" s="56"/>
      <c r="E205" s="29">
        <v>908</v>
      </c>
      <c r="F205" s="29" t="s">
        <v>424</v>
      </c>
      <c r="G205" s="29">
        <v>2</v>
      </c>
      <c r="H205" s="37">
        <v>1200</v>
      </c>
      <c r="I205" s="29" t="s">
        <v>636</v>
      </c>
      <c r="J205" s="29" t="s">
        <v>637</v>
      </c>
      <c r="K205" s="55" t="s">
        <v>660</v>
      </c>
      <c r="L205" s="59"/>
    </row>
    <row r="206" spans="1:12" x14ac:dyDescent="0.3">
      <c r="A206" s="32">
        <v>15</v>
      </c>
      <c r="B206" s="29" t="s">
        <v>309</v>
      </c>
      <c r="C206" s="36" t="s">
        <v>6986</v>
      </c>
      <c r="D206" s="56"/>
      <c r="E206" s="29">
        <v>1033</v>
      </c>
      <c r="F206" s="29" t="s">
        <v>426</v>
      </c>
      <c r="G206" s="29">
        <v>1</v>
      </c>
      <c r="H206" s="37">
        <v>1200</v>
      </c>
      <c r="I206" s="29" t="s">
        <v>636</v>
      </c>
      <c r="J206" s="29" t="s">
        <v>637</v>
      </c>
      <c r="K206" s="55" t="s">
        <v>660</v>
      </c>
      <c r="L206" s="59"/>
    </row>
    <row r="207" spans="1:12" x14ac:dyDescent="0.3">
      <c r="A207" s="32">
        <v>15</v>
      </c>
      <c r="B207" s="29" t="s">
        <v>310</v>
      </c>
      <c r="C207" s="36" t="s">
        <v>6986</v>
      </c>
      <c r="D207" s="56"/>
      <c r="E207" s="29">
        <v>1034</v>
      </c>
      <c r="F207" s="29" t="s">
        <v>427</v>
      </c>
      <c r="G207" s="29">
        <v>1</v>
      </c>
      <c r="H207" s="37">
        <v>1200</v>
      </c>
      <c r="I207" s="29" t="s">
        <v>636</v>
      </c>
      <c r="J207" s="29" t="s">
        <v>637</v>
      </c>
      <c r="K207" s="55" t="s">
        <v>660</v>
      </c>
      <c r="L207" s="59"/>
    </row>
    <row r="208" spans="1:12" x14ac:dyDescent="0.3">
      <c r="A208" s="32">
        <v>15</v>
      </c>
      <c r="B208" s="29" t="s">
        <v>310</v>
      </c>
      <c r="C208" s="36" t="s">
        <v>6986</v>
      </c>
      <c r="D208" s="56"/>
      <c r="E208" s="29">
        <v>1035</v>
      </c>
      <c r="F208" s="29" t="s">
        <v>428</v>
      </c>
      <c r="G208" s="29">
        <v>1</v>
      </c>
      <c r="H208" s="37">
        <v>1200</v>
      </c>
      <c r="I208" s="29" t="s">
        <v>636</v>
      </c>
      <c r="J208" s="29" t="s">
        <v>637</v>
      </c>
      <c r="K208" s="55" t="s">
        <v>660</v>
      </c>
      <c r="L208" s="59"/>
    </row>
    <row r="209" spans="1:12" x14ac:dyDescent="0.3">
      <c r="A209" s="32">
        <v>15</v>
      </c>
      <c r="B209" s="29" t="s">
        <v>311</v>
      </c>
      <c r="C209" s="36" t="s">
        <v>6972</v>
      </c>
      <c r="D209" s="56"/>
      <c r="E209" s="29">
        <v>21</v>
      </c>
      <c r="F209" s="29" t="s">
        <v>115</v>
      </c>
      <c r="G209" s="29">
        <v>6</v>
      </c>
      <c r="H209" s="37">
        <v>4800</v>
      </c>
      <c r="I209" s="29" t="s">
        <v>636</v>
      </c>
      <c r="J209" s="29" t="s">
        <v>637</v>
      </c>
      <c r="K209" s="55" t="s">
        <v>660</v>
      </c>
      <c r="L209" s="59"/>
    </row>
    <row r="210" spans="1:12" x14ac:dyDescent="0.3">
      <c r="A210" s="32">
        <v>15</v>
      </c>
      <c r="B210" s="29" t="s">
        <v>322</v>
      </c>
      <c r="C210" s="36" t="s">
        <v>6972</v>
      </c>
      <c r="D210" s="56"/>
      <c r="E210" s="29">
        <v>1033</v>
      </c>
      <c r="F210" s="29" t="s">
        <v>426</v>
      </c>
      <c r="G210" s="29">
        <v>4</v>
      </c>
      <c r="H210" s="37">
        <v>3840</v>
      </c>
      <c r="I210" s="29" t="s">
        <v>636</v>
      </c>
      <c r="J210" s="29" t="s">
        <v>637</v>
      </c>
      <c r="K210" s="55" t="s">
        <v>660</v>
      </c>
      <c r="L210" s="59"/>
    </row>
    <row r="211" spans="1:12" x14ac:dyDescent="0.3">
      <c r="A211" s="32">
        <v>15</v>
      </c>
      <c r="B211" s="29" t="s">
        <v>323</v>
      </c>
      <c r="C211" s="36" t="s">
        <v>6972</v>
      </c>
      <c r="D211" s="56"/>
      <c r="E211" s="29">
        <v>1033</v>
      </c>
      <c r="F211" s="29" t="s">
        <v>426</v>
      </c>
      <c r="G211" s="29">
        <v>4</v>
      </c>
      <c r="H211" s="37">
        <v>3840</v>
      </c>
      <c r="I211" s="29" t="s">
        <v>636</v>
      </c>
      <c r="J211" s="29" t="s">
        <v>637</v>
      </c>
      <c r="K211" s="55" t="s">
        <v>660</v>
      </c>
      <c r="L211" s="59"/>
    </row>
    <row r="212" spans="1:12" x14ac:dyDescent="0.3">
      <c r="A212" s="32">
        <v>15</v>
      </c>
      <c r="B212" s="29" t="s">
        <v>324</v>
      </c>
      <c r="C212" s="36" t="s">
        <v>6980</v>
      </c>
      <c r="D212" s="56"/>
      <c r="E212" s="29">
        <v>664</v>
      </c>
      <c r="F212" s="29" t="s">
        <v>413</v>
      </c>
      <c r="G212" s="29">
        <v>1</v>
      </c>
      <c r="H212" s="37">
        <v>720</v>
      </c>
      <c r="I212" s="29" t="s">
        <v>636</v>
      </c>
      <c r="J212" s="29" t="s">
        <v>637</v>
      </c>
      <c r="K212" s="55" t="s">
        <v>660</v>
      </c>
      <c r="L212" s="59"/>
    </row>
    <row r="213" spans="1:12" x14ac:dyDescent="0.3">
      <c r="A213" s="32">
        <v>15</v>
      </c>
      <c r="B213" s="29" t="s">
        <v>324</v>
      </c>
      <c r="C213" s="36" t="s">
        <v>6980</v>
      </c>
      <c r="D213" s="56"/>
      <c r="E213" s="29">
        <v>667</v>
      </c>
      <c r="F213" s="29" t="s">
        <v>415</v>
      </c>
      <c r="G213" s="29">
        <v>3</v>
      </c>
      <c r="H213" s="37">
        <v>2160</v>
      </c>
      <c r="I213" s="29" t="s">
        <v>636</v>
      </c>
      <c r="J213" s="29" t="s">
        <v>637</v>
      </c>
      <c r="K213" s="55" t="s">
        <v>660</v>
      </c>
      <c r="L213" s="59"/>
    </row>
    <row r="214" spans="1:12" x14ac:dyDescent="0.3">
      <c r="A214" s="32">
        <v>15</v>
      </c>
      <c r="B214" s="29" t="s">
        <v>313</v>
      </c>
      <c r="C214" s="36" t="s">
        <v>6980</v>
      </c>
      <c r="D214" s="56"/>
      <c r="E214" s="29">
        <v>1033</v>
      </c>
      <c r="F214" s="29" t="s">
        <v>426</v>
      </c>
      <c r="G214" s="29">
        <v>6</v>
      </c>
      <c r="H214" s="37">
        <v>3600</v>
      </c>
      <c r="I214" s="29" t="s">
        <v>636</v>
      </c>
      <c r="J214" s="29" t="s">
        <v>637</v>
      </c>
      <c r="K214" s="55" t="s">
        <v>660</v>
      </c>
      <c r="L214" s="59"/>
    </row>
    <row r="215" spans="1:12" x14ac:dyDescent="0.3">
      <c r="A215" s="32">
        <v>15</v>
      </c>
      <c r="B215" s="29" t="s">
        <v>325</v>
      </c>
      <c r="C215" s="36" t="s">
        <v>6980</v>
      </c>
      <c r="D215" s="56"/>
      <c r="E215" s="29">
        <v>1255</v>
      </c>
      <c r="F215" s="29" t="s">
        <v>429</v>
      </c>
      <c r="G215" s="29">
        <v>2</v>
      </c>
      <c r="H215" s="37">
        <v>1440</v>
      </c>
      <c r="I215" s="29" t="s">
        <v>636</v>
      </c>
      <c r="J215" s="29" t="s">
        <v>637</v>
      </c>
      <c r="K215" s="55" t="s">
        <v>660</v>
      </c>
      <c r="L215" s="59"/>
    </row>
    <row r="216" spans="1:12" x14ac:dyDescent="0.3">
      <c r="A216" s="32">
        <v>15</v>
      </c>
      <c r="B216" s="29" t="s">
        <v>315</v>
      </c>
      <c r="C216" s="36" t="s">
        <v>6974</v>
      </c>
      <c r="D216" s="56"/>
      <c r="E216" s="29">
        <v>666</v>
      </c>
      <c r="F216" s="29" t="s">
        <v>414</v>
      </c>
      <c r="G216" s="29">
        <v>2</v>
      </c>
      <c r="H216" s="37">
        <v>960</v>
      </c>
      <c r="I216" s="29" t="s">
        <v>636</v>
      </c>
      <c r="J216" s="29" t="s">
        <v>637</v>
      </c>
      <c r="K216" s="55" t="s">
        <v>660</v>
      </c>
      <c r="L216" s="59"/>
    </row>
    <row r="217" spans="1:12" x14ac:dyDescent="0.3">
      <c r="A217" s="32">
        <v>15</v>
      </c>
      <c r="B217" s="29" t="s">
        <v>315</v>
      </c>
      <c r="C217" s="36" t="s">
        <v>6974</v>
      </c>
      <c r="D217" s="56"/>
      <c r="E217" s="29">
        <v>667</v>
      </c>
      <c r="F217" s="29" t="s">
        <v>415</v>
      </c>
      <c r="G217" s="29">
        <v>2</v>
      </c>
      <c r="H217" s="37">
        <v>960</v>
      </c>
      <c r="I217" s="29" t="s">
        <v>636</v>
      </c>
      <c r="J217" s="29" t="s">
        <v>637</v>
      </c>
      <c r="K217" s="55" t="s">
        <v>660</v>
      </c>
      <c r="L217" s="59"/>
    </row>
    <row r="218" spans="1:12" x14ac:dyDescent="0.3">
      <c r="A218" s="32">
        <v>15</v>
      </c>
      <c r="B218" s="29" t="s">
        <v>314</v>
      </c>
      <c r="C218" s="36" t="s">
        <v>6974</v>
      </c>
      <c r="D218" s="56"/>
      <c r="E218" s="29">
        <v>1033</v>
      </c>
      <c r="F218" s="29" t="s">
        <v>426</v>
      </c>
      <c r="G218" s="29">
        <v>6</v>
      </c>
      <c r="H218" s="37">
        <v>2880</v>
      </c>
      <c r="I218" s="29" t="s">
        <v>636</v>
      </c>
      <c r="J218" s="29" t="s">
        <v>637</v>
      </c>
      <c r="K218" s="55" t="s">
        <v>660</v>
      </c>
      <c r="L218" s="59"/>
    </row>
    <row r="219" spans="1:12" x14ac:dyDescent="0.3">
      <c r="A219" s="32">
        <v>30</v>
      </c>
      <c r="B219" s="29" t="s">
        <v>326</v>
      </c>
      <c r="C219" s="36" t="s">
        <v>6995</v>
      </c>
      <c r="D219" s="56"/>
      <c r="E219" s="29">
        <v>547</v>
      </c>
      <c r="F219" s="29" t="s">
        <v>416</v>
      </c>
      <c r="G219" s="29">
        <v>24</v>
      </c>
      <c r="H219" s="37">
        <v>36960</v>
      </c>
      <c r="I219" s="29" t="s">
        <v>636</v>
      </c>
      <c r="J219" s="29" t="s">
        <v>637</v>
      </c>
      <c r="K219" s="55" t="s">
        <v>660</v>
      </c>
      <c r="L219" s="59"/>
    </row>
    <row r="220" spans="1:12" x14ac:dyDescent="0.3">
      <c r="A220" s="32">
        <v>30</v>
      </c>
      <c r="B220" s="29" t="s">
        <v>327</v>
      </c>
      <c r="C220" s="36" t="s">
        <v>6978</v>
      </c>
      <c r="D220" s="56"/>
      <c r="E220" s="29">
        <v>778</v>
      </c>
      <c r="F220" s="29" t="s">
        <v>420</v>
      </c>
      <c r="G220" s="29">
        <v>7</v>
      </c>
      <c r="H220" s="37">
        <v>6480</v>
      </c>
      <c r="I220" s="29" t="s">
        <v>636</v>
      </c>
      <c r="J220" s="29" t="s">
        <v>637</v>
      </c>
      <c r="K220" s="55" t="s">
        <v>660</v>
      </c>
      <c r="L220" s="59"/>
    </row>
    <row r="221" spans="1:12" x14ac:dyDescent="0.3">
      <c r="A221" s="32">
        <v>30</v>
      </c>
      <c r="B221" s="29" t="s">
        <v>328</v>
      </c>
      <c r="C221" s="36" t="s">
        <v>6973</v>
      </c>
      <c r="D221" s="56"/>
      <c r="E221" s="29">
        <v>1033</v>
      </c>
      <c r="F221" s="29" t="s">
        <v>426</v>
      </c>
      <c r="G221" s="29">
        <v>11</v>
      </c>
      <c r="H221" s="37">
        <v>13200</v>
      </c>
      <c r="I221" s="29" t="s">
        <v>636</v>
      </c>
      <c r="J221" s="29" t="s">
        <v>637</v>
      </c>
      <c r="K221" s="55" t="s">
        <v>660</v>
      </c>
      <c r="L221" s="59"/>
    </row>
    <row r="222" spans="1:12" x14ac:dyDescent="0.3">
      <c r="A222" s="32">
        <v>30</v>
      </c>
      <c r="B222" s="29" t="s">
        <v>317</v>
      </c>
      <c r="C222" s="36" t="s">
        <v>6973</v>
      </c>
      <c r="D222" s="56"/>
      <c r="E222" s="29">
        <v>1033</v>
      </c>
      <c r="F222" s="29" t="s">
        <v>426</v>
      </c>
      <c r="G222" s="29">
        <v>4</v>
      </c>
      <c r="H222" s="37">
        <v>4800</v>
      </c>
      <c r="I222" s="29" t="s">
        <v>636</v>
      </c>
      <c r="J222" s="29" t="s">
        <v>637</v>
      </c>
      <c r="K222" s="55" t="s">
        <v>660</v>
      </c>
      <c r="L222" s="59"/>
    </row>
    <row r="223" spans="1:12" x14ac:dyDescent="0.3">
      <c r="A223" s="32">
        <v>30</v>
      </c>
      <c r="B223" s="29" t="s">
        <v>318</v>
      </c>
      <c r="C223" s="36" t="s">
        <v>6989</v>
      </c>
      <c r="D223" s="56"/>
      <c r="E223" s="29">
        <v>1033</v>
      </c>
      <c r="F223" s="29" t="s">
        <v>426</v>
      </c>
      <c r="G223" s="29">
        <v>3</v>
      </c>
      <c r="H223" s="37">
        <v>2880</v>
      </c>
      <c r="I223" s="29" t="s">
        <v>636</v>
      </c>
      <c r="J223" s="29" t="s">
        <v>637</v>
      </c>
      <c r="K223" s="55" t="s">
        <v>660</v>
      </c>
      <c r="L223" s="59"/>
    </row>
    <row r="224" spans="1:12" x14ac:dyDescent="0.3">
      <c r="A224" s="32">
        <v>30</v>
      </c>
      <c r="B224" s="29" t="s">
        <v>329</v>
      </c>
      <c r="C224" s="36" t="s">
        <v>6990</v>
      </c>
      <c r="D224" s="56"/>
      <c r="E224" s="29">
        <v>664</v>
      </c>
      <c r="F224" s="29" t="s">
        <v>413</v>
      </c>
      <c r="G224" s="29">
        <v>8</v>
      </c>
      <c r="H224" s="37">
        <v>5040</v>
      </c>
      <c r="I224" s="29" t="s">
        <v>636</v>
      </c>
      <c r="J224" s="29" t="s">
        <v>637</v>
      </c>
      <c r="K224" s="55" t="s">
        <v>660</v>
      </c>
      <c r="L224" s="59"/>
    </row>
    <row r="225" spans="1:12" x14ac:dyDescent="0.3">
      <c r="A225" s="32">
        <v>30</v>
      </c>
      <c r="B225" s="29" t="s">
        <v>320</v>
      </c>
      <c r="C225" s="36" t="s">
        <v>6991</v>
      </c>
      <c r="D225" s="56"/>
      <c r="E225" s="29">
        <v>664</v>
      </c>
      <c r="F225" s="29" t="s">
        <v>413</v>
      </c>
      <c r="G225" s="29">
        <v>4</v>
      </c>
      <c r="H225" s="37">
        <v>1920</v>
      </c>
      <c r="I225" s="29" t="s">
        <v>636</v>
      </c>
      <c r="J225" s="29" t="s">
        <v>637</v>
      </c>
      <c r="K225" s="55" t="s">
        <v>660</v>
      </c>
      <c r="L225" s="59"/>
    </row>
    <row r="226" spans="1:12" x14ac:dyDescent="0.3">
      <c r="A226" s="32">
        <v>15</v>
      </c>
      <c r="B226" s="29" t="s">
        <v>330</v>
      </c>
      <c r="C226" s="36" t="s">
        <v>7005</v>
      </c>
      <c r="D226" s="56"/>
      <c r="E226" s="29">
        <v>423</v>
      </c>
      <c r="F226" s="29" t="s">
        <v>430</v>
      </c>
      <c r="G226" s="29">
        <v>1</v>
      </c>
      <c r="H226" s="37">
        <v>3840</v>
      </c>
      <c r="I226" s="29" t="s">
        <v>638</v>
      </c>
      <c r="J226" s="29" t="s">
        <v>639</v>
      </c>
      <c r="K226" s="55" t="s">
        <v>660</v>
      </c>
      <c r="L226" s="59"/>
    </row>
    <row r="227" spans="1:12" x14ac:dyDescent="0.3">
      <c r="A227" s="32">
        <v>15</v>
      </c>
      <c r="B227" s="29" t="s">
        <v>331</v>
      </c>
      <c r="C227" s="36" t="s">
        <v>6998</v>
      </c>
      <c r="D227" s="56"/>
      <c r="E227" s="29">
        <v>508</v>
      </c>
      <c r="F227" s="29" t="s">
        <v>431</v>
      </c>
      <c r="G227" s="29">
        <v>4</v>
      </c>
      <c r="H227" s="37">
        <v>10080</v>
      </c>
      <c r="I227" s="29" t="s">
        <v>638</v>
      </c>
      <c r="J227" s="29" t="s">
        <v>639</v>
      </c>
      <c r="K227" s="55" t="s">
        <v>660</v>
      </c>
      <c r="L227" s="59"/>
    </row>
    <row r="228" spans="1:12" x14ac:dyDescent="0.3">
      <c r="A228" s="32">
        <v>15</v>
      </c>
      <c r="B228" s="29" t="s">
        <v>332</v>
      </c>
      <c r="C228" s="36" t="s">
        <v>6998</v>
      </c>
      <c r="D228" s="56"/>
      <c r="E228" s="29">
        <v>509</v>
      </c>
      <c r="F228" s="29" t="s">
        <v>432</v>
      </c>
      <c r="G228" s="29">
        <v>1</v>
      </c>
      <c r="H228" s="37">
        <v>3360</v>
      </c>
      <c r="I228" s="29" t="s">
        <v>638</v>
      </c>
      <c r="J228" s="29" t="s">
        <v>639</v>
      </c>
      <c r="K228" s="55" t="s">
        <v>660</v>
      </c>
      <c r="L228" s="59"/>
    </row>
    <row r="229" spans="1:12" x14ac:dyDescent="0.3">
      <c r="A229" s="32">
        <v>15</v>
      </c>
      <c r="B229" s="29" t="s">
        <v>332</v>
      </c>
      <c r="C229" s="36" t="s">
        <v>6998</v>
      </c>
      <c r="D229" s="56"/>
      <c r="E229" s="29">
        <v>511</v>
      </c>
      <c r="F229" s="29" t="s">
        <v>433</v>
      </c>
      <c r="G229" s="29">
        <v>2</v>
      </c>
      <c r="H229" s="37">
        <v>3360</v>
      </c>
      <c r="I229" s="29" t="s">
        <v>638</v>
      </c>
      <c r="J229" s="29" t="s">
        <v>639</v>
      </c>
      <c r="K229" s="55" t="s">
        <v>660</v>
      </c>
      <c r="L229" s="59"/>
    </row>
    <row r="230" spans="1:12" x14ac:dyDescent="0.3">
      <c r="A230" s="32">
        <v>15</v>
      </c>
      <c r="B230" s="29" t="s">
        <v>333</v>
      </c>
      <c r="C230" s="36" t="s">
        <v>6987</v>
      </c>
      <c r="D230" s="56"/>
      <c r="E230" s="29">
        <v>508</v>
      </c>
      <c r="F230" s="29" t="s">
        <v>431</v>
      </c>
      <c r="G230" s="29">
        <v>2</v>
      </c>
      <c r="H230" s="37">
        <v>2640</v>
      </c>
      <c r="I230" s="29" t="s">
        <v>638</v>
      </c>
      <c r="J230" s="29" t="s">
        <v>639</v>
      </c>
      <c r="K230" s="55" t="s">
        <v>660</v>
      </c>
      <c r="L230" s="59"/>
    </row>
    <row r="231" spans="1:12" x14ac:dyDescent="0.3">
      <c r="A231" s="32">
        <v>15</v>
      </c>
      <c r="B231" s="29" t="s">
        <v>295</v>
      </c>
      <c r="C231" s="36" t="s">
        <v>6987</v>
      </c>
      <c r="D231" s="56"/>
      <c r="E231" s="29">
        <v>509</v>
      </c>
      <c r="F231" s="29" t="s">
        <v>432</v>
      </c>
      <c r="G231" s="29">
        <v>1</v>
      </c>
      <c r="H231" s="37">
        <v>2640</v>
      </c>
      <c r="I231" s="29" t="s">
        <v>638</v>
      </c>
      <c r="J231" s="29" t="s">
        <v>639</v>
      </c>
      <c r="K231" s="55" t="s">
        <v>660</v>
      </c>
      <c r="L231" s="59"/>
    </row>
    <row r="232" spans="1:12" x14ac:dyDescent="0.3">
      <c r="A232" s="32">
        <v>15</v>
      </c>
      <c r="B232" s="29" t="s">
        <v>294</v>
      </c>
      <c r="C232" s="36" t="s">
        <v>6987</v>
      </c>
      <c r="D232" s="56"/>
      <c r="E232" s="29">
        <v>625</v>
      </c>
      <c r="F232" s="29" t="s">
        <v>434</v>
      </c>
      <c r="G232" s="29">
        <v>3</v>
      </c>
      <c r="H232" s="37">
        <v>2640</v>
      </c>
      <c r="I232" s="29" t="s">
        <v>638</v>
      </c>
      <c r="J232" s="29" t="s">
        <v>639</v>
      </c>
      <c r="K232" s="55" t="s">
        <v>660</v>
      </c>
      <c r="L232" s="59"/>
    </row>
    <row r="233" spans="1:12" x14ac:dyDescent="0.3">
      <c r="A233" s="32">
        <v>15</v>
      </c>
      <c r="B233" s="29" t="s">
        <v>297</v>
      </c>
      <c r="C233" s="36" t="s">
        <v>6988</v>
      </c>
      <c r="D233" s="56"/>
      <c r="E233" s="29">
        <v>391</v>
      </c>
      <c r="F233" s="29" t="s">
        <v>435</v>
      </c>
      <c r="G233" s="29">
        <v>1</v>
      </c>
      <c r="H233" s="37">
        <v>2400</v>
      </c>
      <c r="I233" s="29" t="s">
        <v>638</v>
      </c>
      <c r="J233" s="29" t="s">
        <v>639</v>
      </c>
      <c r="K233" s="55" t="s">
        <v>660</v>
      </c>
      <c r="L233" s="59"/>
    </row>
    <row r="234" spans="1:12" x14ac:dyDescent="0.3">
      <c r="A234" s="32">
        <v>15</v>
      </c>
      <c r="B234" s="29" t="s">
        <v>299</v>
      </c>
      <c r="C234" s="36" t="s">
        <v>6982</v>
      </c>
      <c r="D234" s="56"/>
      <c r="E234" s="29">
        <v>754</v>
      </c>
      <c r="F234" s="29" t="s">
        <v>436</v>
      </c>
      <c r="G234" s="29">
        <v>1</v>
      </c>
      <c r="H234" s="37">
        <v>2160</v>
      </c>
      <c r="I234" s="29" t="s">
        <v>638</v>
      </c>
      <c r="J234" s="29" t="s">
        <v>639</v>
      </c>
      <c r="K234" s="55" t="s">
        <v>660</v>
      </c>
      <c r="L234" s="59"/>
    </row>
    <row r="235" spans="1:12" x14ac:dyDescent="0.3">
      <c r="A235" s="32">
        <v>15</v>
      </c>
      <c r="B235" s="29" t="s">
        <v>302</v>
      </c>
      <c r="C235" s="36" t="s">
        <v>6984</v>
      </c>
      <c r="D235" s="56"/>
      <c r="E235" s="29">
        <v>625</v>
      </c>
      <c r="F235" s="29" t="s">
        <v>434</v>
      </c>
      <c r="G235" s="29">
        <v>4</v>
      </c>
      <c r="H235" s="37">
        <v>3840</v>
      </c>
      <c r="I235" s="29" t="s">
        <v>638</v>
      </c>
      <c r="J235" s="29" t="s">
        <v>639</v>
      </c>
      <c r="K235" s="55" t="s">
        <v>660</v>
      </c>
      <c r="L235" s="59"/>
    </row>
    <row r="236" spans="1:12" x14ac:dyDescent="0.3">
      <c r="A236" s="32">
        <v>15</v>
      </c>
      <c r="B236" s="29" t="s">
        <v>301</v>
      </c>
      <c r="C236" s="36" t="s">
        <v>6984</v>
      </c>
      <c r="D236" s="56"/>
      <c r="E236" s="29">
        <v>791</v>
      </c>
      <c r="F236" s="29" t="s">
        <v>38</v>
      </c>
      <c r="G236" s="29">
        <v>3</v>
      </c>
      <c r="H236" s="37">
        <v>3840</v>
      </c>
      <c r="I236" s="29" t="s">
        <v>638</v>
      </c>
      <c r="J236" s="29" t="s">
        <v>639</v>
      </c>
      <c r="K236" s="55" t="s">
        <v>660</v>
      </c>
      <c r="L236" s="59"/>
    </row>
    <row r="237" spans="1:12" x14ac:dyDescent="0.3">
      <c r="A237" s="32">
        <v>15</v>
      </c>
      <c r="B237" s="29" t="s">
        <v>307</v>
      </c>
      <c r="C237" s="36" t="s">
        <v>6975</v>
      </c>
      <c r="D237" s="56"/>
      <c r="E237" s="29">
        <v>791</v>
      </c>
      <c r="F237" s="29" t="s">
        <v>38</v>
      </c>
      <c r="G237" s="29">
        <v>3</v>
      </c>
      <c r="H237" s="37">
        <v>2880</v>
      </c>
      <c r="I237" s="29" t="s">
        <v>638</v>
      </c>
      <c r="J237" s="29" t="s">
        <v>639</v>
      </c>
      <c r="K237" s="55" t="s">
        <v>660</v>
      </c>
      <c r="L237" s="59"/>
    </row>
    <row r="238" spans="1:12" x14ac:dyDescent="0.3">
      <c r="A238" s="32">
        <v>15</v>
      </c>
      <c r="B238" s="29" t="s">
        <v>310</v>
      </c>
      <c r="C238" s="36" t="s">
        <v>6986</v>
      </c>
      <c r="D238" s="56"/>
      <c r="E238" s="29">
        <v>1038</v>
      </c>
      <c r="F238" s="29" t="s">
        <v>437</v>
      </c>
      <c r="G238" s="29">
        <v>3</v>
      </c>
      <c r="H238" s="37">
        <v>2400</v>
      </c>
      <c r="I238" s="29" t="s">
        <v>638</v>
      </c>
      <c r="J238" s="29" t="s">
        <v>639</v>
      </c>
      <c r="K238" s="55" t="s">
        <v>660</v>
      </c>
      <c r="L238" s="59"/>
    </row>
    <row r="239" spans="1:12" x14ac:dyDescent="0.3">
      <c r="A239" s="32">
        <v>15</v>
      </c>
      <c r="B239" s="29" t="s">
        <v>309</v>
      </c>
      <c r="C239" s="36" t="s">
        <v>6986</v>
      </c>
      <c r="D239" s="56"/>
      <c r="E239" s="29">
        <v>1051</v>
      </c>
      <c r="F239" s="29" t="s">
        <v>438</v>
      </c>
      <c r="G239" s="29">
        <v>2</v>
      </c>
      <c r="H239" s="37">
        <v>2400</v>
      </c>
      <c r="I239" s="29" t="s">
        <v>638</v>
      </c>
      <c r="J239" s="29" t="s">
        <v>639</v>
      </c>
      <c r="K239" s="55" t="s">
        <v>660</v>
      </c>
      <c r="L239" s="59"/>
    </row>
    <row r="240" spans="1:12" x14ac:dyDescent="0.3">
      <c r="A240" s="32">
        <v>15</v>
      </c>
      <c r="B240" s="29" t="s">
        <v>311</v>
      </c>
      <c r="C240" s="36" t="s">
        <v>6972</v>
      </c>
      <c r="D240" s="56"/>
      <c r="E240" s="29">
        <v>22</v>
      </c>
      <c r="F240" s="29" t="s">
        <v>439</v>
      </c>
      <c r="G240" s="29">
        <v>6</v>
      </c>
      <c r="H240" s="37">
        <v>4800</v>
      </c>
      <c r="I240" s="29" t="s">
        <v>638</v>
      </c>
      <c r="J240" s="29" t="s">
        <v>639</v>
      </c>
      <c r="K240" s="55" t="s">
        <v>660</v>
      </c>
      <c r="L240" s="59"/>
    </row>
    <row r="241" spans="1:12" x14ac:dyDescent="0.3">
      <c r="A241" s="32">
        <v>15</v>
      </c>
      <c r="B241" s="29" t="s">
        <v>322</v>
      </c>
      <c r="C241" s="36" t="s">
        <v>6972</v>
      </c>
      <c r="D241" s="56"/>
      <c r="E241" s="29">
        <v>1038</v>
      </c>
      <c r="F241" s="29" t="s">
        <v>437</v>
      </c>
      <c r="G241" s="29">
        <v>3</v>
      </c>
      <c r="H241" s="37">
        <v>2880</v>
      </c>
      <c r="I241" s="29" t="s">
        <v>638</v>
      </c>
      <c r="J241" s="29" t="s">
        <v>639</v>
      </c>
      <c r="K241" s="55" t="s">
        <v>660</v>
      </c>
      <c r="L241" s="59"/>
    </row>
    <row r="242" spans="1:12" x14ac:dyDescent="0.3">
      <c r="A242" s="32">
        <v>15</v>
      </c>
      <c r="B242" s="29" t="s">
        <v>313</v>
      </c>
      <c r="C242" s="36" t="s">
        <v>6980</v>
      </c>
      <c r="D242" s="56"/>
      <c r="E242" s="29">
        <v>1249</v>
      </c>
      <c r="F242" s="29" t="s">
        <v>440</v>
      </c>
      <c r="G242" s="29">
        <v>6</v>
      </c>
      <c r="H242" s="37">
        <v>4320</v>
      </c>
      <c r="I242" s="29" t="s">
        <v>638</v>
      </c>
      <c r="J242" s="29" t="s">
        <v>639</v>
      </c>
      <c r="K242" s="55" t="s">
        <v>660</v>
      </c>
      <c r="L242" s="59"/>
    </row>
    <row r="243" spans="1:12" x14ac:dyDescent="0.3">
      <c r="A243" s="32">
        <v>15</v>
      </c>
      <c r="B243" s="29" t="s">
        <v>324</v>
      </c>
      <c r="C243" s="36" t="s">
        <v>6980</v>
      </c>
      <c r="D243" s="56"/>
      <c r="E243" s="29">
        <v>1251</v>
      </c>
      <c r="F243" s="29" t="s">
        <v>441</v>
      </c>
      <c r="G243" s="29">
        <v>2</v>
      </c>
      <c r="H243" s="37">
        <v>720</v>
      </c>
      <c r="I243" s="29" t="s">
        <v>638</v>
      </c>
      <c r="J243" s="29" t="s">
        <v>639</v>
      </c>
      <c r="K243" s="55" t="s">
        <v>660</v>
      </c>
      <c r="L243" s="59"/>
    </row>
    <row r="244" spans="1:12" x14ac:dyDescent="0.3">
      <c r="A244" s="32">
        <v>15</v>
      </c>
      <c r="B244" s="29" t="s">
        <v>334</v>
      </c>
      <c r="C244" s="36" t="s">
        <v>6974</v>
      </c>
      <c r="D244" s="56"/>
      <c r="E244" s="29">
        <v>508</v>
      </c>
      <c r="F244" s="29" t="s">
        <v>431</v>
      </c>
      <c r="G244" s="29">
        <v>4</v>
      </c>
      <c r="H244" s="37">
        <v>1920</v>
      </c>
      <c r="I244" s="29" t="s">
        <v>638</v>
      </c>
      <c r="J244" s="29" t="s">
        <v>639</v>
      </c>
      <c r="K244" s="55" t="s">
        <v>660</v>
      </c>
      <c r="L244" s="59"/>
    </row>
    <row r="245" spans="1:12" x14ac:dyDescent="0.3">
      <c r="A245" s="32">
        <v>15</v>
      </c>
      <c r="B245" s="29" t="s">
        <v>334</v>
      </c>
      <c r="C245" s="36" t="s">
        <v>6974</v>
      </c>
      <c r="D245" s="56"/>
      <c r="E245" s="29">
        <v>509</v>
      </c>
      <c r="F245" s="29" t="s">
        <v>432</v>
      </c>
      <c r="G245" s="29">
        <v>5</v>
      </c>
      <c r="H245" s="37">
        <v>2400</v>
      </c>
      <c r="I245" s="29" t="s">
        <v>638</v>
      </c>
      <c r="J245" s="29" t="s">
        <v>639</v>
      </c>
      <c r="K245" s="55" t="s">
        <v>660</v>
      </c>
      <c r="L245" s="59"/>
    </row>
    <row r="246" spans="1:12" x14ac:dyDescent="0.3">
      <c r="A246" s="32">
        <v>15</v>
      </c>
      <c r="B246" s="29" t="s">
        <v>334</v>
      </c>
      <c r="C246" s="36" t="s">
        <v>6974</v>
      </c>
      <c r="D246" s="56"/>
      <c r="E246" s="29">
        <v>628</v>
      </c>
      <c r="F246" s="29" t="s">
        <v>442</v>
      </c>
      <c r="G246" s="29">
        <v>1</v>
      </c>
      <c r="H246" s="37">
        <v>480</v>
      </c>
      <c r="I246" s="29" t="s">
        <v>638</v>
      </c>
      <c r="J246" s="29" t="s">
        <v>639</v>
      </c>
      <c r="K246" s="55" t="s">
        <v>660</v>
      </c>
      <c r="L246" s="59"/>
    </row>
    <row r="247" spans="1:12" x14ac:dyDescent="0.3">
      <c r="A247" s="32">
        <v>15</v>
      </c>
      <c r="B247" s="29" t="s">
        <v>314</v>
      </c>
      <c r="C247" s="36" t="s">
        <v>6974</v>
      </c>
      <c r="D247" s="56"/>
      <c r="E247" s="29">
        <v>1249</v>
      </c>
      <c r="F247" s="29" t="s">
        <v>440</v>
      </c>
      <c r="G247" s="29">
        <v>6</v>
      </c>
      <c r="H247" s="37">
        <v>2880</v>
      </c>
      <c r="I247" s="29" t="s">
        <v>638</v>
      </c>
      <c r="J247" s="29" t="s">
        <v>639</v>
      </c>
      <c r="K247" s="55" t="s">
        <v>660</v>
      </c>
      <c r="L247" s="59"/>
    </row>
    <row r="248" spans="1:12" x14ac:dyDescent="0.3">
      <c r="A248" s="32">
        <v>15</v>
      </c>
      <c r="B248" s="29" t="s">
        <v>315</v>
      </c>
      <c r="C248" s="36" t="s">
        <v>6974</v>
      </c>
      <c r="D248" s="56"/>
      <c r="E248" s="29">
        <v>1300</v>
      </c>
      <c r="F248" s="29" t="s">
        <v>443</v>
      </c>
      <c r="G248" s="29">
        <v>2</v>
      </c>
      <c r="H248" s="37">
        <v>480</v>
      </c>
      <c r="I248" s="29" t="s">
        <v>638</v>
      </c>
      <c r="J248" s="29" t="s">
        <v>639</v>
      </c>
      <c r="K248" s="55" t="s">
        <v>660</v>
      </c>
      <c r="L248" s="59"/>
    </row>
    <row r="249" spans="1:12" x14ac:dyDescent="0.3">
      <c r="A249" s="32">
        <v>15</v>
      </c>
      <c r="B249" s="29" t="s">
        <v>315</v>
      </c>
      <c r="C249" s="36" t="s">
        <v>6974</v>
      </c>
      <c r="D249" s="56"/>
      <c r="E249" s="29">
        <v>1325</v>
      </c>
      <c r="F249" s="29" t="s">
        <v>444</v>
      </c>
      <c r="G249" s="29">
        <v>2</v>
      </c>
      <c r="H249" s="37">
        <v>960</v>
      </c>
      <c r="I249" s="29" t="s">
        <v>638</v>
      </c>
      <c r="J249" s="29" t="s">
        <v>639</v>
      </c>
      <c r="K249" s="55" t="s">
        <v>660</v>
      </c>
      <c r="L249" s="59"/>
    </row>
    <row r="250" spans="1:12" x14ac:dyDescent="0.3">
      <c r="A250" s="32">
        <v>30</v>
      </c>
      <c r="B250" s="29" t="s">
        <v>335</v>
      </c>
      <c r="C250" s="36" t="s">
        <v>7006</v>
      </c>
      <c r="D250" s="56"/>
      <c r="E250" s="29">
        <v>391</v>
      </c>
      <c r="F250" s="29" t="s">
        <v>435</v>
      </c>
      <c r="G250" s="29">
        <v>24</v>
      </c>
      <c r="H250" s="37">
        <v>30240</v>
      </c>
      <c r="I250" s="29" t="s">
        <v>638</v>
      </c>
      <c r="J250" s="29" t="s">
        <v>639</v>
      </c>
      <c r="K250" s="55" t="s">
        <v>660</v>
      </c>
      <c r="L250" s="59"/>
    </row>
    <row r="251" spans="1:12" x14ac:dyDescent="0.3">
      <c r="A251" s="32">
        <v>30</v>
      </c>
      <c r="B251" s="29" t="s">
        <v>336</v>
      </c>
      <c r="C251" s="36" t="s">
        <v>7006</v>
      </c>
      <c r="D251" s="56"/>
      <c r="E251" s="29">
        <v>393</v>
      </c>
      <c r="F251" s="29" t="s">
        <v>445</v>
      </c>
      <c r="G251" s="29">
        <v>3</v>
      </c>
      <c r="H251" s="37">
        <v>4320</v>
      </c>
      <c r="I251" s="29" t="s">
        <v>638</v>
      </c>
      <c r="J251" s="29" t="s">
        <v>639</v>
      </c>
      <c r="K251" s="55" t="s">
        <v>660</v>
      </c>
      <c r="L251" s="59"/>
    </row>
    <row r="252" spans="1:12" x14ac:dyDescent="0.3">
      <c r="A252" s="32">
        <v>30</v>
      </c>
      <c r="B252" s="29" t="s">
        <v>336</v>
      </c>
      <c r="C252" s="36" t="s">
        <v>7006</v>
      </c>
      <c r="D252" s="56"/>
      <c r="E252" s="29">
        <v>394</v>
      </c>
      <c r="F252" s="29" t="s">
        <v>446</v>
      </c>
      <c r="G252" s="29">
        <v>1</v>
      </c>
      <c r="H252" s="37">
        <v>4320</v>
      </c>
      <c r="I252" s="29" t="s">
        <v>638</v>
      </c>
      <c r="J252" s="29" t="s">
        <v>639</v>
      </c>
      <c r="K252" s="55" t="s">
        <v>660</v>
      </c>
      <c r="L252" s="59"/>
    </row>
    <row r="253" spans="1:12" x14ac:dyDescent="0.3">
      <c r="A253" s="32">
        <v>30</v>
      </c>
      <c r="B253" s="29" t="s">
        <v>316</v>
      </c>
      <c r="C253" s="36" t="s">
        <v>6977</v>
      </c>
      <c r="D253" s="56"/>
      <c r="E253" s="29">
        <v>393</v>
      </c>
      <c r="F253" s="29" t="s">
        <v>445</v>
      </c>
      <c r="G253" s="29">
        <v>9</v>
      </c>
      <c r="H253" s="37">
        <v>11760</v>
      </c>
      <c r="I253" s="29" t="s">
        <v>638</v>
      </c>
      <c r="J253" s="29" t="s">
        <v>639</v>
      </c>
      <c r="K253" s="55" t="s">
        <v>660</v>
      </c>
      <c r="L253" s="59"/>
    </row>
    <row r="254" spans="1:12" x14ac:dyDescent="0.3">
      <c r="A254" s="32">
        <v>30</v>
      </c>
      <c r="B254" s="29" t="s">
        <v>337</v>
      </c>
      <c r="C254" s="36" t="s">
        <v>6973</v>
      </c>
      <c r="D254" s="56"/>
      <c r="E254" s="29">
        <v>1078</v>
      </c>
      <c r="F254" s="29" t="s">
        <v>447</v>
      </c>
      <c r="G254" s="29">
        <v>24</v>
      </c>
      <c r="H254" s="37">
        <v>24000</v>
      </c>
      <c r="I254" s="29" t="s">
        <v>638</v>
      </c>
      <c r="J254" s="29" t="s">
        <v>639</v>
      </c>
      <c r="K254" s="55" t="s">
        <v>660</v>
      </c>
      <c r="L254" s="59"/>
    </row>
    <row r="255" spans="1:12" x14ac:dyDescent="0.3">
      <c r="A255" s="32">
        <v>30</v>
      </c>
      <c r="B255" s="29" t="s">
        <v>338</v>
      </c>
      <c r="C255" s="36" t="s">
        <v>6973</v>
      </c>
      <c r="D255" s="56"/>
      <c r="E255" s="29">
        <v>1079</v>
      </c>
      <c r="F255" s="29" t="s">
        <v>448</v>
      </c>
      <c r="G255" s="29">
        <v>24</v>
      </c>
      <c r="H255" s="37">
        <v>24000</v>
      </c>
      <c r="I255" s="29" t="s">
        <v>638</v>
      </c>
      <c r="J255" s="29" t="s">
        <v>639</v>
      </c>
      <c r="K255" s="55" t="s">
        <v>660</v>
      </c>
      <c r="L255" s="59"/>
    </row>
    <row r="256" spans="1:12" x14ac:dyDescent="0.3">
      <c r="A256" s="32">
        <v>30</v>
      </c>
      <c r="B256" s="29" t="s">
        <v>328</v>
      </c>
      <c r="C256" s="36" t="s">
        <v>6973</v>
      </c>
      <c r="D256" s="56"/>
      <c r="E256" s="29">
        <v>1091</v>
      </c>
      <c r="F256" s="29" t="s">
        <v>449</v>
      </c>
      <c r="G256" s="29">
        <v>1</v>
      </c>
      <c r="H256" s="37">
        <v>1200</v>
      </c>
      <c r="I256" s="29" t="s">
        <v>638</v>
      </c>
      <c r="J256" s="29" t="s">
        <v>639</v>
      </c>
      <c r="K256" s="55" t="s">
        <v>660</v>
      </c>
      <c r="L256" s="59"/>
    </row>
    <row r="257" spans="1:12" x14ac:dyDescent="0.3">
      <c r="A257" s="32">
        <v>30</v>
      </c>
      <c r="B257" s="29" t="s">
        <v>317</v>
      </c>
      <c r="C257" s="36" t="s">
        <v>6973</v>
      </c>
      <c r="D257" s="56"/>
      <c r="E257" s="29">
        <v>1092</v>
      </c>
      <c r="F257" s="29" t="s">
        <v>450</v>
      </c>
      <c r="G257" s="29">
        <v>1</v>
      </c>
      <c r="H257" s="37">
        <v>1200</v>
      </c>
      <c r="I257" s="29" t="s">
        <v>638</v>
      </c>
      <c r="J257" s="29" t="s">
        <v>639</v>
      </c>
      <c r="K257" s="55" t="s">
        <v>660</v>
      </c>
      <c r="L257" s="59"/>
    </row>
    <row r="258" spans="1:12" x14ac:dyDescent="0.3">
      <c r="A258" s="32">
        <v>30</v>
      </c>
      <c r="B258" s="29" t="s">
        <v>329</v>
      </c>
      <c r="C258" s="36" t="s">
        <v>6990</v>
      </c>
      <c r="D258" s="56"/>
      <c r="E258" s="29">
        <v>393</v>
      </c>
      <c r="F258" s="29" t="s">
        <v>445</v>
      </c>
      <c r="G258" s="29">
        <v>4</v>
      </c>
      <c r="H258" s="37">
        <v>2880</v>
      </c>
      <c r="I258" s="29" t="s">
        <v>638</v>
      </c>
      <c r="J258" s="29" t="s">
        <v>639</v>
      </c>
      <c r="K258" s="55" t="s">
        <v>660</v>
      </c>
      <c r="L258" s="59"/>
    </row>
    <row r="259" spans="1:12" x14ac:dyDescent="0.3">
      <c r="A259" s="32">
        <v>30</v>
      </c>
      <c r="B259" s="29" t="s">
        <v>321</v>
      </c>
      <c r="C259" s="36" t="s">
        <v>6981</v>
      </c>
      <c r="D259" s="56"/>
      <c r="E259" s="29">
        <v>423</v>
      </c>
      <c r="F259" s="29" t="s">
        <v>430</v>
      </c>
      <c r="G259" s="29">
        <v>3</v>
      </c>
      <c r="H259" s="37">
        <v>2400</v>
      </c>
      <c r="I259" s="29" t="s">
        <v>638</v>
      </c>
      <c r="J259" s="29" t="s">
        <v>639</v>
      </c>
      <c r="K259" s="55" t="s">
        <v>660</v>
      </c>
      <c r="L259" s="59"/>
    </row>
    <row r="260" spans="1:12" x14ac:dyDescent="0.3">
      <c r="A260" s="32">
        <v>30</v>
      </c>
      <c r="B260" s="29" t="s">
        <v>321</v>
      </c>
      <c r="C260" s="36" t="s">
        <v>6981</v>
      </c>
      <c r="D260" s="56"/>
      <c r="E260" s="29">
        <v>687</v>
      </c>
      <c r="F260" s="29" t="s">
        <v>451</v>
      </c>
      <c r="G260" s="29">
        <v>3</v>
      </c>
      <c r="H260" s="37">
        <v>7200</v>
      </c>
      <c r="I260" s="29" t="s">
        <v>638</v>
      </c>
      <c r="J260" s="29" t="s">
        <v>639</v>
      </c>
      <c r="K260" s="55" t="s">
        <v>660</v>
      </c>
      <c r="L260" s="59"/>
    </row>
    <row r="261" spans="1:12" x14ac:dyDescent="0.3">
      <c r="A261" s="32">
        <v>15</v>
      </c>
      <c r="B261" s="29" t="s">
        <v>339</v>
      </c>
      <c r="C261" s="36" t="s">
        <v>7007</v>
      </c>
      <c r="D261" s="56"/>
      <c r="E261" s="29">
        <v>286</v>
      </c>
      <c r="F261" s="29" t="s">
        <v>452</v>
      </c>
      <c r="G261" s="29">
        <v>10</v>
      </c>
      <c r="H261" s="37">
        <v>20160</v>
      </c>
      <c r="I261" s="29" t="s">
        <v>640</v>
      </c>
      <c r="J261" s="29" t="s">
        <v>641</v>
      </c>
      <c r="K261" s="55" t="s">
        <v>660</v>
      </c>
      <c r="L261" s="59"/>
    </row>
    <row r="262" spans="1:12" x14ac:dyDescent="0.3">
      <c r="A262" s="32">
        <v>15</v>
      </c>
      <c r="B262" s="29" t="s">
        <v>340</v>
      </c>
      <c r="C262" s="36" t="s">
        <v>7003</v>
      </c>
      <c r="D262" s="56"/>
      <c r="E262" s="29">
        <v>381</v>
      </c>
      <c r="F262" s="29" t="s">
        <v>453</v>
      </c>
      <c r="G262" s="29">
        <v>12</v>
      </c>
      <c r="H262" s="37">
        <v>30240</v>
      </c>
      <c r="I262" s="29" t="s">
        <v>640</v>
      </c>
      <c r="J262" s="29" t="s">
        <v>641</v>
      </c>
      <c r="K262" s="55" t="s">
        <v>660</v>
      </c>
      <c r="L262" s="59"/>
    </row>
    <row r="263" spans="1:12" x14ac:dyDescent="0.3">
      <c r="A263" s="32">
        <v>15</v>
      </c>
      <c r="B263" s="29" t="s">
        <v>341</v>
      </c>
      <c r="C263" s="36" t="s">
        <v>7005</v>
      </c>
      <c r="D263" s="56"/>
      <c r="E263" s="29">
        <v>163</v>
      </c>
      <c r="F263" s="29" t="s">
        <v>454</v>
      </c>
      <c r="G263" s="29">
        <v>6</v>
      </c>
      <c r="H263" s="37">
        <v>7680</v>
      </c>
      <c r="I263" s="29" t="s">
        <v>640</v>
      </c>
      <c r="J263" s="29" t="s">
        <v>641</v>
      </c>
      <c r="K263" s="55" t="s">
        <v>660</v>
      </c>
      <c r="L263" s="59"/>
    </row>
    <row r="264" spans="1:12" x14ac:dyDescent="0.3">
      <c r="A264" s="32">
        <v>15</v>
      </c>
      <c r="B264" s="29" t="s">
        <v>330</v>
      </c>
      <c r="C264" s="36" t="s">
        <v>7005</v>
      </c>
      <c r="D264" s="56"/>
      <c r="E264" s="29">
        <v>164</v>
      </c>
      <c r="F264" s="29" t="s">
        <v>455</v>
      </c>
      <c r="G264" s="29">
        <v>2</v>
      </c>
      <c r="H264" s="37">
        <v>3840</v>
      </c>
      <c r="I264" s="29" t="s">
        <v>640</v>
      </c>
      <c r="J264" s="29" t="s">
        <v>641</v>
      </c>
      <c r="K264" s="55" t="s">
        <v>660</v>
      </c>
      <c r="L264" s="59"/>
    </row>
    <row r="265" spans="1:12" x14ac:dyDescent="0.3">
      <c r="A265" s="32">
        <v>15</v>
      </c>
      <c r="B265" s="29" t="s">
        <v>342</v>
      </c>
      <c r="C265" s="36" t="s">
        <v>7005</v>
      </c>
      <c r="D265" s="56"/>
      <c r="E265" s="29">
        <v>422</v>
      </c>
      <c r="F265" s="29" t="s">
        <v>456</v>
      </c>
      <c r="G265" s="29">
        <v>1</v>
      </c>
      <c r="H265" s="37">
        <v>3840</v>
      </c>
      <c r="I265" s="29" t="s">
        <v>640</v>
      </c>
      <c r="J265" s="29" t="s">
        <v>641</v>
      </c>
      <c r="K265" s="55" t="s">
        <v>660</v>
      </c>
      <c r="L265" s="59"/>
    </row>
    <row r="266" spans="1:12" x14ac:dyDescent="0.3">
      <c r="A266" s="32">
        <v>15</v>
      </c>
      <c r="B266" s="29" t="s">
        <v>294</v>
      </c>
      <c r="C266" s="36" t="s">
        <v>6987</v>
      </c>
      <c r="D266" s="56"/>
      <c r="E266" s="29">
        <v>164</v>
      </c>
      <c r="F266" s="29" t="s">
        <v>455</v>
      </c>
      <c r="G266" s="29">
        <v>2</v>
      </c>
      <c r="H266" s="37">
        <v>2640</v>
      </c>
      <c r="I266" s="29" t="s">
        <v>640</v>
      </c>
      <c r="J266" s="29" t="s">
        <v>641</v>
      </c>
      <c r="K266" s="55" t="s">
        <v>660</v>
      </c>
      <c r="L266" s="59"/>
    </row>
    <row r="267" spans="1:12" x14ac:dyDescent="0.3">
      <c r="A267" s="32">
        <v>15</v>
      </c>
      <c r="B267" s="29" t="s">
        <v>295</v>
      </c>
      <c r="C267" s="36" t="s">
        <v>6987</v>
      </c>
      <c r="D267" s="56"/>
      <c r="E267" s="29">
        <v>165</v>
      </c>
      <c r="F267" s="29" t="s">
        <v>457</v>
      </c>
      <c r="G267" s="29">
        <v>2</v>
      </c>
      <c r="H267" s="37">
        <v>2640</v>
      </c>
      <c r="I267" s="29" t="s">
        <v>640</v>
      </c>
      <c r="J267" s="29" t="s">
        <v>641</v>
      </c>
      <c r="K267" s="55" t="s">
        <v>660</v>
      </c>
      <c r="L267" s="59"/>
    </row>
    <row r="268" spans="1:12" x14ac:dyDescent="0.3">
      <c r="A268" s="32">
        <v>15</v>
      </c>
      <c r="B268" s="29" t="s">
        <v>296</v>
      </c>
      <c r="C268" s="36" t="s">
        <v>6988</v>
      </c>
      <c r="D268" s="56"/>
      <c r="E268" s="29">
        <v>422</v>
      </c>
      <c r="F268" s="29" t="s">
        <v>456</v>
      </c>
      <c r="G268" s="29">
        <v>2</v>
      </c>
      <c r="H268" s="37">
        <v>4800</v>
      </c>
      <c r="I268" s="29" t="s">
        <v>640</v>
      </c>
      <c r="J268" s="29" t="s">
        <v>641</v>
      </c>
      <c r="K268" s="55" t="s">
        <v>660</v>
      </c>
      <c r="L268" s="59"/>
    </row>
    <row r="269" spans="1:12" x14ac:dyDescent="0.3">
      <c r="A269" s="32">
        <v>15</v>
      </c>
      <c r="B269" s="29" t="s">
        <v>297</v>
      </c>
      <c r="C269" s="36" t="s">
        <v>6988</v>
      </c>
      <c r="D269" s="56"/>
      <c r="E269" s="29">
        <v>668</v>
      </c>
      <c r="F269" s="29" t="s">
        <v>458</v>
      </c>
      <c r="G269" s="29">
        <v>1</v>
      </c>
      <c r="H269" s="37">
        <v>2400</v>
      </c>
      <c r="I269" s="29" t="s">
        <v>640</v>
      </c>
      <c r="J269" s="29" t="s">
        <v>641</v>
      </c>
      <c r="K269" s="55" t="s">
        <v>660</v>
      </c>
      <c r="L269" s="59"/>
    </row>
    <row r="270" spans="1:12" x14ac:dyDescent="0.3">
      <c r="A270" s="32">
        <v>15</v>
      </c>
      <c r="B270" s="29" t="s">
        <v>297</v>
      </c>
      <c r="C270" s="36" t="s">
        <v>6988</v>
      </c>
      <c r="D270" s="56"/>
      <c r="E270" s="29">
        <v>669</v>
      </c>
      <c r="F270" s="29" t="s">
        <v>459</v>
      </c>
      <c r="G270" s="29">
        <v>1</v>
      </c>
      <c r="H270" s="37">
        <v>2400</v>
      </c>
      <c r="I270" s="29" t="s">
        <v>640</v>
      </c>
      <c r="J270" s="29" t="s">
        <v>641</v>
      </c>
      <c r="K270" s="55" t="s">
        <v>660</v>
      </c>
      <c r="L270" s="59"/>
    </row>
    <row r="271" spans="1:12" x14ac:dyDescent="0.3">
      <c r="A271" s="32">
        <v>15</v>
      </c>
      <c r="B271" s="29" t="s">
        <v>299</v>
      </c>
      <c r="C271" s="36" t="s">
        <v>6982</v>
      </c>
      <c r="D271" s="56"/>
      <c r="E271" s="29">
        <v>422</v>
      </c>
      <c r="F271" s="29" t="s">
        <v>456</v>
      </c>
      <c r="G271" s="29">
        <v>6</v>
      </c>
      <c r="H271" s="37">
        <v>8640</v>
      </c>
      <c r="I271" s="29" t="s">
        <v>640</v>
      </c>
      <c r="J271" s="29" t="s">
        <v>641</v>
      </c>
      <c r="K271" s="55" t="s">
        <v>660</v>
      </c>
      <c r="L271" s="59"/>
    </row>
    <row r="272" spans="1:12" x14ac:dyDescent="0.3">
      <c r="A272" s="32">
        <v>15</v>
      </c>
      <c r="B272" s="29" t="s">
        <v>343</v>
      </c>
      <c r="C272" s="36" t="s">
        <v>6982</v>
      </c>
      <c r="D272" s="56"/>
      <c r="E272" s="29">
        <v>757</v>
      </c>
      <c r="F272" s="29" t="s">
        <v>460</v>
      </c>
      <c r="G272" s="29">
        <v>1</v>
      </c>
      <c r="H272" s="37">
        <v>2160</v>
      </c>
      <c r="I272" s="29" t="s">
        <v>640</v>
      </c>
      <c r="J272" s="29" t="s">
        <v>641</v>
      </c>
      <c r="K272" s="55" t="s">
        <v>660</v>
      </c>
      <c r="L272" s="59"/>
    </row>
    <row r="273" spans="1:12" x14ac:dyDescent="0.3">
      <c r="A273" s="32">
        <v>15</v>
      </c>
      <c r="B273" s="29" t="s">
        <v>343</v>
      </c>
      <c r="C273" s="36" t="s">
        <v>6982</v>
      </c>
      <c r="D273" s="56"/>
      <c r="E273" s="29">
        <v>766</v>
      </c>
      <c r="F273" s="29" t="s">
        <v>461</v>
      </c>
      <c r="G273" s="29">
        <v>2</v>
      </c>
      <c r="H273" s="37">
        <v>2160</v>
      </c>
      <c r="I273" s="29" t="s">
        <v>640</v>
      </c>
      <c r="J273" s="29" t="s">
        <v>641</v>
      </c>
      <c r="K273" s="55" t="s">
        <v>660</v>
      </c>
      <c r="L273" s="59"/>
    </row>
    <row r="274" spans="1:12" x14ac:dyDescent="0.3">
      <c r="A274" s="32">
        <v>15</v>
      </c>
      <c r="B274" s="29" t="s">
        <v>305</v>
      </c>
      <c r="C274" s="36" t="s">
        <v>6979</v>
      </c>
      <c r="D274" s="56"/>
      <c r="E274" s="29">
        <v>111</v>
      </c>
      <c r="F274" s="29" t="s">
        <v>462</v>
      </c>
      <c r="G274" s="29">
        <v>6</v>
      </c>
      <c r="H274" s="37">
        <v>6720</v>
      </c>
      <c r="I274" s="29" t="s">
        <v>640</v>
      </c>
      <c r="J274" s="29" t="s">
        <v>641</v>
      </c>
      <c r="K274" s="55" t="s">
        <v>660</v>
      </c>
      <c r="L274" s="59"/>
    </row>
    <row r="275" spans="1:12" x14ac:dyDescent="0.3">
      <c r="A275" s="32">
        <v>15</v>
      </c>
      <c r="B275" s="29" t="s">
        <v>306</v>
      </c>
      <c r="C275" s="36" t="s">
        <v>6979</v>
      </c>
      <c r="D275" s="56"/>
      <c r="E275" s="29">
        <v>886</v>
      </c>
      <c r="F275" s="29" t="s">
        <v>463</v>
      </c>
      <c r="G275" s="29">
        <v>1</v>
      </c>
      <c r="H275" s="37">
        <v>1680</v>
      </c>
      <c r="I275" s="29" t="s">
        <v>640</v>
      </c>
      <c r="J275" s="29" t="s">
        <v>641</v>
      </c>
      <c r="K275" s="55" t="s">
        <v>660</v>
      </c>
      <c r="L275" s="59"/>
    </row>
    <row r="276" spans="1:12" x14ac:dyDescent="0.3">
      <c r="A276" s="32">
        <v>15</v>
      </c>
      <c r="B276" s="29" t="s">
        <v>305</v>
      </c>
      <c r="C276" s="36" t="s">
        <v>6979</v>
      </c>
      <c r="D276" s="56"/>
      <c r="E276" s="29">
        <v>891</v>
      </c>
      <c r="F276" s="29" t="s">
        <v>464</v>
      </c>
      <c r="G276" s="29">
        <v>2</v>
      </c>
      <c r="H276" s="37">
        <v>1680</v>
      </c>
      <c r="I276" s="29" t="s">
        <v>640</v>
      </c>
      <c r="J276" s="29" t="s">
        <v>641</v>
      </c>
      <c r="K276" s="55" t="s">
        <v>660</v>
      </c>
      <c r="L276" s="59"/>
    </row>
    <row r="277" spans="1:12" x14ac:dyDescent="0.3">
      <c r="A277" s="32">
        <v>15</v>
      </c>
      <c r="B277" s="29" t="s">
        <v>305</v>
      </c>
      <c r="C277" s="36" t="s">
        <v>6979</v>
      </c>
      <c r="D277" s="56"/>
      <c r="E277" s="29">
        <v>900</v>
      </c>
      <c r="F277" s="29" t="s">
        <v>465</v>
      </c>
      <c r="G277" s="29">
        <v>2</v>
      </c>
      <c r="H277" s="37">
        <v>3360</v>
      </c>
      <c r="I277" s="29" t="s">
        <v>640</v>
      </c>
      <c r="J277" s="29" t="s">
        <v>641</v>
      </c>
      <c r="K277" s="55" t="s">
        <v>660</v>
      </c>
      <c r="L277" s="59"/>
    </row>
    <row r="278" spans="1:12" x14ac:dyDescent="0.3">
      <c r="A278" s="32">
        <v>15</v>
      </c>
      <c r="B278" s="29" t="s">
        <v>344</v>
      </c>
      <c r="C278" s="36" t="s">
        <v>6975</v>
      </c>
      <c r="D278" s="56"/>
      <c r="E278" s="29">
        <v>422</v>
      </c>
      <c r="F278" s="29" t="s">
        <v>456</v>
      </c>
      <c r="G278" s="29">
        <v>6</v>
      </c>
      <c r="H278" s="37">
        <v>7200</v>
      </c>
      <c r="I278" s="29" t="s">
        <v>640</v>
      </c>
      <c r="J278" s="29" t="s">
        <v>641</v>
      </c>
      <c r="K278" s="55" t="s">
        <v>660</v>
      </c>
      <c r="L278" s="59"/>
    </row>
    <row r="279" spans="1:12" x14ac:dyDescent="0.3">
      <c r="A279" s="32">
        <v>15</v>
      </c>
      <c r="B279" s="29" t="s">
        <v>345</v>
      </c>
      <c r="C279" s="36" t="s">
        <v>6975</v>
      </c>
      <c r="D279" s="56"/>
      <c r="E279" s="29">
        <v>757</v>
      </c>
      <c r="F279" s="29" t="s">
        <v>460</v>
      </c>
      <c r="G279" s="29">
        <v>1</v>
      </c>
      <c r="H279" s="37">
        <v>1440</v>
      </c>
      <c r="I279" s="29" t="s">
        <v>640</v>
      </c>
      <c r="J279" s="29" t="s">
        <v>641</v>
      </c>
      <c r="K279" s="55" t="s">
        <v>660</v>
      </c>
      <c r="L279" s="59"/>
    </row>
    <row r="280" spans="1:12" x14ac:dyDescent="0.3">
      <c r="A280" s="32">
        <v>15</v>
      </c>
      <c r="B280" s="29" t="s">
        <v>344</v>
      </c>
      <c r="C280" s="36" t="s">
        <v>6975</v>
      </c>
      <c r="D280" s="56"/>
      <c r="E280" s="29">
        <v>900</v>
      </c>
      <c r="F280" s="29" t="s">
        <v>465</v>
      </c>
      <c r="G280" s="29">
        <v>6</v>
      </c>
      <c r="H280" s="37">
        <v>7200</v>
      </c>
      <c r="I280" s="29" t="s">
        <v>640</v>
      </c>
      <c r="J280" s="29" t="s">
        <v>641</v>
      </c>
      <c r="K280" s="55" t="s">
        <v>660</v>
      </c>
      <c r="L280" s="59"/>
    </row>
    <row r="281" spans="1:12" x14ac:dyDescent="0.3">
      <c r="A281" s="32">
        <v>15</v>
      </c>
      <c r="B281" s="29" t="s">
        <v>307</v>
      </c>
      <c r="C281" s="36" t="s">
        <v>6975</v>
      </c>
      <c r="D281" s="56"/>
      <c r="E281" s="29">
        <v>959</v>
      </c>
      <c r="F281" s="29" t="s">
        <v>466</v>
      </c>
      <c r="G281" s="29">
        <v>1</v>
      </c>
      <c r="H281" s="37">
        <v>1440</v>
      </c>
      <c r="I281" s="29" t="s">
        <v>640</v>
      </c>
      <c r="J281" s="29" t="s">
        <v>641</v>
      </c>
      <c r="K281" s="55" t="s">
        <v>660</v>
      </c>
      <c r="L281" s="59"/>
    </row>
    <row r="282" spans="1:12" x14ac:dyDescent="0.3">
      <c r="A282" s="32">
        <v>15</v>
      </c>
      <c r="B282" s="29" t="s">
        <v>309</v>
      </c>
      <c r="C282" s="36" t="s">
        <v>6986</v>
      </c>
      <c r="D282" s="56"/>
      <c r="E282" s="29">
        <v>111</v>
      </c>
      <c r="F282" s="29" t="s">
        <v>462</v>
      </c>
      <c r="G282" s="29">
        <v>5</v>
      </c>
      <c r="H282" s="37">
        <v>4800</v>
      </c>
      <c r="I282" s="29" t="s">
        <v>640</v>
      </c>
      <c r="J282" s="29" t="s">
        <v>641</v>
      </c>
      <c r="K282" s="55" t="s">
        <v>660</v>
      </c>
      <c r="L282" s="59"/>
    </row>
    <row r="283" spans="1:12" x14ac:dyDescent="0.3">
      <c r="A283" s="32">
        <v>15</v>
      </c>
      <c r="B283" s="29" t="s">
        <v>308</v>
      </c>
      <c r="C283" s="36" t="s">
        <v>6986</v>
      </c>
      <c r="D283" s="56"/>
      <c r="E283" s="29">
        <v>757</v>
      </c>
      <c r="F283" s="29" t="s">
        <v>460</v>
      </c>
      <c r="G283" s="29">
        <v>2</v>
      </c>
      <c r="H283" s="37">
        <v>2400</v>
      </c>
      <c r="I283" s="29" t="s">
        <v>640</v>
      </c>
      <c r="J283" s="29" t="s">
        <v>641</v>
      </c>
      <c r="K283" s="55" t="s">
        <v>660</v>
      </c>
      <c r="L283" s="59"/>
    </row>
    <row r="284" spans="1:12" x14ac:dyDescent="0.3">
      <c r="A284" s="32">
        <v>15</v>
      </c>
      <c r="B284" s="29" t="s">
        <v>309</v>
      </c>
      <c r="C284" s="36" t="s">
        <v>6986</v>
      </c>
      <c r="D284" s="56"/>
      <c r="E284" s="29">
        <v>900</v>
      </c>
      <c r="F284" s="29" t="s">
        <v>465</v>
      </c>
      <c r="G284" s="29">
        <v>1</v>
      </c>
      <c r="H284" s="37">
        <v>1200</v>
      </c>
      <c r="I284" s="29" t="s">
        <v>640</v>
      </c>
      <c r="J284" s="29" t="s">
        <v>641</v>
      </c>
      <c r="K284" s="55" t="s">
        <v>660</v>
      </c>
      <c r="L284" s="59"/>
    </row>
    <row r="285" spans="1:12" x14ac:dyDescent="0.3">
      <c r="A285" s="32">
        <v>15</v>
      </c>
      <c r="B285" s="29" t="s">
        <v>311</v>
      </c>
      <c r="C285" s="36" t="s">
        <v>6972</v>
      </c>
      <c r="D285" s="56"/>
      <c r="E285" s="29">
        <v>111</v>
      </c>
      <c r="F285" s="29" t="s">
        <v>462</v>
      </c>
      <c r="G285" s="29">
        <v>6</v>
      </c>
      <c r="H285" s="37">
        <v>4800</v>
      </c>
      <c r="I285" s="29" t="s">
        <v>640</v>
      </c>
      <c r="J285" s="29" t="s">
        <v>641</v>
      </c>
      <c r="K285" s="55" t="s">
        <v>660</v>
      </c>
      <c r="L285" s="59"/>
    </row>
    <row r="286" spans="1:12" x14ac:dyDescent="0.3">
      <c r="A286" s="32">
        <v>15</v>
      </c>
      <c r="B286" s="29" t="s">
        <v>323</v>
      </c>
      <c r="C286" s="36" t="s">
        <v>6972</v>
      </c>
      <c r="D286" s="56"/>
      <c r="E286" s="29">
        <v>309</v>
      </c>
      <c r="F286" s="29" t="s">
        <v>467</v>
      </c>
      <c r="G286" s="29">
        <v>1</v>
      </c>
      <c r="H286" s="37">
        <v>960</v>
      </c>
      <c r="I286" s="29" t="s">
        <v>640</v>
      </c>
      <c r="J286" s="29" t="s">
        <v>641</v>
      </c>
      <c r="K286" s="55" t="s">
        <v>660</v>
      </c>
      <c r="L286" s="59"/>
    </row>
    <row r="287" spans="1:12" x14ac:dyDescent="0.3">
      <c r="A287" s="32">
        <v>15</v>
      </c>
      <c r="B287" s="29" t="s">
        <v>322</v>
      </c>
      <c r="C287" s="36" t="s">
        <v>6972</v>
      </c>
      <c r="D287" s="56"/>
      <c r="E287" s="29">
        <v>668</v>
      </c>
      <c r="F287" s="29" t="s">
        <v>458</v>
      </c>
      <c r="G287" s="29">
        <v>1</v>
      </c>
      <c r="H287" s="37">
        <v>960</v>
      </c>
      <c r="I287" s="29" t="s">
        <v>640</v>
      </c>
      <c r="J287" s="29" t="s">
        <v>641</v>
      </c>
      <c r="K287" s="55" t="s">
        <v>660</v>
      </c>
      <c r="L287" s="59"/>
    </row>
    <row r="288" spans="1:12" x14ac:dyDescent="0.3">
      <c r="A288" s="32">
        <v>15</v>
      </c>
      <c r="B288" s="29" t="s">
        <v>323</v>
      </c>
      <c r="C288" s="36" t="s">
        <v>6972</v>
      </c>
      <c r="D288" s="56"/>
      <c r="E288" s="29">
        <v>757</v>
      </c>
      <c r="F288" s="29" t="s">
        <v>460</v>
      </c>
      <c r="G288" s="29">
        <v>1</v>
      </c>
      <c r="H288" s="37">
        <v>960</v>
      </c>
      <c r="I288" s="29" t="s">
        <v>640</v>
      </c>
      <c r="J288" s="29" t="s">
        <v>641</v>
      </c>
      <c r="K288" s="55" t="s">
        <v>660</v>
      </c>
      <c r="L288" s="59"/>
    </row>
    <row r="289" spans="1:12" x14ac:dyDescent="0.3">
      <c r="A289" s="32">
        <v>15</v>
      </c>
      <c r="B289" s="29" t="s">
        <v>323</v>
      </c>
      <c r="C289" s="36" t="s">
        <v>6972</v>
      </c>
      <c r="D289" s="56"/>
      <c r="E289" s="29">
        <v>900</v>
      </c>
      <c r="F289" s="29" t="s">
        <v>465</v>
      </c>
      <c r="G289" s="29">
        <v>1</v>
      </c>
      <c r="H289" s="37">
        <v>960</v>
      </c>
      <c r="I289" s="29" t="s">
        <v>640</v>
      </c>
      <c r="J289" s="29" t="s">
        <v>641</v>
      </c>
      <c r="K289" s="55" t="s">
        <v>660</v>
      </c>
      <c r="L289" s="59"/>
    </row>
    <row r="290" spans="1:12" x14ac:dyDescent="0.3">
      <c r="A290" s="32">
        <v>15</v>
      </c>
      <c r="B290" s="29" t="s">
        <v>322</v>
      </c>
      <c r="C290" s="36" t="s">
        <v>6972</v>
      </c>
      <c r="D290" s="56"/>
      <c r="E290" s="29">
        <v>900</v>
      </c>
      <c r="F290" s="29" t="s">
        <v>465</v>
      </c>
      <c r="G290" s="29">
        <v>2</v>
      </c>
      <c r="H290" s="37">
        <v>1920</v>
      </c>
      <c r="I290" s="29" t="s">
        <v>640</v>
      </c>
      <c r="J290" s="29" t="s">
        <v>641</v>
      </c>
      <c r="K290" s="55" t="s">
        <v>660</v>
      </c>
      <c r="L290" s="59"/>
    </row>
    <row r="291" spans="1:12" x14ac:dyDescent="0.3">
      <c r="A291" s="32">
        <v>15</v>
      </c>
      <c r="B291" s="29" t="s">
        <v>323</v>
      </c>
      <c r="C291" s="36" t="s">
        <v>6972</v>
      </c>
      <c r="D291" s="56"/>
      <c r="E291" s="29">
        <v>1124</v>
      </c>
      <c r="F291" s="29" t="s">
        <v>468</v>
      </c>
      <c r="G291" s="29">
        <v>1</v>
      </c>
      <c r="H291" s="37">
        <v>960</v>
      </c>
      <c r="I291" s="29" t="s">
        <v>640</v>
      </c>
      <c r="J291" s="29" t="s">
        <v>641</v>
      </c>
      <c r="K291" s="55" t="s">
        <v>660</v>
      </c>
      <c r="L291" s="59"/>
    </row>
    <row r="292" spans="1:12" x14ac:dyDescent="0.3">
      <c r="A292" s="32">
        <v>15</v>
      </c>
      <c r="B292" s="29" t="s">
        <v>322</v>
      </c>
      <c r="C292" s="36" t="s">
        <v>6972</v>
      </c>
      <c r="D292" s="56"/>
      <c r="E292" s="29">
        <v>1126</v>
      </c>
      <c r="F292" s="29" t="s">
        <v>469</v>
      </c>
      <c r="G292" s="29">
        <v>1</v>
      </c>
      <c r="H292" s="37">
        <v>960</v>
      </c>
      <c r="I292" s="29" t="s">
        <v>640</v>
      </c>
      <c r="J292" s="29" t="s">
        <v>641</v>
      </c>
      <c r="K292" s="55" t="s">
        <v>660</v>
      </c>
      <c r="L292" s="59"/>
    </row>
    <row r="293" spans="1:12" x14ac:dyDescent="0.3">
      <c r="A293" s="32">
        <v>15</v>
      </c>
      <c r="B293" s="29" t="s">
        <v>324</v>
      </c>
      <c r="C293" s="36" t="s">
        <v>6980</v>
      </c>
      <c r="D293" s="56"/>
      <c r="E293" s="29">
        <v>166</v>
      </c>
      <c r="F293" s="29" t="s">
        <v>113</v>
      </c>
      <c r="G293" s="29">
        <v>1</v>
      </c>
      <c r="H293" s="37">
        <v>720</v>
      </c>
      <c r="I293" s="29" t="s">
        <v>640</v>
      </c>
      <c r="J293" s="29" t="s">
        <v>641</v>
      </c>
      <c r="K293" s="55" t="s">
        <v>660</v>
      </c>
      <c r="L293" s="59"/>
    </row>
    <row r="294" spans="1:12" x14ac:dyDescent="0.3">
      <c r="A294" s="32">
        <v>15</v>
      </c>
      <c r="B294" s="29" t="s">
        <v>324</v>
      </c>
      <c r="C294" s="36" t="s">
        <v>6980</v>
      </c>
      <c r="D294" s="56"/>
      <c r="E294" s="29">
        <v>757</v>
      </c>
      <c r="F294" s="29" t="s">
        <v>460</v>
      </c>
      <c r="G294" s="29">
        <v>2</v>
      </c>
      <c r="H294" s="37">
        <v>1440</v>
      </c>
      <c r="I294" s="29" t="s">
        <v>640</v>
      </c>
      <c r="J294" s="29" t="s">
        <v>641</v>
      </c>
      <c r="K294" s="55" t="s">
        <v>660</v>
      </c>
      <c r="L294" s="59"/>
    </row>
    <row r="295" spans="1:12" x14ac:dyDescent="0.3">
      <c r="A295" s="32">
        <v>15</v>
      </c>
      <c r="B295" s="29" t="s">
        <v>346</v>
      </c>
      <c r="C295" s="36" t="s">
        <v>6980</v>
      </c>
      <c r="D295" s="56"/>
      <c r="E295" s="29">
        <v>1252</v>
      </c>
      <c r="F295" s="29" t="s">
        <v>470</v>
      </c>
      <c r="G295" s="29">
        <v>6</v>
      </c>
      <c r="H295" s="37">
        <v>3600</v>
      </c>
      <c r="I295" s="29" t="s">
        <v>640</v>
      </c>
      <c r="J295" s="29" t="s">
        <v>641</v>
      </c>
      <c r="K295" s="55" t="s">
        <v>660</v>
      </c>
      <c r="L295" s="59"/>
    </row>
    <row r="296" spans="1:12" x14ac:dyDescent="0.3">
      <c r="A296" s="32">
        <v>15</v>
      </c>
      <c r="B296" s="29" t="s">
        <v>324</v>
      </c>
      <c r="C296" s="36" t="s">
        <v>6980</v>
      </c>
      <c r="D296" s="56"/>
      <c r="E296" s="29">
        <v>1263</v>
      </c>
      <c r="F296" s="29" t="s">
        <v>471</v>
      </c>
      <c r="G296" s="29">
        <v>2</v>
      </c>
      <c r="H296" s="37">
        <v>1440</v>
      </c>
      <c r="I296" s="29" t="s">
        <v>640</v>
      </c>
      <c r="J296" s="29" t="s">
        <v>641</v>
      </c>
      <c r="K296" s="55" t="s">
        <v>660</v>
      </c>
      <c r="L296" s="59"/>
    </row>
    <row r="297" spans="1:12" ht="27.6" x14ac:dyDescent="0.3">
      <c r="A297" s="32">
        <v>15</v>
      </c>
      <c r="B297" s="29" t="s">
        <v>346</v>
      </c>
      <c r="C297" s="36" t="s">
        <v>6980</v>
      </c>
      <c r="D297" s="56"/>
      <c r="E297" s="29">
        <v>1265</v>
      </c>
      <c r="F297" s="29" t="s">
        <v>472</v>
      </c>
      <c r="G297" s="29">
        <v>6</v>
      </c>
      <c r="H297" s="37">
        <v>4320</v>
      </c>
      <c r="I297" s="29" t="s">
        <v>640</v>
      </c>
      <c r="J297" s="29" t="s">
        <v>641</v>
      </c>
      <c r="K297" s="55" t="s">
        <v>660</v>
      </c>
      <c r="L297" s="59"/>
    </row>
    <row r="298" spans="1:12" x14ac:dyDescent="0.3">
      <c r="A298" s="32">
        <v>15</v>
      </c>
      <c r="B298" s="29" t="s">
        <v>334</v>
      </c>
      <c r="C298" s="36" t="s">
        <v>6974</v>
      </c>
      <c r="D298" s="56"/>
      <c r="E298" s="29">
        <v>1298</v>
      </c>
      <c r="F298" s="29" t="s">
        <v>473</v>
      </c>
      <c r="G298" s="29">
        <v>1</v>
      </c>
      <c r="H298" s="37">
        <v>480</v>
      </c>
      <c r="I298" s="29" t="s">
        <v>640</v>
      </c>
      <c r="J298" s="29" t="s">
        <v>641</v>
      </c>
      <c r="K298" s="55" t="s">
        <v>660</v>
      </c>
      <c r="L298" s="59"/>
    </row>
    <row r="299" spans="1:12" x14ac:dyDescent="0.3">
      <c r="A299" s="32">
        <v>15</v>
      </c>
      <c r="B299" s="29" t="s">
        <v>334</v>
      </c>
      <c r="C299" s="36" t="s">
        <v>6974</v>
      </c>
      <c r="D299" s="56"/>
      <c r="E299" s="29">
        <v>1299</v>
      </c>
      <c r="F299" s="29" t="s">
        <v>474</v>
      </c>
      <c r="G299" s="29">
        <v>6</v>
      </c>
      <c r="H299" s="37">
        <v>2880</v>
      </c>
      <c r="I299" s="29" t="s">
        <v>640</v>
      </c>
      <c r="J299" s="29" t="s">
        <v>641</v>
      </c>
      <c r="K299" s="55" t="s">
        <v>660</v>
      </c>
      <c r="L299" s="59"/>
    </row>
    <row r="300" spans="1:12" x14ac:dyDescent="0.3">
      <c r="A300" s="32">
        <v>15</v>
      </c>
      <c r="B300" s="29" t="s">
        <v>334</v>
      </c>
      <c r="C300" s="36" t="s">
        <v>6974</v>
      </c>
      <c r="D300" s="56"/>
      <c r="E300" s="29">
        <v>1305</v>
      </c>
      <c r="F300" s="29" t="s">
        <v>475</v>
      </c>
      <c r="G300" s="29">
        <v>1</v>
      </c>
      <c r="H300" s="37">
        <v>480</v>
      </c>
      <c r="I300" s="29" t="s">
        <v>640</v>
      </c>
      <c r="J300" s="29" t="s">
        <v>641</v>
      </c>
      <c r="K300" s="55" t="s">
        <v>660</v>
      </c>
      <c r="L300" s="59"/>
    </row>
    <row r="301" spans="1:12" x14ac:dyDescent="0.3">
      <c r="A301" s="32">
        <v>15</v>
      </c>
      <c r="B301" s="29" t="s">
        <v>334</v>
      </c>
      <c r="C301" s="36" t="s">
        <v>6974</v>
      </c>
      <c r="D301" s="56"/>
      <c r="E301" s="29">
        <v>1306</v>
      </c>
      <c r="F301" s="29" t="s">
        <v>476</v>
      </c>
      <c r="G301" s="29">
        <v>1</v>
      </c>
      <c r="H301" s="37">
        <v>480</v>
      </c>
      <c r="I301" s="29" t="s">
        <v>640</v>
      </c>
      <c r="J301" s="29" t="s">
        <v>641</v>
      </c>
      <c r="K301" s="55" t="s">
        <v>660</v>
      </c>
      <c r="L301" s="59"/>
    </row>
    <row r="302" spans="1:12" x14ac:dyDescent="0.3">
      <c r="A302" s="32">
        <v>30</v>
      </c>
      <c r="B302" s="29" t="s">
        <v>336</v>
      </c>
      <c r="C302" s="36" t="s">
        <v>7006</v>
      </c>
      <c r="D302" s="56"/>
      <c r="E302" s="29">
        <v>113</v>
      </c>
      <c r="F302" s="29" t="s">
        <v>112</v>
      </c>
      <c r="G302" s="29">
        <v>3</v>
      </c>
      <c r="H302" s="37">
        <v>4320</v>
      </c>
      <c r="I302" s="29" t="s">
        <v>640</v>
      </c>
      <c r="J302" s="29" t="s">
        <v>641</v>
      </c>
      <c r="K302" s="55" t="s">
        <v>660</v>
      </c>
      <c r="L302" s="59"/>
    </row>
    <row r="303" spans="1:12" x14ac:dyDescent="0.3">
      <c r="A303" s="32">
        <v>30</v>
      </c>
      <c r="B303" s="29" t="s">
        <v>336</v>
      </c>
      <c r="C303" s="36" t="s">
        <v>7006</v>
      </c>
      <c r="D303" s="56"/>
      <c r="E303" s="29">
        <v>138</v>
      </c>
      <c r="F303" s="29" t="s">
        <v>477</v>
      </c>
      <c r="G303" s="29">
        <v>4</v>
      </c>
      <c r="H303" s="37">
        <v>8640</v>
      </c>
      <c r="I303" s="29" t="s">
        <v>640</v>
      </c>
      <c r="J303" s="29" t="s">
        <v>641</v>
      </c>
      <c r="K303" s="55" t="s">
        <v>660</v>
      </c>
      <c r="L303" s="59"/>
    </row>
    <row r="304" spans="1:12" x14ac:dyDescent="0.3">
      <c r="A304" s="32">
        <v>30</v>
      </c>
      <c r="B304" s="29" t="s">
        <v>336</v>
      </c>
      <c r="C304" s="36" t="s">
        <v>7006</v>
      </c>
      <c r="D304" s="56"/>
      <c r="E304" s="29">
        <v>392</v>
      </c>
      <c r="F304" s="29" t="s">
        <v>478</v>
      </c>
      <c r="G304" s="29">
        <v>1</v>
      </c>
      <c r="H304" s="37">
        <v>4320</v>
      </c>
      <c r="I304" s="29" t="s">
        <v>640</v>
      </c>
      <c r="J304" s="29" t="s">
        <v>641</v>
      </c>
      <c r="K304" s="55" t="s">
        <v>660</v>
      </c>
      <c r="L304" s="59"/>
    </row>
    <row r="305" spans="1:12" x14ac:dyDescent="0.3">
      <c r="A305" s="32">
        <v>30</v>
      </c>
      <c r="B305" s="29" t="s">
        <v>347</v>
      </c>
      <c r="C305" s="36" t="s">
        <v>6995</v>
      </c>
      <c r="D305" s="56"/>
      <c r="E305" s="29">
        <v>113</v>
      </c>
      <c r="F305" s="29" t="s">
        <v>112</v>
      </c>
      <c r="G305" s="29">
        <v>2</v>
      </c>
      <c r="H305" s="37">
        <v>3360</v>
      </c>
      <c r="I305" s="29" t="s">
        <v>640</v>
      </c>
      <c r="J305" s="29" t="s">
        <v>641</v>
      </c>
      <c r="K305" s="55" t="s">
        <v>660</v>
      </c>
      <c r="L305" s="59"/>
    </row>
    <row r="306" spans="1:12" x14ac:dyDescent="0.3">
      <c r="A306" s="32">
        <v>30</v>
      </c>
      <c r="B306" s="29" t="s">
        <v>327</v>
      </c>
      <c r="C306" s="36" t="s">
        <v>6978</v>
      </c>
      <c r="D306" s="56"/>
      <c r="E306" s="29">
        <v>777</v>
      </c>
      <c r="F306" s="29" t="s">
        <v>479</v>
      </c>
      <c r="G306" s="29">
        <v>4</v>
      </c>
      <c r="H306" s="37">
        <v>6480</v>
      </c>
      <c r="I306" s="29" t="s">
        <v>640</v>
      </c>
      <c r="J306" s="29" t="s">
        <v>641</v>
      </c>
      <c r="K306" s="55" t="s">
        <v>660</v>
      </c>
      <c r="L306" s="59"/>
    </row>
    <row r="307" spans="1:12" x14ac:dyDescent="0.3">
      <c r="A307" s="32">
        <v>30</v>
      </c>
      <c r="B307" s="29" t="s">
        <v>316</v>
      </c>
      <c r="C307" s="36" t="s">
        <v>6977</v>
      </c>
      <c r="D307" s="56"/>
      <c r="E307" s="29">
        <v>400</v>
      </c>
      <c r="F307" s="29" t="s">
        <v>480</v>
      </c>
      <c r="G307" s="29">
        <v>1</v>
      </c>
      <c r="H307" s="37">
        <v>1680</v>
      </c>
      <c r="I307" s="29" t="s">
        <v>640</v>
      </c>
      <c r="J307" s="29" t="s">
        <v>641</v>
      </c>
      <c r="K307" s="55" t="s">
        <v>660</v>
      </c>
      <c r="L307" s="59"/>
    </row>
    <row r="308" spans="1:12" x14ac:dyDescent="0.3">
      <c r="A308" s="32">
        <v>30</v>
      </c>
      <c r="B308" s="29" t="s">
        <v>328</v>
      </c>
      <c r="C308" s="36" t="s">
        <v>6973</v>
      </c>
      <c r="D308" s="56"/>
      <c r="E308" s="29">
        <v>1082</v>
      </c>
      <c r="F308" s="29" t="s">
        <v>481</v>
      </c>
      <c r="G308" s="29">
        <v>1</v>
      </c>
      <c r="H308" s="37">
        <v>1200</v>
      </c>
      <c r="I308" s="29" t="s">
        <v>640</v>
      </c>
      <c r="J308" s="29" t="s">
        <v>641</v>
      </c>
      <c r="K308" s="55" t="s">
        <v>660</v>
      </c>
      <c r="L308" s="59"/>
    </row>
    <row r="309" spans="1:12" x14ac:dyDescent="0.3">
      <c r="A309" s="32">
        <v>30</v>
      </c>
      <c r="B309" s="29" t="s">
        <v>328</v>
      </c>
      <c r="C309" s="36" t="s">
        <v>6973</v>
      </c>
      <c r="D309" s="56"/>
      <c r="E309" s="29">
        <v>1083</v>
      </c>
      <c r="F309" s="29" t="s">
        <v>482</v>
      </c>
      <c r="G309" s="29">
        <v>6</v>
      </c>
      <c r="H309" s="37">
        <v>6000</v>
      </c>
      <c r="I309" s="29" t="s">
        <v>640</v>
      </c>
      <c r="J309" s="29" t="s">
        <v>641</v>
      </c>
      <c r="K309" s="55" t="s">
        <v>660</v>
      </c>
      <c r="L309" s="59"/>
    </row>
    <row r="310" spans="1:12" x14ac:dyDescent="0.3">
      <c r="A310" s="32">
        <v>30</v>
      </c>
      <c r="B310" s="29" t="s">
        <v>329</v>
      </c>
      <c r="C310" s="36" t="s">
        <v>6990</v>
      </c>
      <c r="D310" s="56"/>
      <c r="E310" s="29">
        <v>1252</v>
      </c>
      <c r="F310" s="29" t="s">
        <v>470</v>
      </c>
      <c r="G310" s="29">
        <v>4</v>
      </c>
      <c r="H310" s="37">
        <v>2880</v>
      </c>
      <c r="I310" s="29" t="s">
        <v>640</v>
      </c>
      <c r="J310" s="29" t="s">
        <v>641</v>
      </c>
      <c r="K310" s="55" t="s">
        <v>660</v>
      </c>
      <c r="L310" s="59"/>
    </row>
    <row r="311" spans="1:12" x14ac:dyDescent="0.3">
      <c r="A311" s="32">
        <v>30</v>
      </c>
      <c r="B311" s="29" t="s">
        <v>320</v>
      </c>
      <c r="C311" s="36" t="s">
        <v>6991</v>
      </c>
      <c r="D311" s="56"/>
      <c r="E311" s="29">
        <v>111</v>
      </c>
      <c r="F311" s="29" t="s">
        <v>462</v>
      </c>
      <c r="G311" s="29">
        <v>1</v>
      </c>
      <c r="H311" s="37">
        <v>480</v>
      </c>
      <c r="I311" s="29" t="s">
        <v>640</v>
      </c>
      <c r="J311" s="29" t="s">
        <v>641</v>
      </c>
      <c r="K311" s="55" t="s">
        <v>660</v>
      </c>
      <c r="L311" s="59"/>
    </row>
    <row r="312" spans="1:12" x14ac:dyDescent="0.3">
      <c r="A312" s="32">
        <v>30</v>
      </c>
      <c r="B312" s="29" t="s">
        <v>320</v>
      </c>
      <c r="C312" s="36" t="s">
        <v>6991</v>
      </c>
      <c r="D312" s="56"/>
      <c r="E312" s="29">
        <v>1306</v>
      </c>
      <c r="F312" s="29" t="s">
        <v>476</v>
      </c>
      <c r="G312" s="29">
        <v>2</v>
      </c>
      <c r="H312" s="37">
        <v>960</v>
      </c>
      <c r="I312" s="29" t="s">
        <v>640</v>
      </c>
      <c r="J312" s="29" t="s">
        <v>641</v>
      </c>
      <c r="K312" s="55" t="s">
        <v>660</v>
      </c>
      <c r="L312" s="59"/>
    </row>
    <row r="313" spans="1:12" x14ac:dyDescent="0.3">
      <c r="A313" s="32">
        <v>30</v>
      </c>
      <c r="B313" s="29" t="s">
        <v>321</v>
      </c>
      <c r="C313" s="36" t="s">
        <v>6981</v>
      </c>
      <c r="D313" s="56"/>
      <c r="E313" s="29">
        <v>111</v>
      </c>
      <c r="F313" s="29" t="s">
        <v>462</v>
      </c>
      <c r="G313" s="29">
        <v>2</v>
      </c>
      <c r="H313" s="37">
        <v>2400</v>
      </c>
      <c r="I313" s="29" t="s">
        <v>640</v>
      </c>
      <c r="J313" s="29" t="s">
        <v>641</v>
      </c>
      <c r="K313" s="55" t="s">
        <v>660</v>
      </c>
      <c r="L313" s="59"/>
    </row>
    <row r="314" spans="1:12" x14ac:dyDescent="0.3">
      <c r="A314" s="32">
        <v>30</v>
      </c>
      <c r="B314" s="29" t="s">
        <v>321</v>
      </c>
      <c r="C314" s="36" t="s">
        <v>6981</v>
      </c>
      <c r="D314" s="56"/>
      <c r="E314" s="29">
        <v>669</v>
      </c>
      <c r="F314" s="29" t="s">
        <v>459</v>
      </c>
      <c r="G314" s="29">
        <v>1</v>
      </c>
      <c r="H314" s="37">
        <v>2400</v>
      </c>
      <c r="I314" s="29" t="s">
        <v>640</v>
      </c>
      <c r="J314" s="29" t="s">
        <v>641</v>
      </c>
      <c r="K314" s="55" t="s">
        <v>660</v>
      </c>
      <c r="L314" s="59"/>
    </row>
    <row r="315" spans="1:12" x14ac:dyDescent="0.3">
      <c r="A315" s="32">
        <v>30</v>
      </c>
      <c r="B315" s="29" t="s">
        <v>321</v>
      </c>
      <c r="C315" s="36" t="s">
        <v>6981</v>
      </c>
      <c r="D315" s="56"/>
      <c r="E315" s="29">
        <v>688</v>
      </c>
      <c r="F315" s="29" t="s">
        <v>483</v>
      </c>
      <c r="G315" s="29">
        <v>2</v>
      </c>
      <c r="H315" s="37">
        <v>2400</v>
      </c>
      <c r="I315" s="29" t="s">
        <v>640</v>
      </c>
      <c r="J315" s="29" t="s">
        <v>641</v>
      </c>
      <c r="K315" s="55" t="s">
        <v>660</v>
      </c>
      <c r="L315" s="59"/>
    </row>
    <row r="316" spans="1:12" x14ac:dyDescent="0.3">
      <c r="A316" s="32">
        <v>15</v>
      </c>
      <c r="B316" s="29" t="s">
        <v>348</v>
      </c>
      <c r="C316" s="36" t="s">
        <v>7008</v>
      </c>
      <c r="D316" s="56"/>
      <c r="E316" s="29">
        <v>212</v>
      </c>
      <c r="F316" s="29" t="s">
        <v>484</v>
      </c>
      <c r="G316" s="29">
        <v>1</v>
      </c>
      <c r="H316" s="37">
        <v>5280</v>
      </c>
      <c r="I316" s="29" t="s">
        <v>642</v>
      </c>
      <c r="J316" s="29" t="s">
        <v>643</v>
      </c>
      <c r="K316" s="55" t="s">
        <v>660</v>
      </c>
      <c r="L316" s="59"/>
    </row>
    <row r="317" spans="1:12" x14ac:dyDescent="0.3">
      <c r="A317" s="32">
        <v>15</v>
      </c>
      <c r="B317" s="29" t="s">
        <v>349</v>
      </c>
      <c r="C317" s="36" t="s">
        <v>7000</v>
      </c>
      <c r="D317" s="56"/>
      <c r="E317" s="29">
        <v>306</v>
      </c>
      <c r="F317" s="29" t="s">
        <v>485</v>
      </c>
      <c r="G317" s="29">
        <v>4</v>
      </c>
      <c r="H317" s="37">
        <v>4800</v>
      </c>
      <c r="I317" s="29" t="s">
        <v>642</v>
      </c>
      <c r="J317" s="29" t="s">
        <v>643</v>
      </c>
      <c r="K317" s="55" t="s">
        <v>660</v>
      </c>
      <c r="L317" s="59"/>
    </row>
    <row r="318" spans="1:12" x14ac:dyDescent="0.3">
      <c r="A318" s="32">
        <v>15</v>
      </c>
      <c r="B318" s="29" t="s">
        <v>350</v>
      </c>
      <c r="C318" s="36" t="s">
        <v>7002</v>
      </c>
      <c r="D318" s="56"/>
      <c r="E318" s="29">
        <v>346</v>
      </c>
      <c r="F318" s="29" t="s">
        <v>486</v>
      </c>
      <c r="G318" s="29">
        <v>2</v>
      </c>
      <c r="H318" s="37">
        <v>4560</v>
      </c>
      <c r="I318" s="29" t="s">
        <v>642</v>
      </c>
      <c r="J318" s="29" t="s">
        <v>643</v>
      </c>
      <c r="K318" s="55" t="s">
        <v>660</v>
      </c>
      <c r="L318" s="59"/>
    </row>
    <row r="319" spans="1:12" x14ac:dyDescent="0.3">
      <c r="A319" s="32">
        <v>15</v>
      </c>
      <c r="B319" s="29" t="s">
        <v>350</v>
      </c>
      <c r="C319" s="36" t="s">
        <v>7002</v>
      </c>
      <c r="D319" s="56"/>
      <c r="E319" s="29">
        <v>347</v>
      </c>
      <c r="F319" s="29" t="s">
        <v>487</v>
      </c>
      <c r="G319" s="29">
        <v>1</v>
      </c>
      <c r="H319" s="37">
        <v>4560</v>
      </c>
      <c r="I319" s="29" t="s">
        <v>642</v>
      </c>
      <c r="J319" s="29" t="s">
        <v>643</v>
      </c>
      <c r="K319" s="55" t="s">
        <v>660</v>
      </c>
      <c r="L319" s="59"/>
    </row>
    <row r="320" spans="1:12" x14ac:dyDescent="0.3">
      <c r="A320" s="32">
        <v>15</v>
      </c>
      <c r="B320" s="29" t="s">
        <v>350</v>
      </c>
      <c r="C320" s="36" t="s">
        <v>7002</v>
      </c>
      <c r="D320" s="56"/>
      <c r="E320" s="29">
        <v>349</v>
      </c>
      <c r="F320" s="29" t="s">
        <v>488</v>
      </c>
      <c r="G320" s="29">
        <v>3</v>
      </c>
      <c r="H320" s="37">
        <v>4560</v>
      </c>
      <c r="I320" s="29" t="s">
        <v>642</v>
      </c>
      <c r="J320" s="29" t="s">
        <v>643</v>
      </c>
      <c r="K320" s="55" t="s">
        <v>660</v>
      </c>
      <c r="L320" s="59"/>
    </row>
    <row r="321" spans="1:12" x14ac:dyDescent="0.3">
      <c r="A321" s="32">
        <v>15</v>
      </c>
      <c r="B321" s="29" t="s">
        <v>350</v>
      </c>
      <c r="C321" s="36" t="s">
        <v>7002</v>
      </c>
      <c r="D321" s="56"/>
      <c r="E321" s="29">
        <v>351</v>
      </c>
      <c r="F321" s="29" t="s">
        <v>489</v>
      </c>
      <c r="G321" s="29">
        <v>2</v>
      </c>
      <c r="H321" s="37">
        <v>4560</v>
      </c>
      <c r="I321" s="29" t="s">
        <v>642</v>
      </c>
      <c r="J321" s="29" t="s">
        <v>643</v>
      </c>
      <c r="K321" s="55" t="s">
        <v>660</v>
      </c>
      <c r="L321" s="59"/>
    </row>
    <row r="322" spans="1:12" x14ac:dyDescent="0.3">
      <c r="A322" s="32">
        <v>15</v>
      </c>
      <c r="B322" s="29" t="s">
        <v>351</v>
      </c>
      <c r="C322" s="36" t="s">
        <v>7003</v>
      </c>
      <c r="D322" s="56"/>
      <c r="E322" s="29">
        <v>172</v>
      </c>
      <c r="F322" s="29" t="s">
        <v>490</v>
      </c>
      <c r="G322" s="29">
        <v>3</v>
      </c>
      <c r="H322" s="37">
        <v>4320</v>
      </c>
      <c r="I322" s="29" t="s">
        <v>642</v>
      </c>
      <c r="J322" s="29" t="s">
        <v>643</v>
      </c>
      <c r="K322" s="55" t="s">
        <v>660</v>
      </c>
      <c r="L322" s="59"/>
    </row>
    <row r="323" spans="1:12" x14ac:dyDescent="0.3">
      <c r="A323" s="32">
        <v>15</v>
      </c>
      <c r="B323" s="29" t="s">
        <v>351</v>
      </c>
      <c r="C323" s="36" t="s">
        <v>7003</v>
      </c>
      <c r="D323" s="56"/>
      <c r="E323" s="29">
        <v>213</v>
      </c>
      <c r="F323" s="29" t="s">
        <v>491</v>
      </c>
      <c r="G323" s="29">
        <v>3</v>
      </c>
      <c r="H323" s="37">
        <v>4320</v>
      </c>
      <c r="I323" s="29" t="s">
        <v>642</v>
      </c>
      <c r="J323" s="29" t="s">
        <v>643</v>
      </c>
      <c r="K323" s="55" t="s">
        <v>660</v>
      </c>
      <c r="L323" s="59"/>
    </row>
    <row r="324" spans="1:12" x14ac:dyDescent="0.3">
      <c r="A324" s="32">
        <v>15</v>
      </c>
      <c r="B324" s="29" t="s">
        <v>351</v>
      </c>
      <c r="C324" s="36" t="s">
        <v>7003</v>
      </c>
      <c r="D324" s="56"/>
      <c r="E324" s="29">
        <v>242</v>
      </c>
      <c r="F324" s="29" t="s">
        <v>492</v>
      </c>
      <c r="G324" s="29">
        <v>6</v>
      </c>
      <c r="H324" s="37">
        <v>4320</v>
      </c>
      <c r="I324" s="29" t="s">
        <v>642</v>
      </c>
      <c r="J324" s="29" t="s">
        <v>643</v>
      </c>
      <c r="K324" s="55" t="s">
        <v>660</v>
      </c>
      <c r="L324" s="59"/>
    </row>
    <row r="325" spans="1:12" x14ac:dyDescent="0.3">
      <c r="A325" s="32">
        <v>15</v>
      </c>
      <c r="B325" s="29" t="s">
        <v>351</v>
      </c>
      <c r="C325" s="36" t="s">
        <v>7003</v>
      </c>
      <c r="D325" s="56"/>
      <c r="E325" s="29">
        <v>244</v>
      </c>
      <c r="F325" s="29" t="s">
        <v>493</v>
      </c>
      <c r="G325" s="29">
        <v>3</v>
      </c>
      <c r="H325" s="37">
        <v>4320</v>
      </c>
      <c r="I325" s="29" t="s">
        <v>642</v>
      </c>
      <c r="J325" s="29" t="s">
        <v>643</v>
      </c>
      <c r="K325" s="55" t="s">
        <v>660</v>
      </c>
      <c r="L325" s="59"/>
    </row>
    <row r="326" spans="1:12" x14ac:dyDescent="0.3">
      <c r="A326" s="32">
        <v>15</v>
      </c>
      <c r="B326" s="29" t="s">
        <v>351</v>
      </c>
      <c r="C326" s="36" t="s">
        <v>7003</v>
      </c>
      <c r="D326" s="56"/>
      <c r="E326" s="29">
        <v>359</v>
      </c>
      <c r="F326" s="29" t="s">
        <v>494</v>
      </c>
      <c r="G326" s="29">
        <v>1</v>
      </c>
      <c r="H326" s="37">
        <v>4320</v>
      </c>
      <c r="I326" s="29" t="s">
        <v>642</v>
      </c>
      <c r="J326" s="29" t="s">
        <v>643</v>
      </c>
      <c r="K326" s="55" t="s">
        <v>660</v>
      </c>
      <c r="L326" s="59"/>
    </row>
    <row r="327" spans="1:12" x14ac:dyDescent="0.3">
      <c r="A327" s="32">
        <v>15</v>
      </c>
      <c r="B327" s="29" t="s">
        <v>352</v>
      </c>
      <c r="C327" s="36" t="s">
        <v>7009</v>
      </c>
      <c r="D327" s="56"/>
      <c r="E327" s="29">
        <v>404</v>
      </c>
      <c r="F327" s="29" t="s">
        <v>495</v>
      </c>
      <c r="G327" s="29">
        <v>18</v>
      </c>
      <c r="H327" s="37">
        <v>32640</v>
      </c>
      <c r="I327" s="29" t="s">
        <v>642</v>
      </c>
      <c r="J327" s="29" t="s">
        <v>643</v>
      </c>
      <c r="K327" s="55" t="s">
        <v>660</v>
      </c>
      <c r="L327" s="59"/>
    </row>
    <row r="328" spans="1:12" x14ac:dyDescent="0.3">
      <c r="A328" s="32">
        <v>15</v>
      </c>
      <c r="B328" s="29" t="s">
        <v>342</v>
      </c>
      <c r="C328" s="36" t="s">
        <v>7005</v>
      </c>
      <c r="D328" s="56"/>
      <c r="E328" s="29">
        <v>172</v>
      </c>
      <c r="F328" s="29" t="s">
        <v>490</v>
      </c>
      <c r="G328" s="29">
        <v>3</v>
      </c>
      <c r="H328" s="37">
        <v>3840</v>
      </c>
      <c r="I328" s="29" t="s">
        <v>642</v>
      </c>
      <c r="J328" s="29" t="s">
        <v>643</v>
      </c>
      <c r="K328" s="55" t="s">
        <v>660</v>
      </c>
      <c r="L328" s="59"/>
    </row>
    <row r="329" spans="1:12" x14ac:dyDescent="0.3">
      <c r="A329" s="32">
        <v>15</v>
      </c>
      <c r="B329" s="29" t="s">
        <v>330</v>
      </c>
      <c r="C329" s="36" t="s">
        <v>7005</v>
      </c>
      <c r="D329" s="56"/>
      <c r="E329" s="29">
        <v>242</v>
      </c>
      <c r="F329" s="29" t="s">
        <v>492</v>
      </c>
      <c r="G329" s="29">
        <v>4</v>
      </c>
      <c r="H329" s="37">
        <v>3840</v>
      </c>
      <c r="I329" s="29" t="s">
        <v>642</v>
      </c>
      <c r="J329" s="29" t="s">
        <v>643</v>
      </c>
      <c r="K329" s="55" t="s">
        <v>660</v>
      </c>
      <c r="L329" s="59"/>
    </row>
    <row r="330" spans="1:12" x14ac:dyDescent="0.3">
      <c r="A330" s="32">
        <v>15</v>
      </c>
      <c r="B330" s="29" t="s">
        <v>342</v>
      </c>
      <c r="C330" s="36" t="s">
        <v>7005</v>
      </c>
      <c r="D330" s="56"/>
      <c r="E330" s="29">
        <v>242</v>
      </c>
      <c r="F330" s="29" t="s">
        <v>492</v>
      </c>
      <c r="G330" s="29">
        <v>6</v>
      </c>
      <c r="H330" s="37">
        <v>7680</v>
      </c>
      <c r="I330" s="29" t="s">
        <v>642</v>
      </c>
      <c r="J330" s="29" t="s">
        <v>643</v>
      </c>
      <c r="K330" s="55" t="s">
        <v>660</v>
      </c>
      <c r="L330" s="59"/>
    </row>
    <row r="331" spans="1:12" x14ac:dyDescent="0.3">
      <c r="A331" s="32">
        <v>15</v>
      </c>
      <c r="B331" s="29" t="s">
        <v>342</v>
      </c>
      <c r="C331" s="36" t="s">
        <v>7005</v>
      </c>
      <c r="D331" s="56"/>
      <c r="E331" s="29">
        <v>306</v>
      </c>
      <c r="F331" s="29" t="s">
        <v>485</v>
      </c>
      <c r="G331" s="29">
        <v>1</v>
      </c>
      <c r="H331" s="37">
        <v>3840</v>
      </c>
      <c r="I331" s="29" t="s">
        <v>642</v>
      </c>
      <c r="J331" s="29" t="s">
        <v>643</v>
      </c>
      <c r="K331" s="55" t="s">
        <v>660</v>
      </c>
      <c r="L331" s="59"/>
    </row>
    <row r="332" spans="1:12" x14ac:dyDescent="0.3">
      <c r="A332" s="32">
        <v>15</v>
      </c>
      <c r="B332" s="29" t="s">
        <v>342</v>
      </c>
      <c r="C332" s="36" t="s">
        <v>7005</v>
      </c>
      <c r="D332" s="56"/>
      <c r="E332" s="29">
        <v>346</v>
      </c>
      <c r="F332" s="29" t="s">
        <v>486</v>
      </c>
      <c r="G332" s="29">
        <v>3</v>
      </c>
      <c r="H332" s="37">
        <v>3840</v>
      </c>
      <c r="I332" s="29" t="s">
        <v>642</v>
      </c>
      <c r="J332" s="29" t="s">
        <v>643</v>
      </c>
      <c r="K332" s="55" t="s">
        <v>660</v>
      </c>
      <c r="L332" s="59"/>
    </row>
    <row r="333" spans="1:12" x14ac:dyDescent="0.3">
      <c r="A333" s="32">
        <v>15</v>
      </c>
      <c r="B333" s="29" t="s">
        <v>330</v>
      </c>
      <c r="C333" s="36" t="s">
        <v>7005</v>
      </c>
      <c r="D333" s="56"/>
      <c r="E333" s="29">
        <v>359</v>
      </c>
      <c r="F333" s="29" t="s">
        <v>494</v>
      </c>
      <c r="G333" s="29">
        <v>2</v>
      </c>
      <c r="H333" s="37">
        <v>3840</v>
      </c>
      <c r="I333" s="29" t="s">
        <v>642</v>
      </c>
      <c r="J333" s="29" t="s">
        <v>643</v>
      </c>
      <c r="K333" s="55" t="s">
        <v>660</v>
      </c>
      <c r="L333" s="59"/>
    </row>
    <row r="334" spans="1:12" x14ac:dyDescent="0.3">
      <c r="A334" s="32">
        <v>15</v>
      </c>
      <c r="B334" s="29" t="s">
        <v>353</v>
      </c>
      <c r="C334" s="36" t="s">
        <v>6996</v>
      </c>
      <c r="D334" s="56"/>
      <c r="E334" s="29">
        <v>242</v>
      </c>
      <c r="F334" s="29" t="s">
        <v>492</v>
      </c>
      <c r="G334" s="29">
        <v>4</v>
      </c>
      <c r="H334" s="37">
        <v>7200</v>
      </c>
      <c r="I334" s="29" t="s">
        <v>642</v>
      </c>
      <c r="J334" s="29" t="s">
        <v>643</v>
      </c>
      <c r="K334" s="55" t="s">
        <v>660</v>
      </c>
      <c r="L334" s="59"/>
    </row>
    <row r="335" spans="1:12" x14ac:dyDescent="0.3">
      <c r="A335" s="32">
        <v>15</v>
      </c>
      <c r="B335" s="29" t="s">
        <v>353</v>
      </c>
      <c r="C335" s="36" t="s">
        <v>6996</v>
      </c>
      <c r="D335" s="56"/>
      <c r="E335" s="29">
        <v>355</v>
      </c>
      <c r="F335" s="29" t="s">
        <v>496</v>
      </c>
      <c r="G335" s="29">
        <v>8</v>
      </c>
      <c r="H335" s="37">
        <v>10800</v>
      </c>
      <c r="I335" s="29" t="s">
        <v>642</v>
      </c>
      <c r="J335" s="29" t="s">
        <v>643</v>
      </c>
      <c r="K335" s="55" t="s">
        <v>660</v>
      </c>
      <c r="L335" s="59"/>
    </row>
    <row r="336" spans="1:12" x14ac:dyDescent="0.3">
      <c r="A336" s="32">
        <v>15</v>
      </c>
      <c r="B336" s="29" t="s">
        <v>353</v>
      </c>
      <c r="C336" s="36" t="s">
        <v>6996</v>
      </c>
      <c r="D336" s="56"/>
      <c r="E336" s="29">
        <v>451</v>
      </c>
      <c r="F336" s="29" t="s">
        <v>497</v>
      </c>
      <c r="G336" s="29">
        <v>1</v>
      </c>
      <c r="H336" s="37">
        <v>3600</v>
      </c>
      <c r="I336" s="29" t="s">
        <v>642</v>
      </c>
      <c r="J336" s="29" t="s">
        <v>643</v>
      </c>
      <c r="K336" s="55" t="s">
        <v>660</v>
      </c>
      <c r="L336" s="59"/>
    </row>
    <row r="337" spans="1:12" x14ac:dyDescent="0.3">
      <c r="A337" s="32">
        <v>15</v>
      </c>
      <c r="B337" s="29" t="s">
        <v>353</v>
      </c>
      <c r="C337" s="36" t="s">
        <v>6996</v>
      </c>
      <c r="D337" s="56"/>
      <c r="E337" s="29">
        <v>453</v>
      </c>
      <c r="F337" s="29" t="s">
        <v>498</v>
      </c>
      <c r="G337" s="29">
        <v>6</v>
      </c>
      <c r="H337" s="37">
        <v>10800</v>
      </c>
      <c r="I337" s="29" t="s">
        <v>642</v>
      </c>
      <c r="J337" s="29" t="s">
        <v>643</v>
      </c>
      <c r="K337" s="55" t="s">
        <v>660</v>
      </c>
      <c r="L337" s="59"/>
    </row>
    <row r="338" spans="1:12" x14ac:dyDescent="0.3">
      <c r="A338" s="32">
        <v>15</v>
      </c>
      <c r="B338" s="29" t="s">
        <v>332</v>
      </c>
      <c r="C338" s="36" t="s">
        <v>6998</v>
      </c>
      <c r="D338" s="56"/>
      <c r="E338" s="29">
        <v>350</v>
      </c>
      <c r="F338" s="29" t="s">
        <v>499</v>
      </c>
      <c r="G338" s="29">
        <v>4</v>
      </c>
      <c r="H338" s="37">
        <v>6720</v>
      </c>
      <c r="I338" s="29" t="s">
        <v>642</v>
      </c>
      <c r="J338" s="29" t="s">
        <v>643</v>
      </c>
      <c r="K338" s="55" t="s">
        <v>660</v>
      </c>
      <c r="L338" s="59"/>
    </row>
    <row r="339" spans="1:12" x14ac:dyDescent="0.3">
      <c r="A339" s="32">
        <v>15</v>
      </c>
      <c r="B339" s="29" t="s">
        <v>295</v>
      </c>
      <c r="C339" s="36" t="s">
        <v>6987</v>
      </c>
      <c r="D339" s="56"/>
      <c r="E339" s="29">
        <v>312</v>
      </c>
      <c r="F339" s="29" t="s">
        <v>500</v>
      </c>
      <c r="G339" s="29">
        <v>6</v>
      </c>
      <c r="H339" s="37">
        <v>7920</v>
      </c>
      <c r="I339" s="29" t="s">
        <v>642</v>
      </c>
      <c r="J339" s="29" t="s">
        <v>643</v>
      </c>
      <c r="K339" s="55" t="s">
        <v>660</v>
      </c>
      <c r="L339" s="59"/>
    </row>
    <row r="340" spans="1:12" x14ac:dyDescent="0.3">
      <c r="A340" s="32">
        <v>15</v>
      </c>
      <c r="B340" s="29" t="s">
        <v>333</v>
      </c>
      <c r="C340" s="36" t="s">
        <v>6987</v>
      </c>
      <c r="D340" s="56"/>
      <c r="E340" s="29">
        <v>350</v>
      </c>
      <c r="F340" s="29" t="s">
        <v>499</v>
      </c>
      <c r="G340" s="29">
        <v>5</v>
      </c>
      <c r="H340" s="37">
        <v>2640</v>
      </c>
      <c r="I340" s="29" t="s">
        <v>642</v>
      </c>
      <c r="J340" s="29" t="s">
        <v>643</v>
      </c>
      <c r="K340" s="55" t="s">
        <v>660</v>
      </c>
      <c r="L340" s="59"/>
    </row>
    <row r="341" spans="1:12" x14ac:dyDescent="0.3">
      <c r="A341" s="32">
        <v>15</v>
      </c>
      <c r="B341" s="29" t="s">
        <v>296</v>
      </c>
      <c r="C341" s="36" t="s">
        <v>6988</v>
      </c>
      <c r="D341" s="56"/>
      <c r="E341" s="29">
        <v>213</v>
      </c>
      <c r="F341" s="29" t="s">
        <v>491</v>
      </c>
      <c r="G341" s="29">
        <v>1</v>
      </c>
      <c r="H341" s="37">
        <v>2400</v>
      </c>
      <c r="I341" s="29" t="s">
        <v>642</v>
      </c>
      <c r="J341" s="29" t="s">
        <v>643</v>
      </c>
      <c r="K341" s="55" t="s">
        <v>660</v>
      </c>
      <c r="L341" s="59"/>
    </row>
    <row r="342" spans="1:12" x14ac:dyDescent="0.3">
      <c r="A342" s="32">
        <v>15</v>
      </c>
      <c r="B342" s="29" t="s">
        <v>296</v>
      </c>
      <c r="C342" s="36" t="s">
        <v>6988</v>
      </c>
      <c r="D342" s="56"/>
      <c r="E342" s="29">
        <v>312</v>
      </c>
      <c r="F342" s="29" t="s">
        <v>500</v>
      </c>
      <c r="G342" s="29">
        <v>3</v>
      </c>
      <c r="H342" s="37">
        <v>4800</v>
      </c>
      <c r="I342" s="29" t="s">
        <v>642</v>
      </c>
      <c r="J342" s="29" t="s">
        <v>643</v>
      </c>
      <c r="K342" s="55" t="s">
        <v>660</v>
      </c>
      <c r="L342" s="59"/>
    </row>
    <row r="343" spans="1:12" x14ac:dyDescent="0.3">
      <c r="A343" s="32">
        <v>15</v>
      </c>
      <c r="B343" s="29" t="s">
        <v>297</v>
      </c>
      <c r="C343" s="36" t="s">
        <v>6988</v>
      </c>
      <c r="D343" s="56"/>
      <c r="E343" s="29">
        <v>453</v>
      </c>
      <c r="F343" s="29" t="s">
        <v>498</v>
      </c>
      <c r="G343" s="29">
        <v>2</v>
      </c>
      <c r="H343" s="37">
        <v>2400</v>
      </c>
      <c r="I343" s="29" t="s">
        <v>642</v>
      </c>
      <c r="J343" s="29" t="s">
        <v>643</v>
      </c>
      <c r="K343" s="55" t="s">
        <v>660</v>
      </c>
      <c r="L343" s="59"/>
    </row>
    <row r="344" spans="1:12" x14ac:dyDescent="0.3">
      <c r="A344" s="32">
        <v>15</v>
      </c>
      <c r="B344" s="29" t="s">
        <v>300</v>
      </c>
      <c r="C344" s="36" t="s">
        <v>6982</v>
      </c>
      <c r="D344" s="56"/>
      <c r="E344" s="29">
        <v>360</v>
      </c>
      <c r="F344" s="29" t="s">
        <v>501</v>
      </c>
      <c r="G344" s="29">
        <v>2</v>
      </c>
      <c r="H344" s="37">
        <v>2160</v>
      </c>
      <c r="I344" s="29" t="s">
        <v>642</v>
      </c>
      <c r="J344" s="29" t="s">
        <v>643</v>
      </c>
      <c r="K344" s="55" t="s">
        <v>660</v>
      </c>
      <c r="L344" s="59"/>
    </row>
    <row r="345" spans="1:12" x14ac:dyDescent="0.3">
      <c r="A345" s="32">
        <v>15</v>
      </c>
      <c r="B345" s="29" t="s">
        <v>306</v>
      </c>
      <c r="C345" s="36" t="s">
        <v>6979</v>
      </c>
      <c r="D345" s="56"/>
      <c r="E345" s="29">
        <v>349</v>
      </c>
      <c r="F345" s="29" t="s">
        <v>488</v>
      </c>
      <c r="G345" s="29">
        <v>1</v>
      </c>
      <c r="H345" s="37">
        <v>1680</v>
      </c>
      <c r="I345" s="29" t="s">
        <v>642</v>
      </c>
      <c r="J345" s="29" t="s">
        <v>643</v>
      </c>
      <c r="K345" s="55" t="s">
        <v>660</v>
      </c>
      <c r="L345" s="59"/>
    </row>
    <row r="346" spans="1:12" x14ac:dyDescent="0.3">
      <c r="A346" s="32">
        <v>15</v>
      </c>
      <c r="B346" s="29" t="s">
        <v>307</v>
      </c>
      <c r="C346" s="36" t="s">
        <v>6975</v>
      </c>
      <c r="D346" s="56"/>
      <c r="E346" s="29">
        <v>349</v>
      </c>
      <c r="F346" s="29" t="s">
        <v>488</v>
      </c>
      <c r="G346" s="29">
        <v>6</v>
      </c>
      <c r="H346" s="37">
        <v>7200</v>
      </c>
      <c r="I346" s="29" t="s">
        <v>642</v>
      </c>
      <c r="J346" s="29" t="s">
        <v>643</v>
      </c>
      <c r="K346" s="55" t="s">
        <v>660</v>
      </c>
      <c r="L346" s="59"/>
    </row>
    <row r="347" spans="1:12" x14ac:dyDescent="0.3">
      <c r="A347" s="32">
        <v>15</v>
      </c>
      <c r="B347" s="29" t="s">
        <v>309</v>
      </c>
      <c r="C347" s="36" t="s">
        <v>6986</v>
      </c>
      <c r="D347" s="56"/>
      <c r="E347" s="29">
        <v>172</v>
      </c>
      <c r="F347" s="29" t="s">
        <v>490</v>
      </c>
      <c r="G347" s="29">
        <v>1</v>
      </c>
      <c r="H347" s="37">
        <v>1200</v>
      </c>
      <c r="I347" s="29" t="s">
        <v>642</v>
      </c>
      <c r="J347" s="29" t="s">
        <v>643</v>
      </c>
      <c r="K347" s="55" t="s">
        <v>660</v>
      </c>
      <c r="L347" s="59"/>
    </row>
    <row r="348" spans="1:12" x14ac:dyDescent="0.3">
      <c r="A348" s="32">
        <v>15</v>
      </c>
      <c r="B348" s="29" t="s">
        <v>323</v>
      </c>
      <c r="C348" s="36" t="s">
        <v>6972</v>
      </c>
      <c r="D348" s="56"/>
      <c r="E348" s="29">
        <v>237</v>
      </c>
      <c r="F348" s="29" t="s">
        <v>502</v>
      </c>
      <c r="G348" s="29">
        <v>3</v>
      </c>
      <c r="H348" s="37">
        <v>1920</v>
      </c>
      <c r="I348" s="29" t="s">
        <v>642</v>
      </c>
      <c r="J348" s="29" t="s">
        <v>643</v>
      </c>
      <c r="K348" s="55" t="s">
        <v>660</v>
      </c>
      <c r="L348" s="59"/>
    </row>
    <row r="349" spans="1:12" x14ac:dyDescent="0.3">
      <c r="A349" s="32">
        <v>15</v>
      </c>
      <c r="B349" s="29" t="s">
        <v>323</v>
      </c>
      <c r="C349" s="36" t="s">
        <v>6972</v>
      </c>
      <c r="D349" s="56"/>
      <c r="E349" s="29">
        <v>244</v>
      </c>
      <c r="F349" s="29" t="s">
        <v>493</v>
      </c>
      <c r="G349" s="29">
        <v>3</v>
      </c>
      <c r="H349" s="37">
        <v>1920</v>
      </c>
      <c r="I349" s="29" t="s">
        <v>642</v>
      </c>
      <c r="J349" s="29" t="s">
        <v>643</v>
      </c>
      <c r="K349" s="55" t="s">
        <v>660</v>
      </c>
      <c r="L349" s="59"/>
    </row>
    <row r="350" spans="1:12" x14ac:dyDescent="0.3">
      <c r="A350" s="32">
        <v>15</v>
      </c>
      <c r="B350" s="29" t="s">
        <v>324</v>
      </c>
      <c r="C350" s="36" t="s">
        <v>6980</v>
      </c>
      <c r="D350" s="56"/>
      <c r="E350" s="29">
        <v>172</v>
      </c>
      <c r="F350" s="29" t="s">
        <v>490</v>
      </c>
      <c r="G350" s="29">
        <v>2</v>
      </c>
      <c r="H350" s="37">
        <v>1440</v>
      </c>
      <c r="I350" s="29" t="s">
        <v>642</v>
      </c>
      <c r="J350" s="29" t="s">
        <v>643</v>
      </c>
      <c r="K350" s="55" t="s">
        <v>660</v>
      </c>
      <c r="L350" s="59"/>
    </row>
    <row r="351" spans="1:12" x14ac:dyDescent="0.3">
      <c r="A351" s="32">
        <v>15</v>
      </c>
      <c r="B351" s="29" t="s">
        <v>354</v>
      </c>
      <c r="C351" s="36" t="s">
        <v>6974</v>
      </c>
      <c r="D351" s="56"/>
      <c r="E351" s="29">
        <v>1293</v>
      </c>
      <c r="F351" s="29" t="s">
        <v>503</v>
      </c>
      <c r="G351" s="29">
        <v>2</v>
      </c>
      <c r="H351" s="37">
        <v>960</v>
      </c>
      <c r="I351" s="29" t="s">
        <v>642</v>
      </c>
      <c r="J351" s="29" t="s">
        <v>643</v>
      </c>
      <c r="K351" s="55" t="s">
        <v>660</v>
      </c>
      <c r="L351" s="59"/>
    </row>
    <row r="352" spans="1:12" x14ac:dyDescent="0.3">
      <c r="A352" s="32">
        <v>15</v>
      </c>
      <c r="B352" s="29" t="s">
        <v>354</v>
      </c>
      <c r="C352" s="36" t="s">
        <v>6974</v>
      </c>
      <c r="D352" s="56"/>
      <c r="E352" s="29">
        <v>1302</v>
      </c>
      <c r="F352" s="29" t="s">
        <v>504</v>
      </c>
      <c r="G352" s="29">
        <v>2</v>
      </c>
      <c r="H352" s="37">
        <v>480</v>
      </c>
      <c r="I352" s="29" t="s">
        <v>642</v>
      </c>
      <c r="J352" s="29" t="s">
        <v>643</v>
      </c>
      <c r="K352" s="55" t="s">
        <v>660</v>
      </c>
      <c r="L352" s="59"/>
    </row>
    <row r="353" spans="1:12" x14ac:dyDescent="0.3">
      <c r="A353" s="32">
        <v>15</v>
      </c>
      <c r="B353" s="29" t="s">
        <v>315</v>
      </c>
      <c r="C353" s="36" t="s">
        <v>6974</v>
      </c>
      <c r="D353" s="56"/>
      <c r="E353" s="29">
        <v>1302</v>
      </c>
      <c r="F353" s="29" t="s">
        <v>504</v>
      </c>
      <c r="G353" s="29">
        <v>2</v>
      </c>
      <c r="H353" s="37">
        <v>960</v>
      </c>
      <c r="I353" s="29" t="s">
        <v>642</v>
      </c>
      <c r="J353" s="29" t="s">
        <v>643</v>
      </c>
      <c r="K353" s="55" t="s">
        <v>660</v>
      </c>
      <c r="L353" s="59"/>
    </row>
    <row r="354" spans="1:12" x14ac:dyDescent="0.3">
      <c r="A354" s="32">
        <v>30</v>
      </c>
      <c r="B354" s="29" t="s">
        <v>355</v>
      </c>
      <c r="C354" s="36">
        <v>42734</v>
      </c>
      <c r="D354" s="56"/>
      <c r="E354" s="29">
        <v>112</v>
      </c>
      <c r="F354" s="29" t="s">
        <v>505</v>
      </c>
      <c r="G354" s="29">
        <v>2</v>
      </c>
      <c r="H354" s="37">
        <v>5760</v>
      </c>
      <c r="I354" s="29" t="s">
        <v>642</v>
      </c>
      <c r="J354" s="29" t="s">
        <v>643</v>
      </c>
      <c r="K354" s="55" t="s">
        <v>660</v>
      </c>
      <c r="L354" s="59"/>
    </row>
    <row r="355" spans="1:12" x14ac:dyDescent="0.3">
      <c r="A355" s="32">
        <v>30</v>
      </c>
      <c r="B355" s="29" t="s">
        <v>356</v>
      </c>
      <c r="C355" s="36" t="s">
        <v>7010</v>
      </c>
      <c r="D355" s="56"/>
      <c r="E355" s="29">
        <v>242</v>
      </c>
      <c r="F355" s="29" t="s">
        <v>492</v>
      </c>
      <c r="G355" s="29">
        <v>6</v>
      </c>
      <c r="H355" s="37">
        <v>4560</v>
      </c>
      <c r="I355" s="29" t="s">
        <v>642</v>
      </c>
      <c r="J355" s="29" t="s">
        <v>643</v>
      </c>
      <c r="K355" s="55" t="s">
        <v>660</v>
      </c>
      <c r="L355" s="59"/>
    </row>
    <row r="356" spans="1:12" x14ac:dyDescent="0.3">
      <c r="A356" s="32">
        <v>30</v>
      </c>
      <c r="B356" s="29" t="s">
        <v>356</v>
      </c>
      <c r="C356" s="36" t="s">
        <v>7010</v>
      </c>
      <c r="D356" s="56"/>
      <c r="E356" s="29">
        <v>351</v>
      </c>
      <c r="F356" s="29" t="s">
        <v>489</v>
      </c>
      <c r="G356" s="29">
        <v>2</v>
      </c>
      <c r="H356" s="37">
        <v>9120</v>
      </c>
      <c r="I356" s="29" t="s">
        <v>642</v>
      </c>
      <c r="J356" s="29" t="s">
        <v>643</v>
      </c>
      <c r="K356" s="55" t="s">
        <v>660</v>
      </c>
      <c r="L356" s="59"/>
    </row>
    <row r="357" spans="1:12" x14ac:dyDescent="0.3">
      <c r="A357" s="32">
        <v>30</v>
      </c>
      <c r="B357" s="29" t="s">
        <v>356</v>
      </c>
      <c r="C357" s="36" t="s">
        <v>7010</v>
      </c>
      <c r="D357" s="56"/>
      <c r="E357" s="29">
        <v>356</v>
      </c>
      <c r="F357" s="29" t="s">
        <v>506</v>
      </c>
      <c r="G357" s="29">
        <v>1</v>
      </c>
      <c r="H357" s="37">
        <v>4560</v>
      </c>
      <c r="I357" s="29" t="s">
        <v>642</v>
      </c>
      <c r="J357" s="29" t="s">
        <v>643</v>
      </c>
      <c r="K357" s="55" t="s">
        <v>660</v>
      </c>
      <c r="L357" s="59"/>
    </row>
    <row r="358" spans="1:12" x14ac:dyDescent="0.3">
      <c r="A358" s="32">
        <v>30</v>
      </c>
      <c r="B358" s="29" t="s">
        <v>356</v>
      </c>
      <c r="C358" s="36" t="s">
        <v>7010</v>
      </c>
      <c r="D358" s="56"/>
      <c r="E358" s="29">
        <v>359</v>
      </c>
      <c r="F358" s="29" t="s">
        <v>494</v>
      </c>
      <c r="G358" s="29">
        <v>1</v>
      </c>
      <c r="H358" s="37">
        <v>4560</v>
      </c>
      <c r="I358" s="29" t="s">
        <v>642</v>
      </c>
      <c r="J358" s="29" t="s">
        <v>643</v>
      </c>
      <c r="K358" s="55" t="s">
        <v>660</v>
      </c>
      <c r="L358" s="59"/>
    </row>
    <row r="359" spans="1:12" x14ac:dyDescent="0.3">
      <c r="A359" s="32">
        <v>30</v>
      </c>
      <c r="B359" s="29" t="s">
        <v>356</v>
      </c>
      <c r="C359" s="36" t="s">
        <v>7010</v>
      </c>
      <c r="D359" s="56"/>
      <c r="E359" s="29">
        <v>360</v>
      </c>
      <c r="F359" s="29" t="s">
        <v>501</v>
      </c>
      <c r="G359" s="29">
        <v>3</v>
      </c>
      <c r="H359" s="37">
        <v>4560</v>
      </c>
      <c r="I359" s="29" t="s">
        <v>642</v>
      </c>
      <c r="J359" s="29" t="s">
        <v>643</v>
      </c>
      <c r="K359" s="55" t="s">
        <v>660</v>
      </c>
      <c r="L359" s="59"/>
    </row>
    <row r="360" spans="1:12" x14ac:dyDescent="0.3">
      <c r="A360" s="32">
        <v>30</v>
      </c>
      <c r="B360" s="29" t="s">
        <v>357</v>
      </c>
      <c r="C360" s="36" t="s">
        <v>7011</v>
      </c>
      <c r="D360" s="56"/>
      <c r="E360" s="29">
        <v>212</v>
      </c>
      <c r="F360" s="29" t="s">
        <v>484</v>
      </c>
      <c r="G360" s="29">
        <v>6</v>
      </c>
      <c r="H360" s="37">
        <v>5280</v>
      </c>
      <c r="I360" s="29" t="s">
        <v>642</v>
      </c>
      <c r="J360" s="29" t="s">
        <v>643</v>
      </c>
      <c r="K360" s="55" t="s">
        <v>660</v>
      </c>
      <c r="L360" s="59"/>
    </row>
    <row r="361" spans="1:12" x14ac:dyDescent="0.3">
      <c r="A361" s="32">
        <v>30</v>
      </c>
      <c r="B361" s="29" t="s">
        <v>357</v>
      </c>
      <c r="C361" s="36" t="s">
        <v>7011</v>
      </c>
      <c r="D361" s="56"/>
      <c r="E361" s="29">
        <v>237</v>
      </c>
      <c r="F361" s="29" t="s">
        <v>502</v>
      </c>
      <c r="G361" s="29">
        <v>6</v>
      </c>
      <c r="H361" s="37">
        <v>5280</v>
      </c>
      <c r="I361" s="29" t="s">
        <v>642</v>
      </c>
      <c r="J361" s="29" t="s">
        <v>643</v>
      </c>
      <c r="K361" s="55" t="s">
        <v>660</v>
      </c>
      <c r="L361" s="59"/>
    </row>
    <row r="362" spans="1:12" x14ac:dyDescent="0.3">
      <c r="A362" s="32">
        <v>30</v>
      </c>
      <c r="B362" s="29" t="s">
        <v>357</v>
      </c>
      <c r="C362" s="36" t="s">
        <v>7011</v>
      </c>
      <c r="D362" s="56"/>
      <c r="E362" s="29">
        <v>242</v>
      </c>
      <c r="F362" s="29" t="s">
        <v>492</v>
      </c>
      <c r="G362" s="29">
        <v>6</v>
      </c>
      <c r="H362" s="37">
        <v>5280</v>
      </c>
      <c r="I362" s="29" t="s">
        <v>642</v>
      </c>
      <c r="J362" s="29" t="s">
        <v>643</v>
      </c>
      <c r="K362" s="55" t="s">
        <v>660</v>
      </c>
      <c r="L362" s="59"/>
    </row>
    <row r="363" spans="1:12" x14ac:dyDescent="0.3">
      <c r="A363" s="32">
        <v>30</v>
      </c>
      <c r="B363" s="29" t="s">
        <v>321</v>
      </c>
      <c r="C363" s="36" t="s">
        <v>6981</v>
      </c>
      <c r="D363" s="56"/>
      <c r="E363" s="29">
        <v>453</v>
      </c>
      <c r="F363" s="29" t="s">
        <v>498</v>
      </c>
      <c r="G363" s="29">
        <v>2</v>
      </c>
      <c r="H363" s="37">
        <v>2400</v>
      </c>
      <c r="I363" s="29" t="s">
        <v>642</v>
      </c>
      <c r="J363" s="29" t="s">
        <v>643</v>
      </c>
      <c r="K363" s="55" t="s">
        <v>660</v>
      </c>
      <c r="L363" s="59"/>
    </row>
    <row r="364" spans="1:12" x14ac:dyDescent="0.3">
      <c r="A364" s="32">
        <v>15</v>
      </c>
      <c r="B364" s="29" t="s">
        <v>341</v>
      </c>
      <c r="C364" s="36" t="s">
        <v>7005</v>
      </c>
      <c r="D364" s="56"/>
      <c r="E364" s="29">
        <v>91</v>
      </c>
      <c r="F364" s="29" t="s">
        <v>507</v>
      </c>
      <c r="G364" s="29">
        <v>18</v>
      </c>
      <c r="H364" s="37">
        <v>26880</v>
      </c>
      <c r="I364" s="29" t="s">
        <v>644</v>
      </c>
      <c r="J364" s="29" t="s">
        <v>645</v>
      </c>
      <c r="K364" s="55" t="s">
        <v>660</v>
      </c>
      <c r="L364" s="59"/>
    </row>
    <row r="365" spans="1:12" x14ac:dyDescent="0.3">
      <c r="A365" s="32">
        <v>15</v>
      </c>
      <c r="B365" s="29" t="s">
        <v>332</v>
      </c>
      <c r="C365" s="36" t="s">
        <v>6998</v>
      </c>
      <c r="D365" s="56"/>
      <c r="E365" s="29">
        <v>91</v>
      </c>
      <c r="F365" s="29" t="s">
        <v>507</v>
      </c>
      <c r="G365" s="29">
        <v>3</v>
      </c>
      <c r="H365" s="37">
        <v>3360</v>
      </c>
      <c r="I365" s="29" t="s">
        <v>644</v>
      </c>
      <c r="J365" s="29" t="s">
        <v>645</v>
      </c>
      <c r="K365" s="55" t="s">
        <v>660</v>
      </c>
      <c r="L365" s="59"/>
    </row>
    <row r="366" spans="1:12" x14ac:dyDescent="0.3">
      <c r="A366" s="32">
        <v>15</v>
      </c>
      <c r="B366" s="29" t="s">
        <v>293</v>
      </c>
      <c r="C366" s="36" t="s">
        <v>7004</v>
      </c>
      <c r="D366" s="56"/>
      <c r="E366" s="29">
        <v>91</v>
      </c>
      <c r="F366" s="29" t="s">
        <v>507</v>
      </c>
      <c r="G366" s="29">
        <v>12</v>
      </c>
      <c r="H366" s="37">
        <v>20160</v>
      </c>
      <c r="I366" s="29" t="s">
        <v>644</v>
      </c>
      <c r="J366" s="29" t="s">
        <v>645</v>
      </c>
      <c r="K366" s="55" t="s">
        <v>660</v>
      </c>
      <c r="L366" s="59"/>
    </row>
    <row r="367" spans="1:12" x14ac:dyDescent="0.3">
      <c r="A367" s="32">
        <v>15</v>
      </c>
      <c r="B367" s="29" t="s">
        <v>294</v>
      </c>
      <c r="C367" s="36" t="s">
        <v>6987</v>
      </c>
      <c r="D367" s="56"/>
      <c r="E367" s="29">
        <v>91</v>
      </c>
      <c r="F367" s="29" t="s">
        <v>507</v>
      </c>
      <c r="G367" s="29">
        <v>3</v>
      </c>
      <c r="H367" s="37">
        <v>5280</v>
      </c>
      <c r="I367" s="29" t="s">
        <v>644</v>
      </c>
      <c r="J367" s="29" t="s">
        <v>645</v>
      </c>
      <c r="K367" s="55" t="s">
        <v>660</v>
      </c>
      <c r="L367" s="59"/>
    </row>
    <row r="368" spans="1:12" x14ac:dyDescent="0.3">
      <c r="A368" s="32">
        <v>15</v>
      </c>
      <c r="B368" s="29" t="s">
        <v>295</v>
      </c>
      <c r="C368" s="36" t="s">
        <v>6987</v>
      </c>
      <c r="D368" s="56"/>
      <c r="E368" s="29">
        <v>91</v>
      </c>
      <c r="F368" s="29" t="s">
        <v>507</v>
      </c>
      <c r="G368" s="29">
        <v>5</v>
      </c>
      <c r="H368" s="37">
        <v>7920</v>
      </c>
      <c r="I368" s="29" t="s">
        <v>644</v>
      </c>
      <c r="J368" s="29" t="s">
        <v>645</v>
      </c>
      <c r="K368" s="55" t="s">
        <v>660</v>
      </c>
      <c r="L368" s="59"/>
    </row>
    <row r="369" spans="1:12" x14ac:dyDescent="0.3">
      <c r="A369" s="32">
        <v>15</v>
      </c>
      <c r="B369" s="29" t="s">
        <v>333</v>
      </c>
      <c r="C369" s="36" t="s">
        <v>6987</v>
      </c>
      <c r="D369" s="56"/>
      <c r="E369" s="29">
        <v>91</v>
      </c>
      <c r="F369" s="29" t="s">
        <v>507</v>
      </c>
      <c r="G369" s="29">
        <v>8</v>
      </c>
      <c r="H369" s="37">
        <v>21120</v>
      </c>
      <c r="I369" s="29" t="s">
        <v>644</v>
      </c>
      <c r="J369" s="29" t="s">
        <v>645</v>
      </c>
      <c r="K369" s="55" t="s">
        <v>660</v>
      </c>
      <c r="L369" s="59"/>
    </row>
    <row r="370" spans="1:12" x14ac:dyDescent="0.3">
      <c r="A370" s="32">
        <v>15</v>
      </c>
      <c r="B370" s="29" t="s">
        <v>297</v>
      </c>
      <c r="C370" s="36" t="s">
        <v>6988</v>
      </c>
      <c r="D370" s="56"/>
      <c r="E370" s="29">
        <v>91</v>
      </c>
      <c r="F370" s="29" t="s">
        <v>507</v>
      </c>
      <c r="G370" s="29">
        <v>1</v>
      </c>
      <c r="H370" s="37">
        <v>2400</v>
      </c>
      <c r="I370" s="29" t="s">
        <v>644</v>
      </c>
      <c r="J370" s="29" t="s">
        <v>645</v>
      </c>
      <c r="K370" s="55" t="s">
        <v>660</v>
      </c>
      <c r="L370" s="59"/>
    </row>
    <row r="371" spans="1:12" x14ac:dyDescent="0.3">
      <c r="A371" s="32">
        <v>15</v>
      </c>
      <c r="B371" s="29" t="s">
        <v>299</v>
      </c>
      <c r="C371" s="36" t="s">
        <v>6982</v>
      </c>
      <c r="D371" s="56"/>
      <c r="E371" s="29">
        <v>91</v>
      </c>
      <c r="F371" s="29" t="s">
        <v>507</v>
      </c>
      <c r="G371" s="29">
        <v>1</v>
      </c>
      <c r="H371" s="37">
        <v>2160</v>
      </c>
      <c r="I371" s="29" t="s">
        <v>644</v>
      </c>
      <c r="J371" s="29" t="s">
        <v>645</v>
      </c>
      <c r="K371" s="55" t="s">
        <v>660</v>
      </c>
      <c r="L371" s="59"/>
    </row>
    <row r="372" spans="1:12" x14ac:dyDescent="0.3">
      <c r="A372" s="32">
        <v>15</v>
      </c>
      <c r="B372" s="29" t="s">
        <v>358</v>
      </c>
      <c r="C372" s="36" t="s">
        <v>6984</v>
      </c>
      <c r="D372" s="56"/>
      <c r="E372" s="29">
        <v>91</v>
      </c>
      <c r="F372" s="29" t="s">
        <v>507</v>
      </c>
      <c r="G372" s="29">
        <v>3</v>
      </c>
      <c r="H372" s="37">
        <v>5760</v>
      </c>
      <c r="I372" s="29" t="s">
        <v>644</v>
      </c>
      <c r="J372" s="29" t="s">
        <v>645</v>
      </c>
      <c r="K372" s="55" t="s">
        <v>660</v>
      </c>
      <c r="L372" s="59"/>
    </row>
    <row r="373" spans="1:12" x14ac:dyDescent="0.3">
      <c r="A373" s="32">
        <v>15</v>
      </c>
      <c r="B373" s="29" t="s">
        <v>302</v>
      </c>
      <c r="C373" s="36" t="s">
        <v>6984</v>
      </c>
      <c r="D373" s="56"/>
      <c r="E373" s="29">
        <v>91</v>
      </c>
      <c r="F373" s="29" t="s">
        <v>507</v>
      </c>
      <c r="G373" s="29">
        <v>5</v>
      </c>
      <c r="H373" s="37">
        <v>9600</v>
      </c>
      <c r="I373" s="29" t="s">
        <v>644</v>
      </c>
      <c r="J373" s="29" t="s">
        <v>645</v>
      </c>
      <c r="K373" s="55" t="s">
        <v>660</v>
      </c>
      <c r="L373" s="59"/>
    </row>
    <row r="374" spans="1:12" x14ac:dyDescent="0.3">
      <c r="A374" s="32">
        <v>15</v>
      </c>
      <c r="B374" s="29" t="s">
        <v>301</v>
      </c>
      <c r="C374" s="36" t="s">
        <v>6984</v>
      </c>
      <c r="D374" s="56"/>
      <c r="E374" s="29">
        <v>91</v>
      </c>
      <c r="F374" s="29" t="s">
        <v>507</v>
      </c>
      <c r="G374" s="29">
        <v>6</v>
      </c>
      <c r="H374" s="37">
        <v>11520</v>
      </c>
      <c r="I374" s="29" t="s">
        <v>644</v>
      </c>
      <c r="J374" s="29" t="s">
        <v>645</v>
      </c>
      <c r="K374" s="55" t="s">
        <v>660</v>
      </c>
      <c r="L374" s="59"/>
    </row>
    <row r="375" spans="1:12" x14ac:dyDescent="0.3">
      <c r="A375" s="32">
        <v>15</v>
      </c>
      <c r="B375" s="29" t="s">
        <v>359</v>
      </c>
      <c r="C375" s="36" t="s">
        <v>6979</v>
      </c>
      <c r="D375" s="56"/>
      <c r="E375" s="29">
        <v>91</v>
      </c>
      <c r="F375" s="29" t="s">
        <v>507</v>
      </c>
      <c r="G375" s="29">
        <v>1</v>
      </c>
      <c r="H375" s="37">
        <v>1680</v>
      </c>
      <c r="I375" s="29" t="s">
        <v>644</v>
      </c>
      <c r="J375" s="29" t="s">
        <v>645</v>
      </c>
      <c r="K375" s="55" t="s">
        <v>660</v>
      </c>
      <c r="L375" s="59"/>
    </row>
    <row r="376" spans="1:12" x14ac:dyDescent="0.3">
      <c r="A376" s="32">
        <v>15</v>
      </c>
      <c r="B376" s="29" t="s">
        <v>306</v>
      </c>
      <c r="C376" s="36" t="s">
        <v>6979</v>
      </c>
      <c r="D376" s="56"/>
      <c r="E376" s="29">
        <v>91</v>
      </c>
      <c r="F376" s="29" t="s">
        <v>507</v>
      </c>
      <c r="G376" s="29">
        <v>3</v>
      </c>
      <c r="H376" s="37">
        <v>5040</v>
      </c>
      <c r="I376" s="29" t="s">
        <v>644</v>
      </c>
      <c r="J376" s="29" t="s">
        <v>645</v>
      </c>
      <c r="K376" s="55" t="s">
        <v>660</v>
      </c>
      <c r="L376" s="59"/>
    </row>
    <row r="377" spans="1:12" x14ac:dyDescent="0.3">
      <c r="A377" s="32">
        <v>15</v>
      </c>
      <c r="B377" s="29" t="s">
        <v>305</v>
      </c>
      <c r="C377" s="36" t="s">
        <v>6979</v>
      </c>
      <c r="D377" s="56"/>
      <c r="E377" s="29">
        <v>91</v>
      </c>
      <c r="F377" s="29" t="s">
        <v>507</v>
      </c>
      <c r="G377" s="29">
        <v>4</v>
      </c>
      <c r="H377" s="37">
        <v>6720</v>
      </c>
      <c r="I377" s="29" t="s">
        <v>644</v>
      </c>
      <c r="J377" s="29" t="s">
        <v>645</v>
      </c>
      <c r="K377" s="55" t="s">
        <v>660</v>
      </c>
      <c r="L377" s="59"/>
    </row>
    <row r="378" spans="1:12" x14ac:dyDescent="0.3">
      <c r="A378" s="32">
        <v>15</v>
      </c>
      <c r="B378" s="29" t="s">
        <v>304</v>
      </c>
      <c r="C378" s="36" t="s">
        <v>6979</v>
      </c>
      <c r="D378" s="56"/>
      <c r="E378" s="29">
        <v>91</v>
      </c>
      <c r="F378" s="29" t="s">
        <v>507</v>
      </c>
      <c r="G378" s="29">
        <v>7</v>
      </c>
      <c r="H378" s="37">
        <v>11760</v>
      </c>
      <c r="I378" s="29" t="s">
        <v>644</v>
      </c>
      <c r="J378" s="29" t="s">
        <v>645</v>
      </c>
      <c r="K378" s="55" t="s">
        <v>660</v>
      </c>
      <c r="L378" s="59"/>
    </row>
    <row r="379" spans="1:12" x14ac:dyDescent="0.3">
      <c r="A379" s="32">
        <v>15</v>
      </c>
      <c r="B379" s="29" t="s">
        <v>307</v>
      </c>
      <c r="C379" s="36" t="s">
        <v>6975</v>
      </c>
      <c r="D379" s="56"/>
      <c r="E379" s="29">
        <v>91</v>
      </c>
      <c r="F379" s="29" t="s">
        <v>507</v>
      </c>
      <c r="G379" s="29">
        <v>3</v>
      </c>
      <c r="H379" s="37">
        <v>4320</v>
      </c>
      <c r="I379" s="29" t="s">
        <v>644</v>
      </c>
      <c r="J379" s="29" t="s">
        <v>645</v>
      </c>
      <c r="K379" s="55" t="s">
        <v>660</v>
      </c>
      <c r="L379" s="59"/>
    </row>
    <row r="380" spans="1:12" x14ac:dyDescent="0.3">
      <c r="A380" s="32">
        <v>15</v>
      </c>
      <c r="B380" s="29" t="s">
        <v>345</v>
      </c>
      <c r="C380" s="36" t="s">
        <v>6975</v>
      </c>
      <c r="D380" s="56"/>
      <c r="E380" s="29">
        <v>91</v>
      </c>
      <c r="F380" s="29" t="s">
        <v>507</v>
      </c>
      <c r="G380" s="29">
        <v>4</v>
      </c>
      <c r="H380" s="37">
        <v>5760</v>
      </c>
      <c r="I380" s="29" t="s">
        <v>644</v>
      </c>
      <c r="J380" s="29" t="s">
        <v>645</v>
      </c>
      <c r="K380" s="55" t="s">
        <v>660</v>
      </c>
      <c r="L380" s="59"/>
    </row>
    <row r="381" spans="1:12" x14ac:dyDescent="0.3">
      <c r="A381" s="32">
        <v>15</v>
      </c>
      <c r="B381" s="29" t="s">
        <v>346</v>
      </c>
      <c r="C381" s="36" t="s">
        <v>6980</v>
      </c>
      <c r="D381" s="56"/>
      <c r="E381" s="29">
        <v>91</v>
      </c>
      <c r="F381" s="29" t="s">
        <v>507</v>
      </c>
      <c r="G381" s="29">
        <v>4</v>
      </c>
      <c r="H381" s="37">
        <v>2880</v>
      </c>
      <c r="I381" s="29" t="s">
        <v>644</v>
      </c>
      <c r="J381" s="29" t="s">
        <v>645</v>
      </c>
      <c r="K381" s="55" t="s">
        <v>660</v>
      </c>
      <c r="L381" s="59"/>
    </row>
    <row r="382" spans="1:12" x14ac:dyDescent="0.3">
      <c r="A382" s="32">
        <v>15</v>
      </c>
      <c r="B382" s="29" t="s">
        <v>313</v>
      </c>
      <c r="C382" s="36" t="s">
        <v>6980</v>
      </c>
      <c r="D382" s="56"/>
      <c r="E382" s="29">
        <v>1248</v>
      </c>
      <c r="F382" s="29" t="s">
        <v>508</v>
      </c>
      <c r="G382" s="29">
        <v>6</v>
      </c>
      <c r="H382" s="37">
        <v>3600</v>
      </c>
      <c r="I382" s="29" t="s">
        <v>644</v>
      </c>
      <c r="J382" s="29" t="s">
        <v>645</v>
      </c>
      <c r="K382" s="55" t="s">
        <v>660</v>
      </c>
      <c r="L382" s="59"/>
    </row>
    <row r="383" spans="1:12" x14ac:dyDescent="0.3">
      <c r="A383" s="32">
        <v>15</v>
      </c>
      <c r="B383" s="29" t="s">
        <v>324</v>
      </c>
      <c r="C383" s="36" t="s">
        <v>6980</v>
      </c>
      <c r="D383" s="56"/>
      <c r="E383" s="29">
        <v>1257</v>
      </c>
      <c r="F383" s="29" t="s">
        <v>509</v>
      </c>
      <c r="G383" s="29">
        <v>2</v>
      </c>
      <c r="H383" s="37">
        <v>1440</v>
      </c>
      <c r="I383" s="29" t="s">
        <v>644</v>
      </c>
      <c r="J383" s="29" t="s">
        <v>645</v>
      </c>
      <c r="K383" s="55" t="s">
        <v>660</v>
      </c>
      <c r="L383" s="59"/>
    </row>
    <row r="384" spans="1:12" x14ac:dyDescent="0.3">
      <c r="A384" s="32">
        <v>15</v>
      </c>
      <c r="B384" s="29" t="s">
        <v>334</v>
      </c>
      <c r="C384" s="36" t="s">
        <v>6974</v>
      </c>
      <c r="D384" s="56"/>
      <c r="E384" s="29">
        <v>91</v>
      </c>
      <c r="F384" s="29" t="s">
        <v>507</v>
      </c>
      <c r="G384" s="29">
        <v>1</v>
      </c>
      <c r="H384" s="37">
        <v>480</v>
      </c>
      <c r="I384" s="29" t="s">
        <v>644</v>
      </c>
      <c r="J384" s="29" t="s">
        <v>645</v>
      </c>
      <c r="K384" s="55" t="s">
        <v>660</v>
      </c>
      <c r="L384" s="59"/>
    </row>
    <row r="385" spans="1:12" x14ac:dyDescent="0.3">
      <c r="A385" s="32">
        <v>15</v>
      </c>
      <c r="B385" s="29" t="s">
        <v>315</v>
      </c>
      <c r="C385" s="36" t="s">
        <v>6974</v>
      </c>
      <c r="D385" s="56"/>
      <c r="E385" s="29">
        <v>91</v>
      </c>
      <c r="F385" s="29" t="s">
        <v>507</v>
      </c>
      <c r="G385" s="29">
        <v>4</v>
      </c>
      <c r="H385" s="37">
        <v>1920</v>
      </c>
      <c r="I385" s="29" t="s">
        <v>644</v>
      </c>
      <c r="J385" s="29" t="s">
        <v>645</v>
      </c>
      <c r="K385" s="55" t="s">
        <v>660</v>
      </c>
      <c r="L385" s="59"/>
    </row>
    <row r="386" spans="1:12" x14ac:dyDescent="0.3">
      <c r="A386" s="32">
        <v>15</v>
      </c>
      <c r="B386" s="29" t="s">
        <v>314</v>
      </c>
      <c r="C386" s="36" t="s">
        <v>6974</v>
      </c>
      <c r="D386" s="56"/>
      <c r="E386" s="29">
        <v>91</v>
      </c>
      <c r="F386" s="29" t="s">
        <v>507</v>
      </c>
      <c r="G386" s="29">
        <v>6</v>
      </c>
      <c r="H386" s="37">
        <v>2400</v>
      </c>
      <c r="I386" s="29" t="s">
        <v>644</v>
      </c>
      <c r="J386" s="29" t="s">
        <v>645</v>
      </c>
      <c r="K386" s="55" t="s">
        <v>660</v>
      </c>
      <c r="L386" s="59"/>
    </row>
    <row r="387" spans="1:12" x14ac:dyDescent="0.3">
      <c r="A387" s="32">
        <v>15</v>
      </c>
      <c r="B387" s="29" t="s">
        <v>315</v>
      </c>
      <c r="C387" s="36" t="s">
        <v>6974</v>
      </c>
      <c r="D387" s="56"/>
      <c r="E387" s="29">
        <v>1257</v>
      </c>
      <c r="F387" s="29" t="s">
        <v>509</v>
      </c>
      <c r="G387" s="29">
        <v>2</v>
      </c>
      <c r="H387" s="37">
        <v>960</v>
      </c>
      <c r="I387" s="29" t="s">
        <v>644</v>
      </c>
      <c r="J387" s="29" t="s">
        <v>645</v>
      </c>
      <c r="K387" s="55" t="s">
        <v>660</v>
      </c>
      <c r="L387" s="59"/>
    </row>
    <row r="388" spans="1:12" x14ac:dyDescent="0.3">
      <c r="A388" s="32">
        <v>30</v>
      </c>
      <c r="B388" s="29" t="s">
        <v>336</v>
      </c>
      <c r="C388" s="36" t="s">
        <v>7006</v>
      </c>
      <c r="D388" s="56"/>
      <c r="E388" s="29">
        <v>91</v>
      </c>
      <c r="F388" s="29" t="s">
        <v>507</v>
      </c>
      <c r="G388" s="29">
        <v>2</v>
      </c>
      <c r="H388" s="37">
        <v>4320</v>
      </c>
      <c r="I388" s="29" t="s">
        <v>644</v>
      </c>
      <c r="J388" s="29" t="s">
        <v>645</v>
      </c>
      <c r="K388" s="55" t="s">
        <v>660</v>
      </c>
      <c r="L388" s="59"/>
    </row>
    <row r="389" spans="1:12" x14ac:dyDescent="0.3">
      <c r="A389" s="32">
        <v>30</v>
      </c>
      <c r="B389" s="29" t="s">
        <v>360</v>
      </c>
      <c r="C389" s="36" t="s">
        <v>6995</v>
      </c>
      <c r="D389" s="56"/>
      <c r="E389" s="29">
        <v>91</v>
      </c>
      <c r="F389" s="29" t="s">
        <v>507</v>
      </c>
      <c r="G389" s="29">
        <v>24</v>
      </c>
      <c r="H389" s="37">
        <v>36960</v>
      </c>
      <c r="I389" s="29" t="s">
        <v>644</v>
      </c>
      <c r="J389" s="29" t="s">
        <v>645</v>
      </c>
      <c r="K389" s="55" t="s">
        <v>660</v>
      </c>
      <c r="L389" s="59"/>
    </row>
    <row r="390" spans="1:12" x14ac:dyDescent="0.3">
      <c r="A390" s="32">
        <v>30</v>
      </c>
      <c r="B390" s="29" t="s">
        <v>347</v>
      </c>
      <c r="C390" s="36" t="s">
        <v>6995</v>
      </c>
      <c r="D390" s="56"/>
      <c r="E390" s="29">
        <v>91</v>
      </c>
      <c r="F390" s="29" t="s">
        <v>507</v>
      </c>
      <c r="G390" s="29">
        <v>5</v>
      </c>
      <c r="H390" s="37">
        <v>10080</v>
      </c>
      <c r="I390" s="29" t="s">
        <v>644</v>
      </c>
      <c r="J390" s="29" t="s">
        <v>645</v>
      </c>
      <c r="K390" s="55" t="s">
        <v>660</v>
      </c>
      <c r="L390" s="59"/>
    </row>
    <row r="391" spans="1:12" x14ac:dyDescent="0.3">
      <c r="A391" s="32">
        <v>30</v>
      </c>
      <c r="B391" s="29" t="s">
        <v>347</v>
      </c>
      <c r="C391" s="36" t="s">
        <v>6995</v>
      </c>
      <c r="D391" s="56"/>
      <c r="E391" s="29">
        <v>546</v>
      </c>
      <c r="F391" s="29" t="s">
        <v>510</v>
      </c>
      <c r="G391" s="29">
        <v>6</v>
      </c>
      <c r="H391" s="37">
        <v>10080</v>
      </c>
      <c r="I391" s="29" t="s">
        <v>644</v>
      </c>
      <c r="J391" s="29" t="s">
        <v>645</v>
      </c>
      <c r="K391" s="55" t="s">
        <v>660</v>
      </c>
      <c r="L391" s="59"/>
    </row>
    <row r="392" spans="1:12" x14ac:dyDescent="0.3">
      <c r="A392" s="32">
        <v>30</v>
      </c>
      <c r="B392" s="29" t="s">
        <v>327</v>
      </c>
      <c r="C392" s="36" t="s">
        <v>6978</v>
      </c>
      <c r="D392" s="56"/>
      <c r="E392" s="29">
        <v>91</v>
      </c>
      <c r="F392" s="29" t="s">
        <v>507</v>
      </c>
      <c r="G392" s="29">
        <v>9</v>
      </c>
      <c r="H392" s="37">
        <v>17280</v>
      </c>
      <c r="I392" s="29" t="s">
        <v>644</v>
      </c>
      <c r="J392" s="29" t="s">
        <v>645</v>
      </c>
      <c r="K392" s="55" t="s">
        <v>660</v>
      </c>
      <c r="L392" s="59"/>
    </row>
    <row r="393" spans="1:12" x14ac:dyDescent="0.3">
      <c r="A393" s="32">
        <v>30</v>
      </c>
      <c r="B393" s="29" t="s">
        <v>316</v>
      </c>
      <c r="C393" s="36" t="s">
        <v>6977</v>
      </c>
      <c r="D393" s="56"/>
      <c r="E393" s="29">
        <v>91</v>
      </c>
      <c r="F393" s="29" t="s">
        <v>507</v>
      </c>
      <c r="G393" s="29">
        <v>5</v>
      </c>
      <c r="H393" s="37">
        <v>8400</v>
      </c>
      <c r="I393" s="29" t="s">
        <v>644</v>
      </c>
      <c r="J393" s="29" t="s">
        <v>645</v>
      </c>
      <c r="K393" s="55" t="s">
        <v>660</v>
      </c>
      <c r="L393" s="59"/>
    </row>
    <row r="394" spans="1:12" x14ac:dyDescent="0.3">
      <c r="A394" s="32">
        <v>30</v>
      </c>
      <c r="B394" s="29" t="s">
        <v>329</v>
      </c>
      <c r="C394" s="36" t="s">
        <v>6990</v>
      </c>
      <c r="D394" s="56"/>
      <c r="E394" s="29">
        <v>91</v>
      </c>
      <c r="F394" s="29" t="s">
        <v>507</v>
      </c>
      <c r="G394" s="29">
        <v>4</v>
      </c>
      <c r="H394" s="37">
        <v>2880</v>
      </c>
      <c r="I394" s="29" t="s">
        <v>644</v>
      </c>
      <c r="J394" s="29" t="s">
        <v>645</v>
      </c>
      <c r="K394" s="55" t="s">
        <v>660</v>
      </c>
      <c r="L394" s="59"/>
    </row>
    <row r="395" spans="1:12" x14ac:dyDescent="0.3">
      <c r="A395" s="32">
        <v>30</v>
      </c>
      <c r="B395" s="29" t="s">
        <v>320</v>
      </c>
      <c r="C395" s="36" t="s">
        <v>6991</v>
      </c>
      <c r="D395" s="56"/>
      <c r="E395" s="29">
        <v>91</v>
      </c>
      <c r="F395" s="29" t="s">
        <v>507</v>
      </c>
      <c r="G395" s="29">
        <v>5</v>
      </c>
      <c r="H395" s="37">
        <v>2400</v>
      </c>
      <c r="I395" s="29" t="s">
        <v>644</v>
      </c>
      <c r="J395" s="29" t="s">
        <v>645</v>
      </c>
      <c r="K395" s="55" t="s">
        <v>660</v>
      </c>
      <c r="L395" s="59"/>
    </row>
    <row r="396" spans="1:12" x14ac:dyDescent="0.3">
      <c r="A396" s="32">
        <v>30</v>
      </c>
      <c r="B396" s="29" t="s">
        <v>321</v>
      </c>
      <c r="C396" s="36" t="s">
        <v>6981</v>
      </c>
      <c r="D396" s="56"/>
      <c r="E396" s="29">
        <v>91</v>
      </c>
      <c r="F396" s="29" t="s">
        <v>507</v>
      </c>
      <c r="G396" s="29">
        <v>8</v>
      </c>
      <c r="H396" s="37">
        <v>14400</v>
      </c>
      <c r="I396" s="29" t="s">
        <v>644</v>
      </c>
      <c r="J396" s="29" t="s">
        <v>645</v>
      </c>
      <c r="K396" s="55" t="s">
        <v>660</v>
      </c>
      <c r="L396" s="59"/>
    </row>
    <row r="397" spans="1:12" x14ac:dyDescent="0.3">
      <c r="A397" s="32">
        <v>15</v>
      </c>
      <c r="B397" s="29" t="s">
        <v>348</v>
      </c>
      <c r="C397" s="36" t="s">
        <v>7008</v>
      </c>
      <c r="D397" s="56"/>
      <c r="E397" s="29">
        <v>110</v>
      </c>
      <c r="F397" s="29" t="s">
        <v>511</v>
      </c>
      <c r="G397" s="29">
        <v>2</v>
      </c>
      <c r="H397" s="37">
        <v>5280</v>
      </c>
      <c r="I397" s="29" t="s">
        <v>646</v>
      </c>
      <c r="J397" s="29" t="s">
        <v>647</v>
      </c>
      <c r="K397" s="55" t="s">
        <v>660</v>
      </c>
      <c r="L397" s="59"/>
    </row>
    <row r="398" spans="1:12" x14ac:dyDescent="0.3">
      <c r="A398" s="32">
        <v>15</v>
      </c>
      <c r="B398" s="29" t="s">
        <v>349</v>
      </c>
      <c r="C398" s="36" t="s">
        <v>7000</v>
      </c>
      <c r="D398" s="56"/>
      <c r="E398" s="29">
        <v>311</v>
      </c>
      <c r="F398" s="29" t="s">
        <v>512</v>
      </c>
      <c r="G398" s="29">
        <v>3</v>
      </c>
      <c r="H398" s="37">
        <v>14400</v>
      </c>
      <c r="I398" s="29" t="s">
        <v>646</v>
      </c>
      <c r="J398" s="29" t="s">
        <v>647</v>
      </c>
      <c r="K398" s="55" t="s">
        <v>660</v>
      </c>
      <c r="L398" s="59"/>
    </row>
    <row r="399" spans="1:12" x14ac:dyDescent="0.3">
      <c r="A399" s="32">
        <v>15</v>
      </c>
      <c r="B399" s="29" t="s">
        <v>342</v>
      </c>
      <c r="C399" s="36" t="s">
        <v>7005</v>
      </c>
      <c r="D399" s="56"/>
      <c r="E399" s="29">
        <v>119</v>
      </c>
      <c r="F399" s="29" t="s">
        <v>513</v>
      </c>
      <c r="G399" s="29">
        <v>1</v>
      </c>
      <c r="H399" s="37">
        <v>3840</v>
      </c>
      <c r="I399" s="29" t="s">
        <v>646</v>
      </c>
      <c r="J399" s="29" t="s">
        <v>647</v>
      </c>
      <c r="K399" s="55" t="s">
        <v>660</v>
      </c>
      <c r="L399" s="59"/>
    </row>
    <row r="400" spans="1:12" x14ac:dyDescent="0.3">
      <c r="A400" s="32">
        <v>15</v>
      </c>
      <c r="B400" s="29" t="s">
        <v>330</v>
      </c>
      <c r="C400" s="36" t="s">
        <v>7005</v>
      </c>
      <c r="D400" s="56"/>
      <c r="E400" s="29">
        <v>119</v>
      </c>
      <c r="F400" s="29" t="s">
        <v>513</v>
      </c>
      <c r="G400" s="29">
        <v>1</v>
      </c>
      <c r="H400" s="37">
        <v>3840</v>
      </c>
      <c r="I400" s="29" t="s">
        <v>646</v>
      </c>
      <c r="J400" s="29" t="s">
        <v>647</v>
      </c>
      <c r="K400" s="55" t="s">
        <v>660</v>
      </c>
      <c r="L400" s="59"/>
    </row>
    <row r="401" spans="1:12" x14ac:dyDescent="0.3">
      <c r="A401" s="32">
        <v>15</v>
      </c>
      <c r="B401" s="29" t="s">
        <v>330</v>
      </c>
      <c r="C401" s="36" t="s">
        <v>7005</v>
      </c>
      <c r="D401" s="56"/>
      <c r="E401" s="29">
        <v>126</v>
      </c>
      <c r="F401" s="29" t="s">
        <v>514</v>
      </c>
      <c r="G401" s="29">
        <v>6</v>
      </c>
      <c r="H401" s="37">
        <v>7680</v>
      </c>
      <c r="I401" s="29" t="s">
        <v>646</v>
      </c>
      <c r="J401" s="29" t="s">
        <v>647</v>
      </c>
      <c r="K401" s="55" t="s">
        <v>660</v>
      </c>
      <c r="L401" s="59"/>
    </row>
    <row r="402" spans="1:12" x14ac:dyDescent="0.3">
      <c r="A402" s="32">
        <v>15</v>
      </c>
      <c r="B402" s="29" t="s">
        <v>330</v>
      </c>
      <c r="C402" s="36" t="s">
        <v>7005</v>
      </c>
      <c r="D402" s="56"/>
      <c r="E402" s="29">
        <v>424</v>
      </c>
      <c r="F402" s="29" t="s">
        <v>515</v>
      </c>
      <c r="G402" s="29">
        <v>6</v>
      </c>
      <c r="H402" s="37">
        <v>7680</v>
      </c>
      <c r="I402" s="29" t="s">
        <v>646</v>
      </c>
      <c r="J402" s="29" t="s">
        <v>647</v>
      </c>
      <c r="K402" s="55" t="s">
        <v>660</v>
      </c>
      <c r="L402" s="59"/>
    </row>
    <row r="403" spans="1:12" x14ac:dyDescent="0.3">
      <c r="A403" s="32">
        <v>15</v>
      </c>
      <c r="B403" s="29" t="s">
        <v>331</v>
      </c>
      <c r="C403" s="36" t="s">
        <v>6998</v>
      </c>
      <c r="D403" s="56"/>
      <c r="E403" s="29">
        <v>122</v>
      </c>
      <c r="F403" s="29" t="s">
        <v>516</v>
      </c>
      <c r="G403" s="29">
        <v>7</v>
      </c>
      <c r="H403" s="37">
        <v>6720</v>
      </c>
      <c r="I403" s="29" t="s">
        <v>646</v>
      </c>
      <c r="J403" s="29" t="s">
        <v>647</v>
      </c>
      <c r="K403" s="55" t="s">
        <v>660</v>
      </c>
      <c r="L403" s="59"/>
    </row>
    <row r="404" spans="1:12" x14ac:dyDescent="0.3">
      <c r="A404" s="32">
        <v>15</v>
      </c>
      <c r="B404" s="29" t="s">
        <v>332</v>
      </c>
      <c r="C404" s="36" t="s">
        <v>6998</v>
      </c>
      <c r="D404" s="56"/>
      <c r="E404" s="29">
        <v>126</v>
      </c>
      <c r="F404" s="29" t="s">
        <v>514</v>
      </c>
      <c r="G404" s="29">
        <v>6</v>
      </c>
      <c r="H404" s="37">
        <v>10080</v>
      </c>
      <c r="I404" s="29" t="s">
        <v>646</v>
      </c>
      <c r="J404" s="29" t="s">
        <v>647</v>
      </c>
      <c r="K404" s="55" t="s">
        <v>660</v>
      </c>
      <c r="L404" s="59"/>
    </row>
    <row r="405" spans="1:12" x14ac:dyDescent="0.3">
      <c r="A405" s="32">
        <v>15</v>
      </c>
      <c r="B405" s="29" t="s">
        <v>333</v>
      </c>
      <c r="C405" s="36" t="s">
        <v>6987</v>
      </c>
      <c r="D405" s="56"/>
      <c r="E405" s="29">
        <v>110</v>
      </c>
      <c r="F405" s="29" t="s">
        <v>511</v>
      </c>
      <c r="G405" s="29">
        <v>1</v>
      </c>
      <c r="H405" s="37">
        <v>2640</v>
      </c>
      <c r="I405" s="29" t="s">
        <v>646</v>
      </c>
      <c r="J405" s="29" t="s">
        <v>647</v>
      </c>
      <c r="K405" s="55" t="s">
        <v>660</v>
      </c>
      <c r="L405" s="59"/>
    </row>
    <row r="406" spans="1:12" x14ac:dyDescent="0.3">
      <c r="A406" s="32">
        <v>15</v>
      </c>
      <c r="B406" s="29" t="s">
        <v>297</v>
      </c>
      <c r="C406" s="36" t="s">
        <v>6988</v>
      </c>
      <c r="D406" s="56"/>
      <c r="E406" s="29">
        <v>126</v>
      </c>
      <c r="F406" s="29" t="s">
        <v>514</v>
      </c>
      <c r="G406" s="29">
        <v>5</v>
      </c>
      <c r="H406" s="37">
        <v>4800</v>
      </c>
      <c r="I406" s="29" t="s">
        <v>646</v>
      </c>
      <c r="J406" s="29" t="s">
        <v>647</v>
      </c>
      <c r="K406" s="55" t="s">
        <v>660</v>
      </c>
      <c r="L406" s="59"/>
    </row>
    <row r="407" spans="1:12" x14ac:dyDescent="0.3">
      <c r="A407" s="32">
        <v>15</v>
      </c>
      <c r="B407" s="29" t="s">
        <v>297</v>
      </c>
      <c r="C407" s="36" t="s">
        <v>6988</v>
      </c>
      <c r="D407" s="56"/>
      <c r="E407" s="29">
        <v>671</v>
      </c>
      <c r="F407" s="29" t="s">
        <v>517</v>
      </c>
      <c r="G407" s="29">
        <v>2</v>
      </c>
      <c r="H407" s="37">
        <v>2400</v>
      </c>
      <c r="I407" s="29" t="s">
        <v>646</v>
      </c>
      <c r="J407" s="29" t="s">
        <v>647</v>
      </c>
      <c r="K407" s="55" t="s">
        <v>660</v>
      </c>
      <c r="L407" s="59"/>
    </row>
    <row r="408" spans="1:12" x14ac:dyDescent="0.3">
      <c r="A408" s="32">
        <v>15</v>
      </c>
      <c r="B408" s="29" t="s">
        <v>296</v>
      </c>
      <c r="C408" s="36" t="s">
        <v>6988</v>
      </c>
      <c r="D408" s="56"/>
      <c r="E408" s="29">
        <v>671</v>
      </c>
      <c r="F408" s="29" t="s">
        <v>517</v>
      </c>
      <c r="G408" s="29">
        <v>3</v>
      </c>
      <c r="H408" s="37">
        <v>4800</v>
      </c>
      <c r="I408" s="29" t="s">
        <v>646</v>
      </c>
      <c r="J408" s="29" t="s">
        <v>647</v>
      </c>
      <c r="K408" s="55" t="s">
        <v>660</v>
      </c>
      <c r="L408" s="59"/>
    </row>
    <row r="409" spans="1:12" x14ac:dyDescent="0.3">
      <c r="A409" s="32">
        <v>15</v>
      </c>
      <c r="B409" s="29" t="s">
        <v>297</v>
      </c>
      <c r="C409" s="36" t="s">
        <v>6988</v>
      </c>
      <c r="D409" s="56"/>
      <c r="E409" s="29">
        <v>672</v>
      </c>
      <c r="F409" s="29" t="s">
        <v>518</v>
      </c>
      <c r="G409" s="29">
        <v>2</v>
      </c>
      <c r="H409" s="37">
        <v>4800</v>
      </c>
      <c r="I409" s="29" t="s">
        <v>646</v>
      </c>
      <c r="J409" s="29" t="s">
        <v>647</v>
      </c>
      <c r="K409" s="55" t="s">
        <v>660</v>
      </c>
      <c r="L409" s="59"/>
    </row>
    <row r="410" spans="1:12" x14ac:dyDescent="0.3">
      <c r="A410" s="32">
        <v>15</v>
      </c>
      <c r="B410" s="29" t="s">
        <v>300</v>
      </c>
      <c r="C410" s="36" t="s">
        <v>6982</v>
      </c>
      <c r="D410" s="56"/>
      <c r="E410" s="29">
        <v>114</v>
      </c>
      <c r="F410" s="29" t="s">
        <v>519</v>
      </c>
      <c r="G410" s="29">
        <v>2</v>
      </c>
      <c r="H410" s="37">
        <v>2160</v>
      </c>
      <c r="I410" s="29" t="s">
        <v>646</v>
      </c>
      <c r="J410" s="29" t="s">
        <v>647</v>
      </c>
      <c r="K410" s="55" t="s">
        <v>660</v>
      </c>
      <c r="L410" s="59"/>
    </row>
    <row r="411" spans="1:12" x14ac:dyDescent="0.3">
      <c r="A411" s="32">
        <v>15</v>
      </c>
      <c r="B411" s="29" t="s">
        <v>343</v>
      </c>
      <c r="C411" s="36" t="s">
        <v>6982</v>
      </c>
      <c r="D411" s="56"/>
      <c r="E411" s="29">
        <v>758</v>
      </c>
      <c r="F411" s="29" t="s">
        <v>520</v>
      </c>
      <c r="G411" s="29">
        <v>6</v>
      </c>
      <c r="H411" s="37">
        <v>2160</v>
      </c>
      <c r="I411" s="29" t="s">
        <v>646</v>
      </c>
      <c r="J411" s="29" t="s">
        <v>647</v>
      </c>
      <c r="K411" s="55" t="s">
        <v>660</v>
      </c>
      <c r="L411" s="59"/>
    </row>
    <row r="412" spans="1:12" x14ac:dyDescent="0.3">
      <c r="A412" s="32">
        <v>15</v>
      </c>
      <c r="B412" s="29" t="s">
        <v>343</v>
      </c>
      <c r="C412" s="36" t="s">
        <v>6982</v>
      </c>
      <c r="D412" s="56"/>
      <c r="E412" s="29">
        <v>759</v>
      </c>
      <c r="F412" s="29" t="s">
        <v>521</v>
      </c>
      <c r="G412" s="29">
        <v>1</v>
      </c>
      <c r="H412" s="37">
        <v>2160</v>
      </c>
      <c r="I412" s="29" t="s">
        <v>646</v>
      </c>
      <c r="J412" s="29" t="s">
        <v>647</v>
      </c>
      <c r="K412" s="55" t="s">
        <v>660</v>
      </c>
      <c r="L412" s="59"/>
    </row>
    <row r="413" spans="1:12" x14ac:dyDescent="0.3">
      <c r="A413" s="32">
        <v>15</v>
      </c>
      <c r="B413" s="29" t="s">
        <v>343</v>
      </c>
      <c r="C413" s="36" t="s">
        <v>6982</v>
      </c>
      <c r="D413" s="56"/>
      <c r="E413" s="29">
        <v>764</v>
      </c>
      <c r="F413" s="29" t="s">
        <v>522</v>
      </c>
      <c r="G413" s="29">
        <v>2</v>
      </c>
      <c r="H413" s="37">
        <v>4320</v>
      </c>
      <c r="I413" s="29" t="s">
        <v>646</v>
      </c>
      <c r="J413" s="29" t="s">
        <v>647</v>
      </c>
      <c r="K413" s="55" t="s">
        <v>660</v>
      </c>
      <c r="L413" s="59"/>
    </row>
    <row r="414" spans="1:12" x14ac:dyDescent="0.3">
      <c r="A414" s="32">
        <v>15</v>
      </c>
      <c r="B414" s="29" t="s">
        <v>343</v>
      </c>
      <c r="C414" s="36" t="s">
        <v>6982</v>
      </c>
      <c r="D414" s="56"/>
      <c r="E414" s="29">
        <v>765</v>
      </c>
      <c r="F414" s="29" t="s">
        <v>523</v>
      </c>
      <c r="G414" s="29">
        <v>6</v>
      </c>
      <c r="H414" s="37">
        <v>12960</v>
      </c>
      <c r="I414" s="29" t="s">
        <v>646</v>
      </c>
      <c r="J414" s="29" t="s">
        <v>647</v>
      </c>
      <c r="K414" s="55" t="s">
        <v>660</v>
      </c>
      <c r="L414" s="59"/>
    </row>
    <row r="415" spans="1:12" x14ac:dyDescent="0.3">
      <c r="A415" s="32">
        <v>15</v>
      </c>
      <c r="B415" s="29" t="s">
        <v>358</v>
      </c>
      <c r="C415" s="36" t="s">
        <v>6984</v>
      </c>
      <c r="D415" s="56"/>
      <c r="E415" s="29">
        <v>764</v>
      </c>
      <c r="F415" s="29" t="s">
        <v>522</v>
      </c>
      <c r="G415" s="29">
        <v>3</v>
      </c>
      <c r="H415" s="37">
        <v>3840</v>
      </c>
      <c r="I415" s="29" t="s">
        <v>646</v>
      </c>
      <c r="J415" s="29" t="s">
        <v>647</v>
      </c>
      <c r="K415" s="55" t="s">
        <v>660</v>
      </c>
      <c r="L415" s="59"/>
    </row>
    <row r="416" spans="1:12" x14ac:dyDescent="0.3">
      <c r="A416" s="32">
        <v>15</v>
      </c>
      <c r="B416" s="29" t="s">
        <v>358</v>
      </c>
      <c r="C416" s="36" t="s">
        <v>6984</v>
      </c>
      <c r="D416" s="56"/>
      <c r="E416" s="29">
        <v>793</v>
      </c>
      <c r="F416" s="29" t="s">
        <v>524</v>
      </c>
      <c r="G416" s="29">
        <v>6</v>
      </c>
      <c r="H416" s="37">
        <v>1920</v>
      </c>
      <c r="I416" s="29" t="s">
        <v>646</v>
      </c>
      <c r="J416" s="29" t="s">
        <v>647</v>
      </c>
      <c r="K416" s="55" t="s">
        <v>660</v>
      </c>
      <c r="L416" s="59"/>
    </row>
    <row r="417" spans="1:12" x14ac:dyDescent="0.3">
      <c r="A417" s="32">
        <v>15</v>
      </c>
      <c r="B417" s="29" t="s">
        <v>358</v>
      </c>
      <c r="C417" s="36" t="s">
        <v>6984</v>
      </c>
      <c r="D417" s="56"/>
      <c r="E417" s="29">
        <v>800</v>
      </c>
      <c r="F417" s="29" t="s">
        <v>525</v>
      </c>
      <c r="G417" s="29">
        <v>1</v>
      </c>
      <c r="H417" s="37">
        <v>1920</v>
      </c>
      <c r="I417" s="29" t="s">
        <v>646</v>
      </c>
      <c r="J417" s="29" t="s">
        <v>647</v>
      </c>
      <c r="K417" s="55" t="s">
        <v>660</v>
      </c>
      <c r="L417" s="59"/>
    </row>
    <row r="418" spans="1:12" x14ac:dyDescent="0.3">
      <c r="A418" s="32">
        <v>15</v>
      </c>
      <c r="B418" s="29" t="s">
        <v>358</v>
      </c>
      <c r="C418" s="36" t="s">
        <v>6984</v>
      </c>
      <c r="D418" s="56"/>
      <c r="E418" s="29">
        <v>802</v>
      </c>
      <c r="F418" s="29" t="s">
        <v>526</v>
      </c>
      <c r="G418" s="29">
        <v>6</v>
      </c>
      <c r="H418" s="37">
        <v>11520</v>
      </c>
      <c r="I418" s="29" t="s">
        <v>646</v>
      </c>
      <c r="J418" s="29" t="s">
        <v>647</v>
      </c>
      <c r="K418" s="55" t="s">
        <v>660</v>
      </c>
      <c r="L418" s="59"/>
    </row>
    <row r="419" spans="1:12" x14ac:dyDescent="0.3">
      <c r="A419" s="32">
        <v>15</v>
      </c>
      <c r="B419" s="29" t="s">
        <v>358</v>
      </c>
      <c r="C419" s="36" t="s">
        <v>6984</v>
      </c>
      <c r="D419" s="56"/>
      <c r="E419" s="29">
        <v>803</v>
      </c>
      <c r="F419" s="29" t="s">
        <v>527</v>
      </c>
      <c r="G419" s="29">
        <v>2</v>
      </c>
      <c r="H419" s="37">
        <v>3840</v>
      </c>
      <c r="I419" s="29" t="s">
        <v>646</v>
      </c>
      <c r="J419" s="29" t="s">
        <v>647</v>
      </c>
      <c r="K419" s="55" t="s">
        <v>660</v>
      </c>
      <c r="L419" s="59"/>
    </row>
    <row r="420" spans="1:12" x14ac:dyDescent="0.3">
      <c r="A420" s="32">
        <v>15</v>
      </c>
      <c r="B420" s="29" t="s">
        <v>304</v>
      </c>
      <c r="C420" s="36" t="s">
        <v>6979</v>
      </c>
      <c r="D420" s="56"/>
      <c r="E420" s="29">
        <v>132</v>
      </c>
      <c r="F420" s="29" t="s">
        <v>528</v>
      </c>
      <c r="G420" s="29">
        <v>6</v>
      </c>
      <c r="H420" s="37">
        <v>6720</v>
      </c>
      <c r="I420" s="29" t="s">
        <v>646</v>
      </c>
      <c r="J420" s="29" t="s">
        <v>647</v>
      </c>
      <c r="K420" s="55" t="s">
        <v>660</v>
      </c>
      <c r="L420" s="59"/>
    </row>
    <row r="421" spans="1:12" x14ac:dyDescent="0.3">
      <c r="A421" s="32">
        <v>15</v>
      </c>
      <c r="B421" s="29" t="s">
        <v>306</v>
      </c>
      <c r="C421" s="36" t="s">
        <v>6979</v>
      </c>
      <c r="D421" s="56"/>
      <c r="E421" s="29">
        <v>758</v>
      </c>
      <c r="F421" s="29" t="s">
        <v>520</v>
      </c>
      <c r="G421" s="29">
        <v>6</v>
      </c>
      <c r="H421" s="37">
        <v>6720</v>
      </c>
      <c r="I421" s="29" t="s">
        <v>646</v>
      </c>
      <c r="J421" s="29" t="s">
        <v>647</v>
      </c>
      <c r="K421" s="55" t="s">
        <v>660</v>
      </c>
      <c r="L421" s="59"/>
    </row>
    <row r="422" spans="1:12" x14ac:dyDescent="0.3">
      <c r="A422" s="32">
        <v>15</v>
      </c>
      <c r="B422" s="29" t="s">
        <v>359</v>
      </c>
      <c r="C422" s="36" t="s">
        <v>6979</v>
      </c>
      <c r="D422" s="56"/>
      <c r="E422" s="29">
        <v>758</v>
      </c>
      <c r="F422" s="29" t="s">
        <v>520</v>
      </c>
      <c r="G422" s="29">
        <v>6</v>
      </c>
      <c r="H422" s="37">
        <v>6720</v>
      </c>
      <c r="I422" s="29" t="s">
        <v>646</v>
      </c>
      <c r="J422" s="29" t="s">
        <v>647</v>
      </c>
      <c r="K422" s="55" t="s">
        <v>660</v>
      </c>
      <c r="L422" s="59"/>
    </row>
    <row r="423" spans="1:12" x14ac:dyDescent="0.3">
      <c r="A423" s="32">
        <v>15</v>
      </c>
      <c r="B423" s="29" t="s">
        <v>344</v>
      </c>
      <c r="C423" s="36" t="s">
        <v>6975</v>
      </c>
      <c r="D423" s="56"/>
      <c r="E423" s="29">
        <v>671</v>
      </c>
      <c r="F423" s="29" t="s">
        <v>517</v>
      </c>
      <c r="G423" s="29">
        <v>2</v>
      </c>
      <c r="H423" s="37">
        <v>1440</v>
      </c>
      <c r="I423" s="29" t="s">
        <v>646</v>
      </c>
      <c r="J423" s="29" t="s">
        <v>647</v>
      </c>
      <c r="K423" s="55" t="s">
        <v>660</v>
      </c>
      <c r="L423" s="59"/>
    </row>
    <row r="424" spans="1:12" x14ac:dyDescent="0.3">
      <c r="A424" s="32">
        <v>15</v>
      </c>
      <c r="B424" s="29" t="s">
        <v>307</v>
      </c>
      <c r="C424" s="36" t="s">
        <v>6975</v>
      </c>
      <c r="D424" s="56"/>
      <c r="E424" s="29">
        <v>671</v>
      </c>
      <c r="F424" s="29" t="s">
        <v>517</v>
      </c>
      <c r="G424" s="29">
        <v>1</v>
      </c>
      <c r="H424" s="37">
        <v>1440</v>
      </c>
      <c r="I424" s="29" t="s">
        <v>646</v>
      </c>
      <c r="J424" s="29" t="s">
        <v>647</v>
      </c>
      <c r="K424" s="55" t="s">
        <v>660</v>
      </c>
      <c r="L424" s="59"/>
    </row>
    <row r="425" spans="1:12" x14ac:dyDescent="0.3">
      <c r="A425" s="32">
        <v>15</v>
      </c>
      <c r="B425" s="29" t="s">
        <v>345</v>
      </c>
      <c r="C425" s="36" t="s">
        <v>6975</v>
      </c>
      <c r="D425" s="56"/>
      <c r="E425" s="29">
        <v>758</v>
      </c>
      <c r="F425" s="29" t="s">
        <v>520</v>
      </c>
      <c r="G425" s="29">
        <v>3</v>
      </c>
      <c r="H425" s="37">
        <v>2880</v>
      </c>
      <c r="I425" s="29" t="s">
        <v>646</v>
      </c>
      <c r="J425" s="29" t="s">
        <v>647</v>
      </c>
      <c r="K425" s="55" t="s">
        <v>660</v>
      </c>
      <c r="L425" s="59"/>
    </row>
    <row r="426" spans="1:12" x14ac:dyDescent="0.3">
      <c r="A426" s="32">
        <v>15</v>
      </c>
      <c r="B426" s="29" t="s">
        <v>345</v>
      </c>
      <c r="C426" s="36" t="s">
        <v>6975</v>
      </c>
      <c r="D426" s="56"/>
      <c r="E426" s="29">
        <v>960</v>
      </c>
      <c r="F426" s="29" t="s">
        <v>529</v>
      </c>
      <c r="G426" s="29">
        <v>2</v>
      </c>
      <c r="H426" s="37">
        <v>2880</v>
      </c>
      <c r="I426" s="29" t="s">
        <v>646</v>
      </c>
      <c r="J426" s="29" t="s">
        <v>647</v>
      </c>
      <c r="K426" s="55" t="s">
        <v>660</v>
      </c>
      <c r="L426" s="59"/>
    </row>
    <row r="427" spans="1:12" x14ac:dyDescent="0.3">
      <c r="A427" s="32">
        <v>15</v>
      </c>
      <c r="B427" s="29" t="s">
        <v>345</v>
      </c>
      <c r="C427" s="36" t="s">
        <v>6975</v>
      </c>
      <c r="D427" s="56"/>
      <c r="E427" s="29">
        <v>961</v>
      </c>
      <c r="F427" s="29" t="s">
        <v>530</v>
      </c>
      <c r="G427" s="29">
        <v>2</v>
      </c>
      <c r="H427" s="37">
        <v>1440</v>
      </c>
      <c r="I427" s="29" t="s">
        <v>646</v>
      </c>
      <c r="J427" s="29" t="s">
        <v>647</v>
      </c>
      <c r="K427" s="55" t="s">
        <v>660</v>
      </c>
      <c r="L427" s="59"/>
    </row>
    <row r="428" spans="1:12" x14ac:dyDescent="0.3">
      <c r="A428" s="32">
        <v>15</v>
      </c>
      <c r="B428" s="29" t="s">
        <v>345</v>
      </c>
      <c r="C428" s="36" t="s">
        <v>6975</v>
      </c>
      <c r="D428" s="56"/>
      <c r="E428" s="29">
        <v>963</v>
      </c>
      <c r="F428" s="29" t="s">
        <v>531</v>
      </c>
      <c r="G428" s="29">
        <v>6</v>
      </c>
      <c r="H428" s="37">
        <v>7200</v>
      </c>
      <c r="I428" s="29" t="s">
        <v>646</v>
      </c>
      <c r="J428" s="29" t="s">
        <v>647</v>
      </c>
      <c r="K428" s="55" t="s">
        <v>660</v>
      </c>
      <c r="L428" s="59"/>
    </row>
    <row r="429" spans="1:12" x14ac:dyDescent="0.3">
      <c r="A429" s="32">
        <v>15</v>
      </c>
      <c r="B429" s="29" t="s">
        <v>310</v>
      </c>
      <c r="C429" s="36" t="s">
        <v>6986</v>
      </c>
      <c r="D429" s="56"/>
      <c r="E429" s="29">
        <v>1028</v>
      </c>
      <c r="F429" s="29" t="s">
        <v>532</v>
      </c>
      <c r="G429" s="29">
        <v>4</v>
      </c>
      <c r="H429" s="37">
        <v>4800</v>
      </c>
      <c r="I429" s="29" t="s">
        <v>646</v>
      </c>
      <c r="J429" s="29" t="s">
        <v>647</v>
      </c>
      <c r="K429" s="55" t="s">
        <v>660</v>
      </c>
      <c r="L429" s="59"/>
    </row>
    <row r="430" spans="1:12" x14ac:dyDescent="0.3">
      <c r="A430" s="32">
        <v>15</v>
      </c>
      <c r="B430" s="29" t="s">
        <v>310</v>
      </c>
      <c r="C430" s="36" t="s">
        <v>6986</v>
      </c>
      <c r="D430" s="56"/>
      <c r="E430" s="29">
        <v>1044</v>
      </c>
      <c r="F430" s="29" t="s">
        <v>533</v>
      </c>
      <c r="G430" s="29">
        <v>6</v>
      </c>
      <c r="H430" s="37">
        <v>7200</v>
      </c>
      <c r="I430" s="29" t="s">
        <v>646</v>
      </c>
      <c r="J430" s="29" t="s">
        <v>647</v>
      </c>
      <c r="K430" s="55" t="s">
        <v>660</v>
      </c>
      <c r="L430" s="59"/>
    </row>
    <row r="431" spans="1:12" x14ac:dyDescent="0.3">
      <c r="A431" s="32">
        <v>15</v>
      </c>
      <c r="B431" s="29" t="s">
        <v>324</v>
      </c>
      <c r="C431" s="36" t="s">
        <v>6980</v>
      </c>
      <c r="D431" s="56"/>
      <c r="E431" s="29">
        <v>961</v>
      </c>
      <c r="F431" s="29" t="s">
        <v>530</v>
      </c>
      <c r="G431" s="29">
        <v>2</v>
      </c>
      <c r="H431" s="37">
        <v>1440</v>
      </c>
      <c r="I431" s="29" t="s">
        <v>646</v>
      </c>
      <c r="J431" s="29" t="s">
        <v>647</v>
      </c>
      <c r="K431" s="55" t="s">
        <v>660</v>
      </c>
      <c r="L431" s="59"/>
    </row>
    <row r="432" spans="1:12" x14ac:dyDescent="0.3">
      <c r="A432" s="32">
        <v>15</v>
      </c>
      <c r="B432" s="29" t="s">
        <v>324</v>
      </c>
      <c r="C432" s="36" t="s">
        <v>6980</v>
      </c>
      <c r="D432" s="56"/>
      <c r="E432" s="29">
        <v>1064</v>
      </c>
      <c r="F432" s="29" t="s">
        <v>534</v>
      </c>
      <c r="G432" s="29">
        <v>1</v>
      </c>
      <c r="H432" s="37">
        <v>720</v>
      </c>
      <c r="I432" s="29" t="s">
        <v>646</v>
      </c>
      <c r="J432" s="29" t="s">
        <v>647</v>
      </c>
      <c r="K432" s="55" t="s">
        <v>660</v>
      </c>
      <c r="L432" s="59"/>
    </row>
    <row r="433" spans="1:12" x14ac:dyDescent="0.3">
      <c r="A433" s="32">
        <v>15</v>
      </c>
      <c r="B433" s="29" t="s">
        <v>325</v>
      </c>
      <c r="C433" s="36" t="s">
        <v>6980</v>
      </c>
      <c r="D433" s="56"/>
      <c r="E433" s="29">
        <v>1064</v>
      </c>
      <c r="F433" s="29" t="s">
        <v>534</v>
      </c>
      <c r="G433" s="29">
        <v>5</v>
      </c>
      <c r="H433" s="37">
        <v>3600</v>
      </c>
      <c r="I433" s="29" t="s">
        <v>646</v>
      </c>
      <c r="J433" s="29" t="s">
        <v>647</v>
      </c>
      <c r="K433" s="55" t="s">
        <v>660</v>
      </c>
      <c r="L433" s="59"/>
    </row>
    <row r="434" spans="1:12" x14ac:dyDescent="0.3">
      <c r="A434" s="32">
        <v>30</v>
      </c>
      <c r="B434" s="29" t="s">
        <v>347</v>
      </c>
      <c r="C434" s="36" t="s">
        <v>6995</v>
      </c>
      <c r="D434" s="56"/>
      <c r="E434" s="29">
        <v>311</v>
      </c>
      <c r="F434" s="29" t="s">
        <v>512</v>
      </c>
      <c r="G434" s="29">
        <v>6</v>
      </c>
      <c r="H434" s="37">
        <v>10080</v>
      </c>
      <c r="I434" s="29" t="s">
        <v>646</v>
      </c>
      <c r="J434" s="29" t="s">
        <v>647</v>
      </c>
      <c r="K434" s="55" t="s">
        <v>660</v>
      </c>
      <c r="L434" s="59"/>
    </row>
    <row r="435" spans="1:12" x14ac:dyDescent="0.3">
      <c r="A435" s="32">
        <v>30</v>
      </c>
      <c r="B435" s="29" t="s">
        <v>327</v>
      </c>
      <c r="C435" s="36" t="s">
        <v>6978</v>
      </c>
      <c r="D435" s="56"/>
      <c r="E435" s="29">
        <v>119</v>
      </c>
      <c r="F435" s="29" t="s">
        <v>513</v>
      </c>
      <c r="G435" s="29">
        <v>1</v>
      </c>
      <c r="H435" s="37">
        <v>2160</v>
      </c>
      <c r="I435" s="29" t="s">
        <v>646</v>
      </c>
      <c r="J435" s="29" t="s">
        <v>647</v>
      </c>
      <c r="K435" s="55" t="s">
        <v>660</v>
      </c>
      <c r="L435" s="59"/>
    </row>
    <row r="436" spans="1:12" x14ac:dyDescent="0.3">
      <c r="A436" s="32">
        <v>30</v>
      </c>
      <c r="B436" s="29" t="s">
        <v>318</v>
      </c>
      <c r="C436" s="36" t="s">
        <v>6989</v>
      </c>
      <c r="D436" s="56"/>
      <c r="E436" s="29">
        <v>1064</v>
      </c>
      <c r="F436" s="29" t="s">
        <v>534</v>
      </c>
      <c r="G436" s="29">
        <v>6</v>
      </c>
      <c r="H436" s="37">
        <v>5760</v>
      </c>
      <c r="I436" s="29" t="s">
        <v>646</v>
      </c>
      <c r="J436" s="29" t="s">
        <v>647</v>
      </c>
      <c r="K436" s="55" t="s">
        <v>660</v>
      </c>
      <c r="L436" s="59"/>
    </row>
    <row r="437" spans="1:12" x14ac:dyDescent="0.3">
      <c r="A437" s="32">
        <v>15</v>
      </c>
      <c r="B437" s="29" t="s">
        <v>349</v>
      </c>
      <c r="C437" s="36" t="s">
        <v>7000</v>
      </c>
      <c r="D437" s="56"/>
      <c r="E437" s="29">
        <v>313</v>
      </c>
      <c r="F437" s="29" t="s">
        <v>535</v>
      </c>
      <c r="G437" s="29">
        <v>2</v>
      </c>
      <c r="H437" s="37">
        <v>4800</v>
      </c>
      <c r="I437" s="29" t="s">
        <v>648</v>
      </c>
      <c r="J437" s="29" t="s">
        <v>649</v>
      </c>
      <c r="K437" s="55" t="s">
        <v>660</v>
      </c>
      <c r="L437" s="59"/>
    </row>
    <row r="438" spans="1:12" x14ac:dyDescent="0.3">
      <c r="A438" s="32">
        <v>15</v>
      </c>
      <c r="B438" s="29" t="s">
        <v>350</v>
      </c>
      <c r="C438" s="36" t="s">
        <v>7002</v>
      </c>
      <c r="D438" s="56"/>
      <c r="E438" s="29">
        <v>348</v>
      </c>
      <c r="F438" s="29" t="s">
        <v>536</v>
      </c>
      <c r="G438" s="29">
        <v>6</v>
      </c>
      <c r="H438" s="37">
        <v>4560</v>
      </c>
      <c r="I438" s="29" t="s">
        <v>648</v>
      </c>
      <c r="J438" s="29" t="s">
        <v>649</v>
      </c>
      <c r="K438" s="55" t="s">
        <v>660</v>
      </c>
      <c r="L438" s="59"/>
    </row>
    <row r="439" spans="1:12" x14ac:dyDescent="0.3">
      <c r="A439" s="32">
        <v>15</v>
      </c>
      <c r="B439" s="29" t="s">
        <v>350</v>
      </c>
      <c r="C439" s="36" t="s">
        <v>7002</v>
      </c>
      <c r="D439" s="56"/>
      <c r="E439" s="29">
        <v>352</v>
      </c>
      <c r="F439" s="29" t="s">
        <v>537</v>
      </c>
      <c r="G439" s="29">
        <v>6</v>
      </c>
      <c r="H439" s="37">
        <v>4560</v>
      </c>
      <c r="I439" s="29" t="s">
        <v>648</v>
      </c>
      <c r="J439" s="29" t="s">
        <v>649</v>
      </c>
      <c r="K439" s="55" t="s">
        <v>660</v>
      </c>
      <c r="L439" s="59"/>
    </row>
    <row r="440" spans="1:12" x14ac:dyDescent="0.3">
      <c r="A440" s="32">
        <v>15</v>
      </c>
      <c r="B440" s="29" t="s">
        <v>351</v>
      </c>
      <c r="C440" s="36" t="s">
        <v>7003</v>
      </c>
      <c r="D440" s="56"/>
      <c r="E440" s="29">
        <v>170</v>
      </c>
      <c r="F440" s="29" t="s">
        <v>538</v>
      </c>
      <c r="G440" s="29">
        <v>6</v>
      </c>
      <c r="H440" s="37">
        <v>8640</v>
      </c>
      <c r="I440" s="29" t="s">
        <v>648</v>
      </c>
      <c r="J440" s="29" t="s">
        <v>649</v>
      </c>
      <c r="K440" s="55" t="s">
        <v>660</v>
      </c>
      <c r="L440" s="59"/>
    </row>
    <row r="441" spans="1:12" x14ac:dyDescent="0.3">
      <c r="A441" s="32">
        <v>15</v>
      </c>
      <c r="B441" s="29" t="s">
        <v>361</v>
      </c>
      <c r="C441" s="36" t="s">
        <v>7009</v>
      </c>
      <c r="D441" s="56"/>
      <c r="E441" s="29">
        <v>352</v>
      </c>
      <c r="F441" s="29" t="s">
        <v>537</v>
      </c>
      <c r="G441" s="29">
        <v>6</v>
      </c>
      <c r="H441" s="37">
        <v>8160</v>
      </c>
      <c r="I441" s="29" t="s">
        <v>648</v>
      </c>
      <c r="J441" s="29" t="s">
        <v>649</v>
      </c>
      <c r="K441" s="55" t="s">
        <v>660</v>
      </c>
      <c r="L441" s="59"/>
    </row>
    <row r="442" spans="1:12" x14ac:dyDescent="0.3">
      <c r="A442" s="32">
        <v>15</v>
      </c>
      <c r="B442" s="29" t="s">
        <v>361</v>
      </c>
      <c r="C442" s="36" t="s">
        <v>7009</v>
      </c>
      <c r="D442" s="56"/>
      <c r="E442" s="29">
        <v>405</v>
      </c>
      <c r="F442" s="29" t="s">
        <v>539</v>
      </c>
      <c r="G442" s="29">
        <v>8</v>
      </c>
      <c r="H442" s="37">
        <v>16320</v>
      </c>
      <c r="I442" s="29" t="s">
        <v>648</v>
      </c>
      <c r="J442" s="29" t="s">
        <v>649</v>
      </c>
      <c r="K442" s="55" t="s">
        <v>660</v>
      </c>
      <c r="L442" s="59"/>
    </row>
    <row r="443" spans="1:12" x14ac:dyDescent="0.3">
      <c r="A443" s="32">
        <v>15</v>
      </c>
      <c r="B443" s="29" t="s">
        <v>361</v>
      </c>
      <c r="C443" s="36" t="s">
        <v>7009</v>
      </c>
      <c r="D443" s="56"/>
      <c r="E443" s="29">
        <v>406</v>
      </c>
      <c r="F443" s="29" t="s">
        <v>540</v>
      </c>
      <c r="G443" s="29">
        <v>3</v>
      </c>
      <c r="H443" s="37">
        <v>8160</v>
      </c>
      <c r="I443" s="29" t="s">
        <v>648</v>
      </c>
      <c r="J443" s="29" t="s">
        <v>649</v>
      </c>
      <c r="K443" s="55" t="s">
        <v>660</v>
      </c>
      <c r="L443" s="59"/>
    </row>
    <row r="444" spans="1:12" x14ac:dyDescent="0.3">
      <c r="A444" s="32">
        <v>15</v>
      </c>
      <c r="B444" s="29" t="s">
        <v>342</v>
      </c>
      <c r="C444" s="36" t="s">
        <v>7005</v>
      </c>
      <c r="D444" s="56"/>
      <c r="E444" s="29">
        <v>170</v>
      </c>
      <c r="F444" s="29" t="s">
        <v>538</v>
      </c>
      <c r="G444" s="29">
        <v>5</v>
      </c>
      <c r="H444" s="37">
        <v>7680</v>
      </c>
      <c r="I444" s="29" t="s">
        <v>648</v>
      </c>
      <c r="J444" s="29" t="s">
        <v>649</v>
      </c>
      <c r="K444" s="55" t="s">
        <v>660</v>
      </c>
      <c r="L444" s="59"/>
    </row>
    <row r="445" spans="1:12" x14ac:dyDescent="0.3">
      <c r="A445" s="32">
        <v>15</v>
      </c>
      <c r="B445" s="29" t="s">
        <v>353</v>
      </c>
      <c r="C445" s="36" t="s">
        <v>6996</v>
      </c>
      <c r="D445" s="56"/>
      <c r="E445" s="29">
        <v>352</v>
      </c>
      <c r="F445" s="29" t="s">
        <v>537</v>
      </c>
      <c r="G445" s="29">
        <v>2</v>
      </c>
      <c r="H445" s="37">
        <v>3600</v>
      </c>
      <c r="I445" s="29" t="s">
        <v>648</v>
      </c>
      <c r="J445" s="29" t="s">
        <v>649</v>
      </c>
      <c r="K445" s="55" t="s">
        <v>660</v>
      </c>
      <c r="L445" s="59"/>
    </row>
    <row r="446" spans="1:12" x14ac:dyDescent="0.3">
      <c r="A446" s="32">
        <v>15</v>
      </c>
      <c r="B446" s="29" t="s">
        <v>332</v>
      </c>
      <c r="C446" s="36" t="s">
        <v>6998</v>
      </c>
      <c r="D446" s="56"/>
      <c r="E446" s="29">
        <v>305</v>
      </c>
      <c r="F446" s="29" t="s">
        <v>541</v>
      </c>
      <c r="G446" s="29">
        <v>2</v>
      </c>
      <c r="H446" s="37">
        <v>3360</v>
      </c>
      <c r="I446" s="29" t="s">
        <v>648</v>
      </c>
      <c r="J446" s="29" t="s">
        <v>649</v>
      </c>
      <c r="K446" s="55" t="s">
        <v>660</v>
      </c>
      <c r="L446" s="59"/>
    </row>
    <row r="447" spans="1:12" x14ac:dyDescent="0.3">
      <c r="A447" s="32">
        <v>15</v>
      </c>
      <c r="B447" s="29" t="s">
        <v>332</v>
      </c>
      <c r="C447" s="36" t="s">
        <v>6998</v>
      </c>
      <c r="D447" s="56"/>
      <c r="E447" s="29">
        <v>348</v>
      </c>
      <c r="F447" s="29" t="s">
        <v>536</v>
      </c>
      <c r="G447" s="29">
        <v>6</v>
      </c>
      <c r="H447" s="37">
        <v>6720</v>
      </c>
      <c r="I447" s="29" t="s">
        <v>648</v>
      </c>
      <c r="J447" s="29" t="s">
        <v>649</v>
      </c>
      <c r="K447" s="55" t="s">
        <v>660</v>
      </c>
      <c r="L447" s="59"/>
    </row>
    <row r="448" spans="1:12" x14ac:dyDescent="0.3">
      <c r="A448" s="32">
        <v>15</v>
      </c>
      <c r="B448" s="29" t="s">
        <v>331</v>
      </c>
      <c r="C448" s="36" t="s">
        <v>6998</v>
      </c>
      <c r="D448" s="56"/>
      <c r="E448" s="29">
        <v>513</v>
      </c>
      <c r="F448" s="29" t="s">
        <v>542</v>
      </c>
      <c r="G448" s="29">
        <v>6</v>
      </c>
      <c r="H448" s="37">
        <v>10080</v>
      </c>
      <c r="I448" s="29" t="s">
        <v>648</v>
      </c>
      <c r="J448" s="29" t="s">
        <v>649</v>
      </c>
      <c r="K448" s="55" t="s">
        <v>660</v>
      </c>
      <c r="L448" s="59"/>
    </row>
    <row r="449" spans="1:12" x14ac:dyDescent="0.3">
      <c r="A449" s="32">
        <v>15</v>
      </c>
      <c r="B449" s="29" t="s">
        <v>294</v>
      </c>
      <c r="C449" s="36" t="s">
        <v>6987</v>
      </c>
      <c r="D449" s="56"/>
      <c r="E449" s="29">
        <v>622</v>
      </c>
      <c r="F449" s="29" t="s">
        <v>543</v>
      </c>
      <c r="G449" s="29">
        <v>6</v>
      </c>
      <c r="H449" s="37">
        <v>7920</v>
      </c>
      <c r="I449" s="29" t="s">
        <v>648</v>
      </c>
      <c r="J449" s="29" t="s">
        <v>649</v>
      </c>
      <c r="K449" s="55" t="s">
        <v>660</v>
      </c>
      <c r="L449" s="59"/>
    </row>
    <row r="450" spans="1:12" x14ac:dyDescent="0.3">
      <c r="A450" s="32">
        <v>15</v>
      </c>
      <c r="B450" s="29" t="s">
        <v>333</v>
      </c>
      <c r="C450" s="36" t="s">
        <v>6987</v>
      </c>
      <c r="D450" s="56"/>
      <c r="E450" s="29">
        <v>622</v>
      </c>
      <c r="F450" s="29" t="s">
        <v>543</v>
      </c>
      <c r="G450" s="29">
        <v>6</v>
      </c>
      <c r="H450" s="37">
        <v>7920</v>
      </c>
      <c r="I450" s="29" t="s">
        <v>648</v>
      </c>
      <c r="J450" s="29" t="s">
        <v>649</v>
      </c>
      <c r="K450" s="55" t="s">
        <v>660</v>
      </c>
      <c r="L450" s="59"/>
    </row>
    <row r="451" spans="1:12" x14ac:dyDescent="0.3">
      <c r="A451" s="32">
        <v>15</v>
      </c>
      <c r="B451" s="29" t="s">
        <v>294</v>
      </c>
      <c r="C451" s="36" t="s">
        <v>6987</v>
      </c>
      <c r="D451" s="56"/>
      <c r="E451" s="29">
        <v>623</v>
      </c>
      <c r="F451" s="29" t="s">
        <v>544</v>
      </c>
      <c r="G451" s="29">
        <v>4</v>
      </c>
      <c r="H451" s="37">
        <v>7920</v>
      </c>
      <c r="I451" s="29" t="s">
        <v>648</v>
      </c>
      <c r="J451" s="29" t="s">
        <v>649</v>
      </c>
      <c r="K451" s="55" t="s">
        <v>660</v>
      </c>
      <c r="L451" s="59"/>
    </row>
    <row r="452" spans="1:12" x14ac:dyDescent="0.3">
      <c r="A452" s="32">
        <v>15</v>
      </c>
      <c r="B452" s="29" t="s">
        <v>295</v>
      </c>
      <c r="C452" s="36" t="s">
        <v>6987</v>
      </c>
      <c r="D452" s="56"/>
      <c r="E452" s="29">
        <v>623</v>
      </c>
      <c r="F452" s="29" t="s">
        <v>544</v>
      </c>
      <c r="G452" s="29">
        <v>8</v>
      </c>
      <c r="H452" s="37">
        <v>13200</v>
      </c>
      <c r="I452" s="29" t="s">
        <v>648</v>
      </c>
      <c r="J452" s="29" t="s">
        <v>649</v>
      </c>
      <c r="K452" s="55" t="s">
        <v>660</v>
      </c>
      <c r="L452" s="59"/>
    </row>
    <row r="453" spans="1:12" x14ac:dyDescent="0.3">
      <c r="A453" s="32">
        <v>15</v>
      </c>
      <c r="B453" s="29" t="s">
        <v>296</v>
      </c>
      <c r="C453" s="36" t="s">
        <v>6988</v>
      </c>
      <c r="D453" s="56"/>
      <c r="E453" s="29">
        <v>348</v>
      </c>
      <c r="F453" s="29" t="s">
        <v>536</v>
      </c>
      <c r="G453" s="29">
        <v>11</v>
      </c>
      <c r="H453" s="37">
        <v>14400</v>
      </c>
      <c r="I453" s="29" t="s">
        <v>648</v>
      </c>
      <c r="J453" s="29" t="s">
        <v>649</v>
      </c>
      <c r="K453" s="55" t="s">
        <v>660</v>
      </c>
      <c r="L453" s="59"/>
    </row>
    <row r="454" spans="1:12" x14ac:dyDescent="0.3">
      <c r="A454" s="32">
        <v>15</v>
      </c>
      <c r="B454" s="29" t="s">
        <v>299</v>
      </c>
      <c r="C454" s="36" t="s">
        <v>6982</v>
      </c>
      <c r="D454" s="56"/>
      <c r="E454" s="29">
        <v>452</v>
      </c>
      <c r="F454" s="29" t="s">
        <v>545</v>
      </c>
      <c r="G454" s="29">
        <v>6</v>
      </c>
      <c r="H454" s="37">
        <v>8640</v>
      </c>
      <c r="I454" s="29" t="s">
        <v>648</v>
      </c>
      <c r="J454" s="29" t="s">
        <v>649</v>
      </c>
      <c r="K454" s="55" t="s">
        <v>660</v>
      </c>
      <c r="L454" s="59"/>
    </row>
    <row r="455" spans="1:12" x14ac:dyDescent="0.3">
      <c r="A455" s="32">
        <v>15</v>
      </c>
      <c r="B455" s="29" t="s">
        <v>343</v>
      </c>
      <c r="C455" s="36" t="s">
        <v>6982</v>
      </c>
      <c r="D455" s="56"/>
      <c r="E455" s="29">
        <v>452</v>
      </c>
      <c r="F455" s="29" t="s">
        <v>545</v>
      </c>
      <c r="G455" s="29">
        <v>6</v>
      </c>
      <c r="H455" s="37">
        <v>8640</v>
      </c>
      <c r="I455" s="29" t="s">
        <v>648</v>
      </c>
      <c r="J455" s="29" t="s">
        <v>649</v>
      </c>
      <c r="K455" s="55" t="s">
        <v>660</v>
      </c>
      <c r="L455" s="59"/>
    </row>
    <row r="456" spans="1:12" x14ac:dyDescent="0.3">
      <c r="A456" s="32">
        <v>15</v>
      </c>
      <c r="B456" s="29" t="s">
        <v>362</v>
      </c>
      <c r="C456" s="36" t="s">
        <v>6984</v>
      </c>
      <c r="D456" s="56"/>
      <c r="E456" s="29">
        <v>795</v>
      </c>
      <c r="F456" s="29" t="s">
        <v>546</v>
      </c>
      <c r="G456" s="29">
        <v>11</v>
      </c>
      <c r="H456" s="37">
        <v>21120</v>
      </c>
      <c r="I456" s="29" t="s">
        <v>648</v>
      </c>
      <c r="J456" s="29" t="s">
        <v>649</v>
      </c>
      <c r="K456" s="55" t="s">
        <v>660</v>
      </c>
      <c r="L456" s="59"/>
    </row>
    <row r="457" spans="1:12" x14ac:dyDescent="0.3">
      <c r="A457" s="32">
        <v>15</v>
      </c>
      <c r="B457" s="29" t="s">
        <v>362</v>
      </c>
      <c r="C457" s="36" t="s">
        <v>6984</v>
      </c>
      <c r="D457" s="56"/>
      <c r="E457" s="29">
        <v>796</v>
      </c>
      <c r="F457" s="29" t="s">
        <v>547</v>
      </c>
      <c r="G457" s="29">
        <v>12</v>
      </c>
      <c r="H457" s="37">
        <v>11520</v>
      </c>
      <c r="I457" s="29" t="s">
        <v>648</v>
      </c>
      <c r="J457" s="29" t="s">
        <v>649</v>
      </c>
      <c r="K457" s="55" t="s">
        <v>660</v>
      </c>
      <c r="L457" s="59"/>
    </row>
    <row r="458" spans="1:12" x14ac:dyDescent="0.3">
      <c r="A458" s="32">
        <v>15</v>
      </c>
      <c r="B458" s="29" t="s">
        <v>302</v>
      </c>
      <c r="C458" s="36" t="s">
        <v>6984</v>
      </c>
      <c r="D458" s="56"/>
      <c r="E458" s="29">
        <v>797</v>
      </c>
      <c r="F458" s="29" t="s">
        <v>548</v>
      </c>
      <c r="G458" s="29">
        <v>2</v>
      </c>
      <c r="H458" s="37">
        <v>1920</v>
      </c>
      <c r="I458" s="29" t="s">
        <v>648</v>
      </c>
      <c r="J458" s="29" t="s">
        <v>649</v>
      </c>
      <c r="K458" s="55" t="s">
        <v>660</v>
      </c>
      <c r="L458" s="59"/>
    </row>
    <row r="459" spans="1:12" x14ac:dyDescent="0.3">
      <c r="A459" s="32">
        <v>15</v>
      </c>
      <c r="B459" s="29" t="s">
        <v>358</v>
      </c>
      <c r="C459" s="36" t="s">
        <v>6984</v>
      </c>
      <c r="D459" s="56"/>
      <c r="E459" s="29">
        <v>797</v>
      </c>
      <c r="F459" s="29" t="s">
        <v>548</v>
      </c>
      <c r="G459" s="29">
        <v>2</v>
      </c>
      <c r="H459" s="37">
        <v>3840</v>
      </c>
      <c r="I459" s="29" t="s">
        <v>648</v>
      </c>
      <c r="J459" s="29" t="s">
        <v>649</v>
      </c>
      <c r="K459" s="55" t="s">
        <v>660</v>
      </c>
      <c r="L459" s="59"/>
    </row>
    <row r="460" spans="1:12" x14ac:dyDescent="0.3">
      <c r="A460" s="32">
        <v>15</v>
      </c>
      <c r="B460" s="29" t="s">
        <v>363</v>
      </c>
      <c r="C460" s="36" t="s">
        <v>6984</v>
      </c>
      <c r="D460" s="56"/>
      <c r="E460" s="29">
        <v>797</v>
      </c>
      <c r="F460" s="29" t="s">
        <v>548</v>
      </c>
      <c r="G460" s="29">
        <v>2</v>
      </c>
      <c r="H460" s="37">
        <v>3840</v>
      </c>
      <c r="I460" s="29" t="s">
        <v>648</v>
      </c>
      <c r="J460" s="29" t="s">
        <v>649</v>
      </c>
      <c r="K460" s="55" t="s">
        <v>660</v>
      </c>
      <c r="L460" s="59"/>
    </row>
    <row r="461" spans="1:12" x14ac:dyDescent="0.3">
      <c r="A461" s="32">
        <v>15</v>
      </c>
      <c r="B461" s="29" t="s">
        <v>302</v>
      </c>
      <c r="C461" s="36" t="s">
        <v>6984</v>
      </c>
      <c r="D461" s="56"/>
      <c r="E461" s="29">
        <v>798</v>
      </c>
      <c r="F461" s="29" t="s">
        <v>549</v>
      </c>
      <c r="G461" s="29">
        <v>1</v>
      </c>
      <c r="H461" s="37">
        <v>1920</v>
      </c>
      <c r="I461" s="29" t="s">
        <v>648</v>
      </c>
      <c r="J461" s="29" t="s">
        <v>649</v>
      </c>
      <c r="K461" s="55" t="s">
        <v>660</v>
      </c>
      <c r="L461" s="59"/>
    </row>
    <row r="462" spans="1:12" x14ac:dyDescent="0.3">
      <c r="A462" s="32">
        <v>15</v>
      </c>
      <c r="B462" s="29" t="s">
        <v>301</v>
      </c>
      <c r="C462" s="36" t="s">
        <v>6984</v>
      </c>
      <c r="D462" s="56"/>
      <c r="E462" s="29">
        <v>798</v>
      </c>
      <c r="F462" s="29" t="s">
        <v>549</v>
      </c>
      <c r="G462" s="29">
        <v>5</v>
      </c>
      <c r="H462" s="37">
        <v>5760</v>
      </c>
      <c r="I462" s="29" t="s">
        <v>648</v>
      </c>
      <c r="J462" s="29" t="s">
        <v>649</v>
      </c>
      <c r="K462" s="55" t="s">
        <v>660</v>
      </c>
      <c r="L462" s="59"/>
    </row>
    <row r="463" spans="1:12" x14ac:dyDescent="0.3">
      <c r="A463" s="32">
        <v>15</v>
      </c>
      <c r="B463" s="29" t="s">
        <v>364</v>
      </c>
      <c r="C463" s="36" t="s">
        <v>6979</v>
      </c>
      <c r="D463" s="56"/>
      <c r="E463" s="29">
        <v>405</v>
      </c>
      <c r="F463" s="29" t="s">
        <v>539</v>
      </c>
      <c r="G463" s="29">
        <v>24</v>
      </c>
      <c r="H463" s="37">
        <v>30240</v>
      </c>
      <c r="I463" s="29" t="s">
        <v>648</v>
      </c>
      <c r="J463" s="29" t="s">
        <v>649</v>
      </c>
      <c r="K463" s="55" t="s">
        <v>660</v>
      </c>
      <c r="L463" s="59"/>
    </row>
    <row r="464" spans="1:12" x14ac:dyDescent="0.3">
      <c r="A464" s="32">
        <v>15</v>
      </c>
      <c r="B464" s="29" t="s">
        <v>365</v>
      </c>
      <c r="C464" s="36" t="s">
        <v>6979</v>
      </c>
      <c r="D464" s="56"/>
      <c r="E464" s="29">
        <v>405</v>
      </c>
      <c r="F464" s="29" t="s">
        <v>539</v>
      </c>
      <c r="G464" s="29">
        <v>24</v>
      </c>
      <c r="H464" s="37">
        <v>30240</v>
      </c>
      <c r="I464" s="29" t="s">
        <v>648</v>
      </c>
      <c r="J464" s="29" t="s">
        <v>649</v>
      </c>
      <c r="K464" s="55" t="s">
        <v>660</v>
      </c>
      <c r="L464" s="59"/>
    </row>
    <row r="465" spans="1:12" x14ac:dyDescent="0.3">
      <c r="A465" s="32">
        <v>15</v>
      </c>
      <c r="B465" s="29" t="s">
        <v>366</v>
      </c>
      <c r="C465" s="36" t="s">
        <v>6979</v>
      </c>
      <c r="D465" s="56"/>
      <c r="E465" s="29">
        <v>405</v>
      </c>
      <c r="F465" s="29" t="s">
        <v>539</v>
      </c>
      <c r="G465" s="29">
        <v>24</v>
      </c>
      <c r="H465" s="37">
        <v>30240</v>
      </c>
      <c r="I465" s="29" t="s">
        <v>648</v>
      </c>
      <c r="J465" s="29" t="s">
        <v>649</v>
      </c>
      <c r="K465" s="55" t="s">
        <v>660</v>
      </c>
      <c r="L465" s="59"/>
    </row>
    <row r="466" spans="1:12" x14ac:dyDescent="0.3">
      <c r="A466" s="32">
        <v>15</v>
      </c>
      <c r="B466" s="29" t="s">
        <v>304</v>
      </c>
      <c r="C466" s="36" t="s">
        <v>6979</v>
      </c>
      <c r="D466" s="56"/>
      <c r="E466" s="29">
        <v>897</v>
      </c>
      <c r="F466" s="29" t="s">
        <v>550</v>
      </c>
      <c r="G466" s="29">
        <v>2</v>
      </c>
      <c r="H466" s="37">
        <v>1680</v>
      </c>
      <c r="I466" s="29" t="s">
        <v>648</v>
      </c>
      <c r="J466" s="29" t="s">
        <v>649</v>
      </c>
      <c r="K466" s="55" t="s">
        <v>660</v>
      </c>
      <c r="L466" s="59"/>
    </row>
    <row r="467" spans="1:12" x14ac:dyDescent="0.3">
      <c r="A467" s="32">
        <v>15</v>
      </c>
      <c r="B467" s="29" t="s">
        <v>305</v>
      </c>
      <c r="C467" s="36" t="s">
        <v>6979</v>
      </c>
      <c r="D467" s="56"/>
      <c r="E467" s="29">
        <v>897</v>
      </c>
      <c r="F467" s="29" t="s">
        <v>550</v>
      </c>
      <c r="G467" s="29">
        <v>2</v>
      </c>
      <c r="H467" s="37">
        <v>3360</v>
      </c>
      <c r="I467" s="29" t="s">
        <v>648</v>
      </c>
      <c r="J467" s="29" t="s">
        <v>649</v>
      </c>
      <c r="K467" s="55" t="s">
        <v>660</v>
      </c>
      <c r="L467" s="59"/>
    </row>
    <row r="468" spans="1:12" x14ac:dyDescent="0.3">
      <c r="A468" s="32">
        <v>15</v>
      </c>
      <c r="B468" s="29" t="s">
        <v>367</v>
      </c>
      <c r="C468" s="36" t="s">
        <v>6979</v>
      </c>
      <c r="D468" s="56"/>
      <c r="E468" s="29">
        <v>898</v>
      </c>
      <c r="F468" s="29" t="s">
        <v>551</v>
      </c>
      <c r="G468" s="29">
        <v>12</v>
      </c>
      <c r="H468" s="37">
        <v>20160</v>
      </c>
      <c r="I468" s="29" t="s">
        <v>648</v>
      </c>
      <c r="J468" s="29" t="s">
        <v>649</v>
      </c>
      <c r="K468" s="55" t="s">
        <v>660</v>
      </c>
      <c r="L468" s="59"/>
    </row>
    <row r="469" spans="1:12" x14ac:dyDescent="0.3">
      <c r="A469" s="32">
        <v>15</v>
      </c>
      <c r="B469" s="29" t="s">
        <v>306</v>
      </c>
      <c r="C469" s="36" t="s">
        <v>6979</v>
      </c>
      <c r="D469" s="56"/>
      <c r="E469" s="29">
        <v>899</v>
      </c>
      <c r="F469" s="29" t="s">
        <v>552</v>
      </c>
      <c r="G469" s="29">
        <v>6</v>
      </c>
      <c r="H469" s="37">
        <v>6720</v>
      </c>
      <c r="I469" s="29" t="s">
        <v>648</v>
      </c>
      <c r="J469" s="29" t="s">
        <v>649</v>
      </c>
      <c r="K469" s="55" t="s">
        <v>660</v>
      </c>
      <c r="L469" s="59"/>
    </row>
    <row r="470" spans="1:12" x14ac:dyDescent="0.3">
      <c r="A470" s="32">
        <v>15</v>
      </c>
      <c r="B470" s="29" t="s">
        <v>367</v>
      </c>
      <c r="C470" s="36" t="s">
        <v>6979</v>
      </c>
      <c r="D470" s="56"/>
      <c r="E470" s="29">
        <v>901</v>
      </c>
      <c r="F470" s="29" t="s">
        <v>553</v>
      </c>
      <c r="G470" s="29">
        <v>12</v>
      </c>
      <c r="H470" s="37">
        <v>10080</v>
      </c>
      <c r="I470" s="29" t="s">
        <v>648</v>
      </c>
      <c r="J470" s="29" t="s">
        <v>649</v>
      </c>
      <c r="K470" s="55" t="s">
        <v>660</v>
      </c>
      <c r="L470" s="59"/>
    </row>
    <row r="471" spans="1:12" x14ac:dyDescent="0.3">
      <c r="A471" s="32">
        <v>15</v>
      </c>
      <c r="B471" s="29" t="s">
        <v>304</v>
      </c>
      <c r="C471" s="36" t="s">
        <v>6979</v>
      </c>
      <c r="D471" s="56"/>
      <c r="E471" s="29">
        <v>902</v>
      </c>
      <c r="F471" s="29" t="s">
        <v>554</v>
      </c>
      <c r="G471" s="29">
        <v>6</v>
      </c>
      <c r="H471" s="37">
        <v>6720</v>
      </c>
      <c r="I471" s="29" t="s">
        <v>648</v>
      </c>
      <c r="J471" s="29" t="s">
        <v>649</v>
      </c>
      <c r="K471" s="55" t="s">
        <v>660</v>
      </c>
      <c r="L471" s="59"/>
    </row>
    <row r="472" spans="1:12" x14ac:dyDescent="0.3">
      <c r="A472" s="32">
        <v>15</v>
      </c>
      <c r="B472" s="29" t="s">
        <v>306</v>
      </c>
      <c r="C472" s="36" t="s">
        <v>6979</v>
      </c>
      <c r="D472" s="56"/>
      <c r="E472" s="29">
        <v>904</v>
      </c>
      <c r="F472" s="29" t="s">
        <v>555</v>
      </c>
      <c r="G472" s="29">
        <v>1</v>
      </c>
      <c r="H472" s="37">
        <v>1680</v>
      </c>
      <c r="I472" s="29" t="s">
        <v>648</v>
      </c>
      <c r="J472" s="29" t="s">
        <v>649</v>
      </c>
      <c r="K472" s="55" t="s">
        <v>660</v>
      </c>
      <c r="L472" s="59"/>
    </row>
    <row r="473" spans="1:12" x14ac:dyDescent="0.3">
      <c r="A473" s="32">
        <v>15</v>
      </c>
      <c r="B473" s="29" t="s">
        <v>359</v>
      </c>
      <c r="C473" s="36" t="s">
        <v>6979</v>
      </c>
      <c r="D473" s="56"/>
      <c r="E473" s="29">
        <v>905</v>
      </c>
      <c r="F473" s="29" t="s">
        <v>556</v>
      </c>
      <c r="G473" s="29">
        <v>5</v>
      </c>
      <c r="H473" s="37">
        <v>5040</v>
      </c>
      <c r="I473" s="29" t="s">
        <v>648</v>
      </c>
      <c r="J473" s="29" t="s">
        <v>649</v>
      </c>
      <c r="K473" s="55" t="s">
        <v>660</v>
      </c>
      <c r="L473" s="59"/>
    </row>
    <row r="474" spans="1:12" x14ac:dyDescent="0.3">
      <c r="A474" s="32">
        <v>15</v>
      </c>
      <c r="B474" s="29" t="s">
        <v>307</v>
      </c>
      <c r="C474" s="36" t="s">
        <v>6975</v>
      </c>
      <c r="D474" s="56"/>
      <c r="E474" s="29">
        <v>905</v>
      </c>
      <c r="F474" s="29" t="s">
        <v>556</v>
      </c>
      <c r="G474" s="29">
        <v>2</v>
      </c>
      <c r="H474" s="37">
        <v>1440</v>
      </c>
      <c r="I474" s="29" t="s">
        <v>648</v>
      </c>
      <c r="J474" s="29" t="s">
        <v>649</v>
      </c>
      <c r="K474" s="55" t="s">
        <v>660</v>
      </c>
      <c r="L474" s="59"/>
    </row>
    <row r="475" spans="1:12" x14ac:dyDescent="0.3">
      <c r="A475" s="32">
        <v>15</v>
      </c>
      <c r="B475" s="29" t="s">
        <v>323</v>
      </c>
      <c r="C475" s="36" t="s">
        <v>6972</v>
      </c>
      <c r="D475" s="56"/>
      <c r="E475" s="29">
        <v>402</v>
      </c>
      <c r="F475" s="29" t="s">
        <v>557</v>
      </c>
      <c r="G475" s="29">
        <v>1</v>
      </c>
      <c r="H475" s="37">
        <v>960</v>
      </c>
      <c r="I475" s="29" t="s">
        <v>648</v>
      </c>
      <c r="J475" s="29" t="s">
        <v>649</v>
      </c>
      <c r="K475" s="55" t="s">
        <v>660</v>
      </c>
      <c r="L475" s="59"/>
    </row>
    <row r="476" spans="1:12" x14ac:dyDescent="0.3">
      <c r="A476" s="32">
        <v>15</v>
      </c>
      <c r="B476" s="29" t="s">
        <v>323</v>
      </c>
      <c r="C476" s="36" t="s">
        <v>6972</v>
      </c>
      <c r="D476" s="56"/>
      <c r="E476" s="29">
        <v>622</v>
      </c>
      <c r="F476" s="29" t="s">
        <v>543</v>
      </c>
      <c r="G476" s="29">
        <v>3</v>
      </c>
      <c r="H476" s="37">
        <v>2880</v>
      </c>
      <c r="I476" s="29" t="s">
        <v>648</v>
      </c>
      <c r="J476" s="29" t="s">
        <v>649</v>
      </c>
      <c r="K476" s="55" t="s">
        <v>660</v>
      </c>
      <c r="L476" s="59"/>
    </row>
    <row r="477" spans="1:12" x14ac:dyDescent="0.3">
      <c r="A477" s="32">
        <v>15</v>
      </c>
      <c r="B477" s="29" t="s">
        <v>323</v>
      </c>
      <c r="C477" s="36" t="s">
        <v>6972</v>
      </c>
      <c r="D477" s="56"/>
      <c r="E477" s="29">
        <v>1138</v>
      </c>
      <c r="F477" s="29" t="s">
        <v>558</v>
      </c>
      <c r="G477" s="29">
        <v>1</v>
      </c>
      <c r="H477" s="37">
        <v>960</v>
      </c>
      <c r="I477" s="29" t="s">
        <v>648</v>
      </c>
      <c r="J477" s="29" t="s">
        <v>649</v>
      </c>
      <c r="K477" s="55" t="s">
        <v>660</v>
      </c>
      <c r="L477" s="59"/>
    </row>
    <row r="478" spans="1:12" x14ac:dyDescent="0.3">
      <c r="A478" s="32">
        <v>15</v>
      </c>
      <c r="B478" s="29" t="s">
        <v>323</v>
      </c>
      <c r="C478" s="36" t="s">
        <v>6972</v>
      </c>
      <c r="D478" s="56"/>
      <c r="E478" s="29">
        <v>1139</v>
      </c>
      <c r="F478" s="29" t="s">
        <v>559</v>
      </c>
      <c r="G478" s="29">
        <v>1</v>
      </c>
      <c r="H478" s="37">
        <v>960</v>
      </c>
      <c r="I478" s="29" t="s">
        <v>648</v>
      </c>
      <c r="J478" s="29" t="s">
        <v>649</v>
      </c>
      <c r="K478" s="55" t="s">
        <v>660</v>
      </c>
      <c r="L478" s="59"/>
    </row>
    <row r="479" spans="1:12" x14ac:dyDescent="0.3">
      <c r="A479" s="32">
        <v>15</v>
      </c>
      <c r="B479" s="29" t="s">
        <v>324</v>
      </c>
      <c r="C479" s="36" t="s">
        <v>6980</v>
      </c>
      <c r="D479" s="56"/>
      <c r="E479" s="29">
        <v>1260</v>
      </c>
      <c r="F479" s="29" t="s">
        <v>560</v>
      </c>
      <c r="G479" s="29">
        <v>3</v>
      </c>
      <c r="H479" s="37">
        <v>1440</v>
      </c>
      <c r="I479" s="29" t="s">
        <v>648</v>
      </c>
      <c r="J479" s="29" t="s">
        <v>649</v>
      </c>
      <c r="K479" s="55" t="s">
        <v>660</v>
      </c>
      <c r="L479" s="59"/>
    </row>
    <row r="480" spans="1:12" x14ac:dyDescent="0.3">
      <c r="A480" s="32">
        <v>15</v>
      </c>
      <c r="B480" s="29" t="s">
        <v>325</v>
      </c>
      <c r="C480" s="36" t="s">
        <v>6980</v>
      </c>
      <c r="D480" s="56"/>
      <c r="E480" s="29">
        <v>1261</v>
      </c>
      <c r="F480" s="29" t="s">
        <v>561</v>
      </c>
      <c r="G480" s="29">
        <v>1</v>
      </c>
      <c r="H480" s="37">
        <v>720</v>
      </c>
      <c r="I480" s="29" t="s">
        <v>648</v>
      </c>
      <c r="J480" s="29" t="s">
        <v>649</v>
      </c>
      <c r="K480" s="55" t="s">
        <v>660</v>
      </c>
      <c r="L480" s="59"/>
    </row>
    <row r="481" spans="1:12" x14ac:dyDescent="0.3">
      <c r="A481" s="32">
        <v>15</v>
      </c>
      <c r="B481" s="29" t="s">
        <v>346</v>
      </c>
      <c r="C481" s="36" t="s">
        <v>6980</v>
      </c>
      <c r="D481" s="56"/>
      <c r="E481" s="29">
        <v>1261</v>
      </c>
      <c r="F481" s="29" t="s">
        <v>561</v>
      </c>
      <c r="G481" s="29">
        <v>2</v>
      </c>
      <c r="H481" s="37">
        <v>1440</v>
      </c>
      <c r="I481" s="29" t="s">
        <v>648</v>
      </c>
      <c r="J481" s="29" t="s">
        <v>649</v>
      </c>
      <c r="K481" s="55" t="s">
        <v>660</v>
      </c>
      <c r="L481" s="59"/>
    </row>
    <row r="482" spans="1:12" x14ac:dyDescent="0.3">
      <c r="A482" s="32">
        <v>15</v>
      </c>
      <c r="B482" s="29" t="s">
        <v>325</v>
      </c>
      <c r="C482" s="36" t="s">
        <v>6980</v>
      </c>
      <c r="D482" s="56"/>
      <c r="E482" s="29">
        <v>1262</v>
      </c>
      <c r="F482" s="29" t="s">
        <v>562</v>
      </c>
      <c r="G482" s="29">
        <v>2</v>
      </c>
      <c r="H482" s="37">
        <v>1440</v>
      </c>
      <c r="I482" s="29" t="s">
        <v>648</v>
      </c>
      <c r="J482" s="29" t="s">
        <v>649</v>
      </c>
      <c r="K482" s="55" t="s">
        <v>660</v>
      </c>
      <c r="L482" s="59"/>
    </row>
    <row r="483" spans="1:12" x14ac:dyDescent="0.3">
      <c r="A483" s="32">
        <v>15</v>
      </c>
      <c r="B483" s="29" t="s">
        <v>354</v>
      </c>
      <c r="C483" s="36" t="s">
        <v>6974</v>
      </c>
      <c r="D483" s="56"/>
      <c r="E483" s="29">
        <v>1294</v>
      </c>
      <c r="F483" s="29" t="s">
        <v>563</v>
      </c>
      <c r="G483" s="29">
        <v>3</v>
      </c>
      <c r="H483" s="37">
        <v>1440</v>
      </c>
      <c r="I483" s="29" t="s">
        <v>648</v>
      </c>
      <c r="J483" s="29" t="s">
        <v>649</v>
      </c>
      <c r="K483" s="55" t="s">
        <v>660</v>
      </c>
      <c r="L483" s="59"/>
    </row>
    <row r="484" spans="1:12" x14ac:dyDescent="0.3">
      <c r="A484" s="32">
        <v>15</v>
      </c>
      <c r="B484" s="29" t="s">
        <v>354</v>
      </c>
      <c r="C484" s="36" t="s">
        <v>6974</v>
      </c>
      <c r="D484" s="56"/>
      <c r="E484" s="29">
        <v>1295</v>
      </c>
      <c r="F484" s="29" t="s">
        <v>564</v>
      </c>
      <c r="G484" s="29">
        <v>6</v>
      </c>
      <c r="H484" s="37">
        <v>2880</v>
      </c>
      <c r="I484" s="29" t="s">
        <v>648</v>
      </c>
      <c r="J484" s="29" t="s">
        <v>649</v>
      </c>
      <c r="K484" s="55" t="s">
        <v>660</v>
      </c>
      <c r="L484" s="59"/>
    </row>
    <row r="485" spans="1:12" x14ac:dyDescent="0.3">
      <c r="A485" s="32">
        <v>15</v>
      </c>
      <c r="B485" s="29" t="s">
        <v>354</v>
      </c>
      <c r="C485" s="36" t="s">
        <v>6974</v>
      </c>
      <c r="D485" s="56"/>
      <c r="E485" s="29">
        <v>1296</v>
      </c>
      <c r="F485" s="29" t="s">
        <v>565</v>
      </c>
      <c r="G485" s="29">
        <v>3</v>
      </c>
      <c r="H485" s="37">
        <v>1440</v>
      </c>
      <c r="I485" s="29" t="s">
        <v>648</v>
      </c>
      <c r="J485" s="29" t="s">
        <v>649</v>
      </c>
      <c r="K485" s="55" t="s">
        <v>660</v>
      </c>
      <c r="L485" s="59"/>
    </row>
    <row r="486" spans="1:12" x14ac:dyDescent="0.3">
      <c r="A486" s="32">
        <v>15</v>
      </c>
      <c r="B486" s="29" t="s">
        <v>354</v>
      </c>
      <c r="C486" s="36" t="s">
        <v>6974</v>
      </c>
      <c r="D486" s="56"/>
      <c r="E486" s="29">
        <v>1297</v>
      </c>
      <c r="F486" s="29" t="s">
        <v>566</v>
      </c>
      <c r="G486" s="29">
        <v>3</v>
      </c>
      <c r="H486" s="37">
        <v>1440</v>
      </c>
      <c r="I486" s="29" t="s">
        <v>648</v>
      </c>
      <c r="J486" s="29" t="s">
        <v>649</v>
      </c>
      <c r="K486" s="55" t="s">
        <v>660</v>
      </c>
      <c r="L486" s="59"/>
    </row>
    <row r="487" spans="1:12" x14ac:dyDescent="0.3">
      <c r="A487" s="32">
        <v>15</v>
      </c>
      <c r="B487" s="29" t="s">
        <v>315</v>
      </c>
      <c r="C487" s="36" t="s">
        <v>6974</v>
      </c>
      <c r="D487" s="56"/>
      <c r="E487" s="29">
        <v>1301</v>
      </c>
      <c r="F487" s="29" t="s">
        <v>567</v>
      </c>
      <c r="G487" s="29">
        <v>2</v>
      </c>
      <c r="H487" s="37">
        <v>960</v>
      </c>
      <c r="I487" s="29" t="s">
        <v>648</v>
      </c>
      <c r="J487" s="29" t="s">
        <v>649</v>
      </c>
      <c r="K487" s="55" t="s">
        <v>660</v>
      </c>
      <c r="L487" s="59"/>
    </row>
    <row r="488" spans="1:12" x14ac:dyDescent="0.3">
      <c r="A488" s="32">
        <v>15</v>
      </c>
      <c r="B488" s="29" t="s">
        <v>334</v>
      </c>
      <c r="C488" s="36" t="s">
        <v>6974</v>
      </c>
      <c r="D488" s="56"/>
      <c r="E488" s="29">
        <v>1303</v>
      </c>
      <c r="F488" s="29" t="s">
        <v>568</v>
      </c>
      <c r="G488" s="29">
        <v>2</v>
      </c>
      <c r="H488" s="37">
        <v>960</v>
      </c>
      <c r="I488" s="29" t="s">
        <v>648</v>
      </c>
      <c r="J488" s="29" t="s">
        <v>649</v>
      </c>
      <c r="K488" s="55" t="s">
        <v>660</v>
      </c>
      <c r="L488" s="59"/>
    </row>
    <row r="489" spans="1:12" x14ac:dyDescent="0.3">
      <c r="A489" s="32">
        <v>15</v>
      </c>
      <c r="B489" s="29" t="s">
        <v>354</v>
      </c>
      <c r="C489" s="36" t="s">
        <v>6974</v>
      </c>
      <c r="D489" s="56"/>
      <c r="E489" s="29">
        <v>1310</v>
      </c>
      <c r="F489" s="29" t="s">
        <v>569</v>
      </c>
      <c r="G489" s="29">
        <v>1</v>
      </c>
      <c r="H489" s="37">
        <v>480</v>
      </c>
      <c r="I489" s="29" t="s">
        <v>648</v>
      </c>
      <c r="J489" s="29" t="s">
        <v>649</v>
      </c>
      <c r="K489" s="55" t="s">
        <v>660</v>
      </c>
      <c r="L489" s="59"/>
    </row>
    <row r="490" spans="1:12" x14ac:dyDescent="0.3">
      <c r="A490" s="32">
        <v>15</v>
      </c>
      <c r="B490" s="29" t="s">
        <v>315</v>
      </c>
      <c r="C490" s="36" t="s">
        <v>6974</v>
      </c>
      <c r="D490" s="56"/>
      <c r="E490" s="29">
        <v>1311</v>
      </c>
      <c r="F490" s="29" t="s">
        <v>570</v>
      </c>
      <c r="G490" s="29">
        <v>2</v>
      </c>
      <c r="H490" s="37">
        <v>960</v>
      </c>
      <c r="I490" s="29" t="s">
        <v>648</v>
      </c>
      <c r="J490" s="29" t="s">
        <v>649</v>
      </c>
      <c r="K490" s="55" t="s">
        <v>660</v>
      </c>
      <c r="L490" s="59"/>
    </row>
    <row r="491" spans="1:12" x14ac:dyDescent="0.3">
      <c r="A491" s="32">
        <v>15</v>
      </c>
      <c r="B491" s="29" t="s">
        <v>354</v>
      </c>
      <c r="C491" s="36" t="s">
        <v>6974</v>
      </c>
      <c r="D491" s="56"/>
      <c r="E491" s="29">
        <v>1311</v>
      </c>
      <c r="F491" s="29" t="s">
        <v>570</v>
      </c>
      <c r="G491" s="29">
        <v>4</v>
      </c>
      <c r="H491" s="37">
        <v>1920</v>
      </c>
      <c r="I491" s="29" t="s">
        <v>648</v>
      </c>
      <c r="J491" s="29" t="s">
        <v>649</v>
      </c>
      <c r="K491" s="55" t="s">
        <v>660</v>
      </c>
      <c r="L491" s="59"/>
    </row>
    <row r="492" spans="1:12" x14ac:dyDescent="0.3">
      <c r="A492" s="32">
        <v>30</v>
      </c>
      <c r="B492" s="29" t="s">
        <v>327</v>
      </c>
      <c r="C492" s="36" t="s">
        <v>6978</v>
      </c>
      <c r="D492" s="56"/>
      <c r="E492" s="29">
        <v>305</v>
      </c>
      <c r="F492" s="29" t="s">
        <v>541</v>
      </c>
      <c r="G492" s="29">
        <v>2</v>
      </c>
      <c r="H492" s="37">
        <v>2160</v>
      </c>
      <c r="I492" s="29" t="s">
        <v>648</v>
      </c>
      <c r="J492" s="29" t="s">
        <v>649</v>
      </c>
      <c r="K492" s="55" t="s">
        <v>660</v>
      </c>
      <c r="L492" s="59"/>
    </row>
    <row r="493" spans="1:12" x14ac:dyDescent="0.3">
      <c r="A493" s="32">
        <v>30</v>
      </c>
      <c r="B493" s="29" t="s">
        <v>316</v>
      </c>
      <c r="C493" s="36" t="s">
        <v>6977</v>
      </c>
      <c r="D493" s="56"/>
      <c r="E493" s="29">
        <v>305</v>
      </c>
      <c r="F493" s="29" t="s">
        <v>541</v>
      </c>
      <c r="G493" s="29">
        <v>2</v>
      </c>
      <c r="H493" s="37">
        <v>3360</v>
      </c>
      <c r="I493" s="29" t="s">
        <v>648</v>
      </c>
      <c r="J493" s="29" t="s">
        <v>649</v>
      </c>
      <c r="K493" s="55" t="s">
        <v>660</v>
      </c>
      <c r="L493" s="59"/>
    </row>
    <row r="494" spans="1:12" x14ac:dyDescent="0.3">
      <c r="A494" s="32">
        <v>30</v>
      </c>
      <c r="B494" s="29" t="s">
        <v>317</v>
      </c>
      <c r="C494" s="36" t="s">
        <v>6973</v>
      </c>
      <c r="D494" s="56"/>
      <c r="E494" s="29">
        <v>897</v>
      </c>
      <c r="F494" s="29" t="s">
        <v>550</v>
      </c>
      <c r="G494" s="29">
        <v>1</v>
      </c>
      <c r="H494" s="37">
        <v>1200</v>
      </c>
      <c r="I494" s="29" t="s">
        <v>648</v>
      </c>
      <c r="J494" s="29" t="s">
        <v>649</v>
      </c>
      <c r="K494" s="55" t="s">
        <v>660</v>
      </c>
      <c r="L494" s="59"/>
    </row>
    <row r="495" spans="1:12" x14ac:dyDescent="0.3">
      <c r="A495" s="32">
        <v>30</v>
      </c>
      <c r="B495" s="29" t="s">
        <v>329</v>
      </c>
      <c r="C495" s="36" t="s">
        <v>6990</v>
      </c>
      <c r="D495" s="56"/>
      <c r="E495" s="29">
        <v>897</v>
      </c>
      <c r="F495" s="29" t="s">
        <v>550</v>
      </c>
      <c r="G495" s="29">
        <v>2</v>
      </c>
      <c r="H495" s="37">
        <v>1440</v>
      </c>
      <c r="I495" s="29" t="s">
        <v>648</v>
      </c>
      <c r="J495" s="29" t="s">
        <v>649</v>
      </c>
      <c r="K495" s="55" t="s">
        <v>660</v>
      </c>
      <c r="L495" s="59"/>
    </row>
    <row r="496" spans="1:12" x14ac:dyDescent="0.3">
      <c r="A496" s="32">
        <v>30</v>
      </c>
      <c r="B496" s="29" t="s">
        <v>320</v>
      </c>
      <c r="C496" s="36" t="s">
        <v>6991</v>
      </c>
      <c r="D496" s="56"/>
      <c r="E496" s="29">
        <v>1294</v>
      </c>
      <c r="F496" s="29" t="s">
        <v>563</v>
      </c>
      <c r="G496" s="29">
        <v>3</v>
      </c>
      <c r="H496" s="37">
        <v>960</v>
      </c>
      <c r="I496" s="29" t="s">
        <v>648</v>
      </c>
      <c r="J496" s="29" t="s">
        <v>649</v>
      </c>
      <c r="K496" s="55" t="s">
        <v>660</v>
      </c>
      <c r="L496" s="59"/>
    </row>
    <row r="497" spans="1:12" x14ac:dyDescent="0.3">
      <c r="A497" s="32">
        <v>30</v>
      </c>
      <c r="B497" s="29" t="s">
        <v>320</v>
      </c>
      <c r="C497" s="36" t="s">
        <v>6991</v>
      </c>
      <c r="D497" s="56"/>
      <c r="E497" s="29">
        <v>1337</v>
      </c>
      <c r="F497" s="29" t="s">
        <v>571</v>
      </c>
      <c r="G497" s="29">
        <v>6</v>
      </c>
      <c r="H497" s="37">
        <v>2880</v>
      </c>
      <c r="I497" s="29" t="s">
        <v>648</v>
      </c>
      <c r="J497" s="29" t="s">
        <v>649</v>
      </c>
      <c r="K497" s="55" t="s">
        <v>660</v>
      </c>
      <c r="L497" s="59"/>
    </row>
    <row r="498" spans="1:12" x14ac:dyDescent="0.3">
      <c r="A498" s="32">
        <v>15</v>
      </c>
      <c r="B498" s="29" t="s">
        <v>363</v>
      </c>
      <c r="C498" s="36" t="s">
        <v>6984</v>
      </c>
      <c r="D498" s="56"/>
      <c r="E498" s="29">
        <v>799</v>
      </c>
      <c r="F498" s="29" t="s">
        <v>572</v>
      </c>
      <c r="G498" s="29">
        <v>12</v>
      </c>
      <c r="H498" s="37">
        <v>17280</v>
      </c>
      <c r="I498" s="29" t="s">
        <v>650</v>
      </c>
      <c r="J498" s="29" t="s">
        <v>651</v>
      </c>
      <c r="K498" s="55" t="s">
        <v>660</v>
      </c>
      <c r="L498" s="59"/>
    </row>
    <row r="499" spans="1:12" x14ac:dyDescent="0.3">
      <c r="A499" s="32">
        <v>15</v>
      </c>
      <c r="B499" s="29" t="s">
        <v>305</v>
      </c>
      <c r="C499" s="36" t="s">
        <v>6979</v>
      </c>
      <c r="D499" s="56"/>
      <c r="E499" s="29">
        <v>907</v>
      </c>
      <c r="F499" s="29" t="s">
        <v>573</v>
      </c>
      <c r="G499" s="29">
        <v>2</v>
      </c>
      <c r="H499" s="37">
        <v>3360</v>
      </c>
      <c r="I499" s="29" t="s">
        <v>650</v>
      </c>
      <c r="J499" s="29" t="s">
        <v>651</v>
      </c>
      <c r="K499" s="55" t="s">
        <v>660</v>
      </c>
      <c r="L499" s="59"/>
    </row>
    <row r="500" spans="1:12" x14ac:dyDescent="0.3">
      <c r="A500" s="32">
        <v>15</v>
      </c>
      <c r="B500" s="29" t="s">
        <v>309</v>
      </c>
      <c r="C500" s="36" t="s">
        <v>6986</v>
      </c>
      <c r="D500" s="56"/>
      <c r="E500" s="29">
        <v>1031</v>
      </c>
      <c r="F500" s="29" t="s">
        <v>574</v>
      </c>
      <c r="G500" s="29">
        <v>1</v>
      </c>
      <c r="H500" s="37">
        <v>1200</v>
      </c>
      <c r="I500" s="29" t="s">
        <v>650</v>
      </c>
      <c r="J500" s="29" t="s">
        <v>651</v>
      </c>
      <c r="K500" s="55" t="s">
        <v>660</v>
      </c>
      <c r="L500" s="59"/>
    </row>
    <row r="501" spans="1:12" x14ac:dyDescent="0.3">
      <c r="A501" s="32">
        <v>15</v>
      </c>
      <c r="B501" s="29" t="s">
        <v>309</v>
      </c>
      <c r="C501" s="36" t="s">
        <v>6986</v>
      </c>
      <c r="D501" s="56"/>
      <c r="E501" s="29">
        <v>1032</v>
      </c>
      <c r="F501" s="29" t="s">
        <v>575</v>
      </c>
      <c r="G501" s="29">
        <v>1</v>
      </c>
      <c r="H501" s="37">
        <v>1200</v>
      </c>
      <c r="I501" s="29" t="s">
        <v>650</v>
      </c>
      <c r="J501" s="29" t="s">
        <v>651</v>
      </c>
      <c r="K501" s="55" t="s">
        <v>660</v>
      </c>
      <c r="L501" s="59"/>
    </row>
    <row r="502" spans="1:12" x14ac:dyDescent="0.3">
      <c r="A502" s="32">
        <v>30</v>
      </c>
      <c r="B502" s="29" t="s">
        <v>368</v>
      </c>
      <c r="C502" s="36" t="s">
        <v>6960</v>
      </c>
      <c r="D502" s="56"/>
      <c r="E502" s="29">
        <v>907</v>
      </c>
      <c r="F502" s="29" t="s">
        <v>573</v>
      </c>
      <c r="G502" s="29">
        <v>24</v>
      </c>
      <c r="H502" s="37">
        <v>27360</v>
      </c>
      <c r="I502" s="29" t="s">
        <v>650</v>
      </c>
      <c r="J502" s="29" t="s">
        <v>651</v>
      </c>
      <c r="K502" s="55" t="s">
        <v>660</v>
      </c>
      <c r="L502" s="59"/>
    </row>
    <row r="503" spans="1:12" x14ac:dyDescent="0.3">
      <c r="A503" s="32">
        <v>30</v>
      </c>
      <c r="B503" s="29" t="s">
        <v>369</v>
      </c>
      <c r="C503" s="36" t="s">
        <v>6973</v>
      </c>
      <c r="D503" s="56"/>
      <c r="E503" s="29">
        <v>907</v>
      </c>
      <c r="F503" s="29" t="s">
        <v>573</v>
      </c>
      <c r="G503" s="29">
        <v>24</v>
      </c>
      <c r="H503" s="37">
        <v>24000</v>
      </c>
      <c r="I503" s="29" t="s">
        <v>650</v>
      </c>
      <c r="J503" s="29" t="s">
        <v>651</v>
      </c>
      <c r="K503" s="55" t="s">
        <v>660</v>
      </c>
      <c r="L503" s="59"/>
    </row>
    <row r="504" spans="1:12" x14ac:dyDescent="0.3">
      <c r="A504" s="32">
        <v>30</v>
      </c>
      <c r="B504" s="29" t="s">
        <v>370</v>
      </c>
      <c r="C504" s="36" t="s">
        <v>6973</v>
      </c>
      <c r="D504" s="56"/>
      <c r="E504" s="29">
        <v>1088</v>
      </c>
      <c r="F504" s="29" t="s">
        <v>576</v>
      </c>
      <c r="G504" s="29">
        <v>6</v>
      </c>
      <c r="H504" s="37">
        <v>2400</v>
      </c>
      <c r="I504" s="29" t="s">
        <v>650</v>
      </c>
      <c r="J504" s="29" t="s">
        <v>651</v>
      </c>
      <c r="K504" s="55" t="s">
        <v>660</v>
      </c>
      <c r="L504" s="59"/>
    </row>
    <row r="505" spans="1:12" x14ac:dyDescent="0.3">
      <c r="A505" s="32">
        <v>30</v>
      </c>
      <c r="B505" s="29" t="s">
        <v>370</v>
      </c>
      <c r="C505" s="36" t="s">
        <v>6973</v>
      </c>
      <c r="D505" s="56"/>
      <c r="E505" s="29">
        <v>1089</v>
      </c>
      <c r="F505" s="29" t="s">
        <v>577</v>
      </c>
      <c r="G505" s="29">
        <v>6</v>
      </c>
      <c r="H505" s="37">
        <v>7200</v>
      </c>
      <c r="I505" s="29" t="s">
        <v>650</v>
      </c>
      <c r="J505" s="29" t="s">
        <v>651</v>
      </c>
      <c r="K505" s="55" t="s">
        <v>660</v>
      </c>
      <c r="L505" s="59"/>
    </row>
    <row r="506" spans="1:12" x14ac:dyDescent="0.3">
      <c r="A506" s="32">
        <v>15</v>
      </c>
      <c r="B506" s="29" t="s">
        <v>331</v>
      </c>
      <c r="C506" s="36" t="s">
        <v>6998</v>
      </c>
      <c r="D506" s="56"/>
      <c r="E506" s="29">
        <v>510</v>
      </c>
      <c r="F506" s="29" t="s">
        <v>578</v>
      </c>
      <c r="G506" s="29">
        <v>6</v>
      </c>
      <c r="H506" s="37">
        <v>10080</v>
      </c>
      <c r="I506" s="29" t="s">
        <v>652</v>
      </c>
      <c r="J506" s="29" t="s">
        <v>653</v>
      </c>
      <c r="K506" s="55" t="s">
        <v>660</v>
      </c>
      <c r="L506" s="59"/>
    </row>
    <row r="507" spans="1:12" x14ac:dyDescent="0.3">
      <c r="A507" s="32">
        <v>15</v>
      </c>
      <c r="B507" s="29" t="s">
        <v>297</v>
      </c>
      <c r="C507" s="36" t="s">
        <v>6988</v>
      </c>
      <c r="D507" s="56"/>
      <c r="E507" s="29">
        <v>510</v>
      </c>
      <c r="F507" s="29" t="s">
        <v>578</v>
      </c>
      <c r="G507" s="29">
        <v>2</v>
      </c>
      <c r="H507" s="37">
        <v>2400</v>
      </c>
      <c r="I507" s="29" t="s">
        <v>652</v>
      </c>
      <c r="J507" s="29" t="s">
        <v>654</v>
      </c>
      <c r="K507" s="55" t="s">
        <v>660</v>
      </c>
      <c r="L507" s="59"/>
    </row>
    <row r="508" spans="1:12" x14ac:dyDescent="0.3">
      <c r="A508" s="32">
        <v>15</v>
      </c>
      <c r="B508" s="29" t="s">
        <v>299</v>
      </c>
      <c r="C508" s="36" t="s">
        <v>6982</v>
      </c>
      <c r="D508" s="56"/>
      <c r="E508" s="29">
        <v>769</v>
      </c>
      <c r="F508" s="29" t="s">
        <v>579</v>
      </c>
      <c r="G508" s="29">
        <v>2</v>
      </c>
      <c r="H508" s="37">
        <v>4320</v>
      </c>
      <c r="I508" s="29" t="s">
        <v>652</v>
      </c>
      <c r="J508" s="29" t="s">
        <v>654</v>
      </c>
      <c r="K508" s="55" t="s">
        <v>660</v>
      </c>
      <c r="L508" s="59"/>
    </row>
    <row r="509" spans="1:12" x14ac:dyDescent="0.3">
      <c r="A509" s="32">
        <v>15</v>
      </c>
      <c r="B509" s="29" t="s">
        <v>363</v>
      </c>
      <c r="C509" s="36" t="s">
        <v>6984</v>
      </c>
      <c r="D509" s="56"/>
      <c r="E509" s="29">
        <v>769</v>
      </c>
      <c r="F509" s="29" t="s">
        <v>579</v>
      </c>
      <c r="G509" s="29">
        <v>10</v>
      </c>
      <c r="H509" s="37">
        <v>11520</v>
      </c>
      <c r="I509" s="29" t="s">
        <v>652</v>
      </c>
      <c r="J509" s="29" t="s">
        <v>655</v>
      </c>
      <c r="K509" s="55" t="s">
        <v>660</v>
      </c>
      <c r="L509" s="59"/>
    </row>
    <row r="510" spans="1:12" x14ac:dyDescent="0.3">
      <c r="A510" s="32">
        <v>15</v>
      </c>
      <c r="B510" s="29" t="s">
        <v>303</v>
      </c>
      <c r="C510" s="36" t="s">
        <v>6979</v>
      </c>
      <c r="D510" s="56"/>
      <c r="E510" s="29">
        <v>888</v>
      </c>
      <c r="F510" s="29" t="s">
        <v>580</v>
      </c>
      <c r="G510" s="29">
        <v>2</v>
      </c>
      <c r="H510" s="37">
        <v>1680</v>
      </c>
      <c r="I510" s="29" t="s">
        <v>652</v>
      </c>
      <c r="J510" s="29" t="s">
        <v>655</v>
      </c>
      <c r="K510" s="55" t="s">
        <v>660</v>
      </c>
      <c r="L510" s="59"/>
    </row>
    <row r="511" spans="1:12" x14ac:dyDescent="0.3">
      <c r="A511" s="32">
        <v>15</v>
      </c>
      <c r="B511" s="29" t="s">
        <v>303</v>
      </c>
      <c r="C511" s="36" t="s">
        <v>6979</v>
      </c>
      <c r="D511" s="56"/>
      <c r="E511" s="29">
        <v>889</v>
      </c>
      <c r="F511" s="29" t="s">
        <v>581</v>
      </c>
      <c r="G511" s="29">
        <v>1</v>
      </c>
      <c r="H511" s="37">
        <v>1680</v>
      </c>
      <c r="I511" s="29" t="s">
        <v>652</v>
      </c>
      <c r="J511" s="29" t="s">
        <v>655</v>
      </c>
      <c r="K511" s="55" t="s">
        <v>660</v>
      </c>
      <c r="L511" s="59"/>
    </row>
    <row r="512" spans="1:12" ht="27.6" x14ac:dyDescent="0.3">
      <c r="A512" s="32">
        <v>15</v>
      </c>
      <c r="B512" s="29" t="s">
        <v>303</v>
      </c>
      <c r="C512" s="36" t="s">
        <v>6979</v>
      </c>
      <c r="D512" s="56"/>
      <c r="E512" s="29">
        <v>890</v>
      </c>
      <c r="F512" s="29" t="s">
        <v>582</v>
      </c>
      <c r="G512" s="29">
        <v>5</v>
      </c>
      <c r="H512" s="37">
        <v>6720</v>
      </c>
      <c r="I512" s="29" t="s">
        <v>652</v>
      </c>
      <c r="J512" s="29" t="s">
        <v>654</v>
      </c>
      <c r="K512" s="55" t="s">
        <v>660</v>
      </c>
      <c r="L512" s="59"/>
    </row>
    <row r="513" spans="1:12" x14ac:dyDescent="0.3">
      <c r="A513" s="32">
        <v>15</v>
      </c>
      <c r="B513" s="29" t="s">
        <v>303</v>
      </c>
      <c r="C513" s="36" t="s">
        <v>6979</v>
      </c>
      <c r="D513" s="56"/>
      <c r="E513" s="29">
        <v>893</v>
      </c>
      <c r="F513" s="29" t="s">
        <v>583</v>
      </c>
      <c r="G513" s="29">
        <v>1</v>
      </c>
      <c r="H513" s="37">
        <v>1680</v>
      </c>
      <c r="I513" s="29" t="s">
        <v>652</v>
      </c>
      <c r="J513" s="29" t="s">
        <v>653</v>
      </c>
      <c r="K513" s="55" t="s">
        <v>660</v>
      </c>
      <c r="L513" s="59"/>
    </row>
    <row r="514" spans="1:12" x14ac:dyDescent="0.3">
      <c r="A514" s="32">
        <v>15</v>
      </c>
      <c r="B514" s="29" t="s">
        <v>303</v>
      </c>
      <c r="C514" s="36" t="s">
        <v>6979</v>
      </c>
      <c r="D514" s="56"/>
      <c r="E514" s="29">
        <v>894</v>
      </c>
      <c r="F514" s="29" t="s">
        <v>584</v>
      </c>
      <c r="G514" s="29">
        <v>1</v>
      </c>
      <c r="H514" s="37">
        <v>1680</v>
      </c>
      <c r="I514" s="29" t="s">
        <v>652</v>
      </c>
      <c r="J514" s="29" t="s">
        <v>654</v>
      </c>
      <c r="K514" s="55" t="s">
        <v>660</v>
      </c>
      <c r="L514" s="59"/>
    </row>
    <row r="515" spans="1:12" x14ac:dyDescent="0.3">
      <c r="A515" s="32">
        <v>15</v>
      </c>
      <c r="B515" s="29" t="s">
        <v>359</v>
      </c>
      <c r="C515" s="36" t="s">
        <v>6979</v>
      </c>
      <c r="D515" s="56"/>
      <c r="E515" s="29">
        <v>906</v>
      </c>
      <c r="F515" s="29" t="s">
        <v>585</v>
      </c>
      <c r="G515" s="29">
        <v>12</v>
      </c>
      <c r="H515" s="37">
        <v>16800</v>
      </c>
      <c r="I515" s="29" t="s">
        <v>652</v>
      </c>
      <c r="J515" s="29" t="s">
        <v>653</v>
      </c>
      <c r="K515" s="55" t="s">
        <v>660</v>
      </c>
      <c r="L515" s="59"/>
    </row>
    <row r="516" spans="1:12" x14ac:dyDescent="0.3">
      <c r="A516" s="32">
        <v>15</v>
      </c>
      <c r="B516" s="29" t="s">
        <v>307</v>
      </c>
      <c r="C516" s="36" t="s">
        <v>6975</v>
      </c>
      <c r="D516" s="56"/>
      <c r="E516" s="29">
        <v>947</v>
      </c>
      <c r="F516" s="29" t="s">
        <v>586</v>
      </c>
      <c r="G516" s="29">
        <v>1</v>
      </c>
      <c r="H516" s="37">
        <v>1440</v>
      </c>
      <c r="I516" s="29" t="s">
        <v>652</v>
      </c>
      <c r="J516" s="29" t="s">
        <v>654</v>
      </c>
      <c r="K516" s="55" t="s">
        <v>660</v>
      </c>
      <c r="L516" s="59"/>
    </row>
    <row r="517" spans="1:12" x14ac:dyDescent="0.3">
      <c r="A517" s="32">
        <v>15</v>
      </c>
      <c r="B517" s="29" t="s">
        <v>307</v>
      </c>
      <c r="C517" s="36" t="s">
        <v>6975</v>
      </c>
      <c r="D517" s="56"/>
      <c r="E517" s="29">
        <v>948</v>
      </c>
      <c r="F517" s="29" t="s">
        <v>587</v>
      </c>
      <c r="G517" s="29">
        <v>1</v>
      </c>
      <c r="H517" s="37">
        <v>1440</v>
      </c>
      <c r="I517" s="29" t="s">
        <v>652</v>
      </c>
      <c r="J517" s="29" t="s">
        <v>654</v>
      </c>
      <c r="K517" s="55" t="s">
        <v>660</v>
      </c>
      <c r="L517" s="59"/>
    </row>
    <row r="518" spans="1:12" x14ac:dyDescent="0.3">
      <c r="A518" s="32">
        <v>15</v>
      </c>
      <c r="B518" s="29" t="s">
        <v>345</v>
      </c>
      <c r="C518" s="36" t="s">
        <v>6975</v>
      </c>
      <c r="D518" s="56"/>
      <c r="E518" s="29">
        <v>950</v>
      </c>
      <c r="F518" s="29" t="s">
        <v>588</v>
      </c>
      <c r="G518" s="29">
        <v>3</v>
      </c>
      <c r="H518" s="37">
        <v>2880</v>
      </c>
      <c r="I518" s="29" t="s">
        <v>652</v>
      </c>
      <c r="J518" s="29" t="s">
        <v>655</v>
      </c>
      <c r="K518" s="55" t="s">
        <v>660</v>
      </c>
      <c r="L518" s="59"/>
    </row>
    <row r="519" spans="1:12" x14ac:dyDescent="0.3">
      <c r="A519" s="32">
        <v>15</v>
      </c>
      <c r="B519" s="29" t="s">
        <v>307</v>
      </c>
      <c r="C519" s="36" t="s">
        <v>6975</v>
      </c>
      <c r="D519" s="56"/>
      <c r="E519" s="29">
        <v>952</v>
      </c>
      <c r="F519" s="29" t="s">
        <v>589</v>
      </c>
      <c r="G519" s="29">
        <v>1</v>
      </c>
      <c r="H519" s="37">
        <v>1440</v>
      </c>
      <c r="I519" s="29" t="s">
        <v>652</v>
      </c>
      <c r="J519" s="29" t="s">
        <v>653</v>
      </c>
      <c r="K519" s="55" t="s">
        <v>660</v>
      </c>
      <c r="L519" s="59"/>
    </row>
    <row r="520" spans="1:12" x14ac:dyDescent="0.3">
      <c r="A520" s="32">
        <v>15</v>
      </c>
      <c r="B520" s="29" t="s">
        <v>345</v>
      </c>
      <c r="C520" s="36" t="s">
        <v>6975</v>
      </c>
      <c r="D520" s="56"/>
      <c r="E520" s="29">
        <v>953</v>
      </c>
      <c r="F520" s="29" t="s">
        <v>590</v>
      </c>
      <c r="G520" s="29">
        <v>1</v>
      </c>
      <c r="H520" s="37">
        <v>1440</v>
      </c>
      <c r="I520" s="29" t="s">
        <v>652</v>
      </c>
      <c r="J520" s="29" t="s">
        <v>654</v>
      </c>
      <c r="K520" s="55" t="s">
        <v>660</v>
      </c>
      <c r="L520" s="59"/>
    </row>
    <row r="521" spans="1:12" x14ac:dyDescent="0.3">
      <c r="A521" s="32">
        <v>15</v>
      </c>
      <c r="B521" s="29" t="s">
        <v>307</v>
      </c>
      <c r="C521" s="36" t="s">
        <v>6975</v>
      </c>
      <c r="D521" s="56"/>
      <c r="E521" s="29">
        <v>954</v>
      </c>
      <c r="F521" s="29" t="s">
        <v>591</v>
      </c>
      <c r="G521" s="29">
        <v>1</v>
      </c>
      <c r="H521" s="37">
        <v>1440</v>
      </c>
      <c r="I521" s="29" t="s">
        <v>652</v>
      </c>
      <c r="J521" s="29" t="s">
        <v>654</v>
      </c>
      <c r="K521" s="55" t="s">
        <v>660</v>
      </c>
      <c r="L521" s="59"/>
    </row>
    <row r="522" spans="1:12" x14ac:dyDescent="0.3">
      <c r="A522" s="32">
        <v>15</v>
      </c>
      <c r="B522" s="29" t="s">
        <v>345</v>
      </c>
      <c r="C522" s="36" t="s">
        <v>6975</v>
      </c>
      <c r="D522" s="56"/>
      <c r="E522" s="29">
        <v>955</v>
      </c>
      <c r="F522" s="29" t="s">
        <v>592</v>
      </c>
      <c r="G522" s="29">
        <v>1</v>
      </c>
      <c r="H522" s="37">
        <v>1440</v>
      </c>
      <c r="I522" s="29" t="s">
        <v>652</v>
      </c>
      <c r="J522" s="29" t="s">
        <v>654</v>
      </c>
      <c r="K522" s="55" t="s">
        <v>660</v>
      </c>
      <c r="L522" s="59"/>
    </row>
    <row r="523" spans="1:12" x14ac:dyDescent="0.3">
      <c r="A523" s="32">
        <v>15</v>
      </c>
      <c r="B523" s="29" t="s">
        <v>344</v>
      </c>
      <c r="C523" s="36" t="s">
        <v>6975</v>
      </c>
      <c r="D523" s="56"/>
      <c r="E523" s="29">
        <v>957</v>
      </c>
      <c r="F523" s="29" t="s">
        <v>593</v>
      </c>
      <c r="G523" s="29">
        <v>4</v>
      </c>
      <c r="H523" s="37">
        <v>4320</v>
      </c>
      <c r="I523" s="29" t="s">
        <v>652</v>
      </c>
      <c r="J523" s="29" t="s">
        <v>656</v>
      </c>
      <c r="K523" s="55" t="s">
        <v>660</v>
      </c>
      <c r="L523" s="59"/>
    </row>
    <row r="524" spans="1:12" x14ac:dyDescent="0.3">
      <c r="A524" s="32">
        <v>15</v>
      </c>
      <c r="B524" s="29" t="s">
        <v>344</v>
      </c>
      <c r="C524" s="36" t="s">
        <v>6975</v>
      </c>
      <c r="D524" s="56"/>
      <c r="E524" s="29">
        <v>958</v>
      </c>
      <c r="F524" s="29" t="s">
        <v>594</v>
      </c>
      <c r="G524" s="29">
        <v>1</v>
      </c>
      <c r="H524" s="37">
        <v>1440</v>
      </c>
      <c r="I524" s="29" t="s">
        <v>652</v>
      </c>
      <c r="J524" s="29" t="s">
        <v>655</v>
      </c>
      <c r="K524" s="55" t="s">
        <v>660</v>
      </c>
      <c r="L524" s="59"/>
    </row>
    <row r="525" spans="1:12" x14ac:dyDescent="0.3">
      <c r="A525" s="32">
        <v>15</v>
      </c>
      <c r="B525" s="29" t="s">
        <v>344</v>
      </c>
      <c r="C525" s="36" t="s">
        <v>6975</v>
      </c>
      <c r="D525" s="56"/>
      <c r="E525" s="29">
        <v>962</v>
      </c>
      <c r="F525" s="29" t="s">
        <v>595</v>
      </c>
      <c r="G525" s="29">
        <v>4</v>
      </c>
      <c r="H525" s="37">
        <v>5760</v>
      </c>
      <c r="I525" s="29" t="s">
        <v>652</v>
      </c>
      <c r="J525" s="29" t="s">
        <v>655</v>
      </c>
      <c r="K525" s="55" t="s">
        <v>660</v>
      </c>
      <c r="L525" s="59"/>
    </row>
    <row r="526" spans="1:12" x14ac:dyDescent="0.3">
      <c r="A526" s="32">
        <v>15</v>
      </c>
      <c r="B526" s="29" t="s">
        <v>308</v>
      </c>
      <c r="C526" s="36" t="s">
        <v>6986</v>
      </c>
      <c r="D526" s="56"/>
      <c r="E526" s="29">
        <v>948</v>
      </c>
      <c r="F526" s="29" t="s">
        <v>587</v>
      </c>
      <c r="G526" s="29">
        <v>1</v>
      </c>
      <c r="H526" s="37">
        <v>1200</v>
      </c>
      <c r="I526" s="29" t="s">
        <v>652</v>
      </c>
      <c r="J526" s="29" t="s">
        <v>654</v>
      </c>
      <c r="K526" s="55" t="s">
        <v>660</v>
      </c>
      <c r="L526" s="59"/>
    </row>
    <row r="527" spans="1:12" x14ac:dyDescent="0.3">
      <c r="A527" s="32">
        <v>15</v>
      </c>
      <c r="B527" s="29" t="s">
        <v>308</v>
      </c>
      <c r="C527" s="36" t="s">
        <v>6986</v>
      </c>
      <c r="D527" s="56"/>
      <c r="E527" s="29">
        <v>949</v>
      </c>
      <c r="F527" s="29" t="s">
        <v>596</v>
      </c>
      <c r="G527" s="29">
        <v>4</v>
      </c>
      <c r="H527" s="37">
        <v>4800</v>
      </c>
      <c r="I527" s="29" t="s">
        <v>652</v>
      </c>
      <c r="J527" s="29" t="s">
        <v>654</v>
      </c>
      <c r="K527" s="55" t="s">
        <v>660</v>
      </c>
      <c r="L527" s="59"/>
    </row>
    <row r="528" spans="1:12" x14ac:dyDescent="0.3">
      <c r="A528" s="32">
        <v>15</v>
      </c>
      <c r="B528" s="29" t="s">
        <v>308</v>
      </c>
      <c r="C528" s="36" t="s">
        <v>6986</v>
      </c>
      <c r="D528" s="56"/>
      <c r="E528" s="29">
        <v>952</v>
      </c>
      <c r="F528" s="29" t="s">
        <v>589</v>
      </c>
      <c r="G528" s="29">
        <v>1</v>
      </c>
      <c r="H528" s="37">
        <v>1200</v>
      </c>
      <c r="I528" s="29" t="s">
        <v>652</v>
      </c>
      <c r="J528" s="29" t="s">
        <v>654</v>
      </c>
      <c r="K528" s="55" t="s">
        <v>660</v>
      </c>
      <c r="L528" s="59"/>
    </row>
    <row r="529" spans="1:12" x14ac:dyDescent="0.3">
      <c r="A529" s="32">
        <v>15</v>
      </c>
      <c r="B529" s="29" t="s">
        <v>310</v>
      </c>
      <c r="C529" s="36" t="s">
        <v>6986</v>
      </c>
      <c r="D529" s="56"/>
      <c r="E529" s="29">
        <v>1041</v>
      </c>
      <c r="F529" s="29" t="s">
        <v>597</v>
      </c>
      <c r="G529" s="29">
        <v>2</v>
      </c>
      <c r="H529" s="37">
        <v>2400</v>
      </c>
      <c r="I529" s="29" t="s">
        <v>652</v>
      </c>
      <c r="J529" s="29" t="s">
        <v>654</v>
      </c>
      <c r="K529" s="55" t="s">
        <v>660</v>
      </c>
      <c r="L529" s="59"/>
    </row>
    <row r="530" spans="1:12" x14ac:dyDescent="0.3">
      <c r="A530" s="32">
        <v>15</v>
      </c>
      <c r="B530" s="29" t="s">
        <v>308</v>
      </c>
      <c r="C530" s="36" t="s">
        <v>6986</v>
      </c>
      <c r="D530" s="56"/>
      <c r="E530" s="29">
        <v>1043</v>
      </c>
      <c r="F530" s="29" t="s">
        <v>598</v>
      </c>
      <c r="G530" s="29">
        <v>1</v>
      </c>
      <c r="H530" s="37">
        <v>1200</v>
      </c>
      <c r="I530" s="29" t="s">
        <v>652</v>
      </c>
      <c r="J530" s="29" t="s">
        <v>653</v>
      </c>
      <c r="K530" s="55" t="s">
        <v>660</v>
      </c>
      <c r="L530" s="59"/>
    </row>
    <row r="531" spans="1:12" x14ac:dyDescent="0.3">
      <c r="A531" s="32">
        <v>15</v>
      </c>
      <c r="B531" s="29" t="s">
        <v>308</v>
      </c>
      <c r="C531" s="36" t="s">
        <v>6986</v>
      </c>
      <c r="D531" s="56"/>
      <c r="E531" s="29">
        <v>1045</v>
      </c>
      <c r="F531" s="29" t="s">
        <v>599</v>
      </c>
      <c r="G531" s="29">
        <v>1</v>
      </c>
      <c r="H531" s="37">
        <v>1200</v>
      </c>
      <c r="I531" s="29" t="s">
        <v>652</v>
      </c>
      <c r="J531" s="29" t="s">
        <v>654</v>
      </c>
      <c r="K531" s="55" t="s">
        <v>660</v>
      </c>
      <c r="L531" s="59"/>
    </row>
    <row r="532" spans="1:12" x14ac:dyDescent="0.3">
      <c r="A532" s="32">
        <v>15</v>
      </c>
      <c r="B532" s="29" t="s">
        <v>308</v>
      </c>
      <c r="C532" s="36" t="s">
        <v>6986</v>
      </c>
      <c r="D532" s="56"/>
      <c r="E532" s="29">
        <v>1046</v>
      </c>
      <c r="F532" s="29" t="s">
        <v>600</v>
      </c>
      <c r="G532" s="29">
        <v>1</v>
      </c>
      <c r="H532" s="37">
        <v>1200</v>
      </c>
      <c r="I532" s="29" t="s">
        <v>652</v>
      </c>
      <c r="J532" s="29" t="s">
        <v>655</v>
      </c>
      <c r="K532" s="55" t="s">
        <v>660</v>
      </c>
      <c r="L532" s="59"/>
    </row>
    <row r="533" spans="1:12" x14ac:dyDescent="0.3">
      <c r="A533" s="32">
        <v>15</v>
      </c>
      <c r="B533" s="29" t="s">
        <v>308</v>
      </c>
      <c r="C533" s="36" t="s">
        <v>6986</v>
      </c>
      <c r="D533" s="56"/>
      <c r="E533" s="29">
        <v>1047</v>
      </c>
      <c r="F533" s="29" t="s">
        <v>601</v>
      </c>
      <c r="G533" s="29">
        <v>1</v>
      </c>
      <c r="H533" s="37">
        <v>1200</v>
      </c>
      <c r="I533" s="29" t="s">
        <v>652</v>
      </c>
      <c r="J533" s="29" t="s">
        <v>654</v>
      </c>
      <c r="K533" s="55" t="s">
        <v>660</v>
      </c>
      <c r="L533" s="59"/>
    </row>
    <row r="534" spans="1:12" x14ac:dyDescent="0.3">
      <c r="A534" s="32">
        <v>15</v>
      </c>
      <c r="B534" s="29" t="s">
        <v>310</v>
      </c>
      <c r="C534" s="36" t="s">
        <v>6986</v>
      </c>
      <c r="D534" s="56"/>
      <c r="E534" s="29">
        <v>1048</v>
      </c>
      <c r="F534" s="29" t="s">
        <v>602</v>
      </c>
      <c r="G534" s="29">
        <v>3</v>
      </c>
      <c r="H534" s="37">
        <v>3600</v>
      </c>
      <c r="I534" s="29" t="s">
        <v>652</v>
      </c>
      <c r="J534" s="29" t="s">
        <v>654</v>
      </c>
      <c r="K534" s="55" t="s">
        <v>660</v>
      </c>
      <c r="L534" s="59"/>
    </row>
    <row r="535" spans="1:12" x14ac:dyDescent="0.3">
      <c r="A535" s="32">
        <v>15</v>
      </c>
      <c r="B535" s="29" t="s">
        <v>308</v>
      </c>
      <c r="C535" s="36" t="s">
        <v>6986</v>
      </c>
      <c r="D535" s="56"/>
      <c r="E535" s="29">
        <v>1052</v>
      </c>
      <c r="F535" s="29" t="s">
        <v>603</v>
      </c>
      <c r="G535" s="29">
        <v>3</v>
      </c>
      <c r="H535" s="37">
        <v>3600</v>
      </c>
      <c r="I535" s="29" t="s">
        <v>652</v>
      </c>
      <c r="J535" s="29" t="s">
        <v>654</v>
      </c>
      <c r="K535" s="55" t="s">
        <v>660</v>
      </c>
      <c r="L535" s="59"/>
    </row>
    <row r="536" spans="1:12" x14ac:dyDescent="0.3">
      <c r="A536" s="32">
        <v>15</v>
      </c>
      <c r="B536" s="29" t="s">
        <v>309</v>
      </c>
      <c r="C536" s="36" t="s">
        <v>6986</v>
      </c>
      <c r="D536" s="56"/>
      <c r="E536" s="29">
        <v>1052</v>
      </c>
      <c r="F536" s="29" t="s">
        <v>603</v>
      </c>
      <c r="G536" s="29">
        <v>3</v>
      </c>
      <c r="H536" s="37">
        <v>3600</v>
      </c>
      <c r="I536" s="29" t="s">
        <v>652</v>
      </c>
      <c r="J536" s="29" t="s">
        <v>653</v>
      </c>
      <c r="K536" s="55" t="s">
        <v>660</v>
      </c>
      <c r="L536" s="59"/>
    </row>
    <row r="537" spans="1:12" x14ac:dyDescent="0.3">
      <c r="A537" s="32">
        <v>15</v>
      </c>
      <c r="B537" s="29" t="s">
        <v>322</v>
      </c>
      <c r="C537" s="36" t="s">
        <v>6972</v>
      </c>
      <c r="D537" s="56"/>
      <c r="E537" s="29">
        <v>951</v>
      </c>
      <c r="F537" s="29" t="s">
        <v>604</v>
      </c>
      <c r="G537" s="29">
        <v>1</v>
      </c>
      <c r="H537" s="37">
        <v>960</v>
      </c>
      <c r="I537" s="29" t="s">
        <v>652</v>
      </c>
      <c r="J537" s="29" t="s">
        <v>654</v>
      </c>
      <c r="K537" s="55" t="s">
        <v>660</v>
      </c>
      <c r="L537" s="59"/>
    </row>
    <row r="538" spans="1:12" x14ac:dyDescent="0.3">
      <c r="A538" s="32">
        <v>15</v>
      </c>
      <c r="B538" s="29" t="s">
        <v>323</v>
      </c>
      <c r="C538" s="36" t="s">
        <v>6972</v>
      </c>
      <c r="D538" s="56"/>
      <c r="E538" s="29">
        <v>958</v>
      </c>
      <c r="F538" s="29" t="s">
        <v>594</v>
      </c>
      <c r="G538" s="29">
        <v>1</v>
      </c>
      <c r="H538" s="37">
        <v>960</v>
      </c>
      <c r="I538" s="29" t="s">
        <v>652</v>
      </c>
      <c r="J538" s="29" t="s">
        <v>653</v>
      </c>
      <c r="K538" s="55" t="s">
        <v>660</v>
      </c>
      <c r="L538" s="59"/>
    </row>
    <row r="539" spans="1:12" x14ac:dyDescent="0.3">
      <c r="A539" s="32">
        <v>15</v>
      </c>
      <c r="B539" s="29" t="s">
        <v>322</v>
      </c>
      <c r="C539" s="36" t="s">
        <v>6972</v>
      </c>
      <c r="D539" s="56"/>
      <c r="E539" s="29">
        <v>1122</v>
      </c>
      <c r="F539" s="29" t="s">
        <v>605</v>
      </c>
      <c r="G539" s="29">
        <v>6</v>
      </c>
      <c r="H539" s="37">
        <v>4800</v>
      </c>
      <c r="I539" s="29" t="s">
        <v>652</v>
      </c>
      <c r="J539" s="29" t="s">
        <v>653</v>
      </c>
      <c r="K539" s="55" t="s">
        <v>660</v>
      </c>
      <c r="L539" s="59"/>
    </row>
    <row r="540" spans="1:12" x14ac:dyDescent="0.3">
      <c r="A540" s="32">
        <v>15</v>
      </c>
      <c r="B540" s="29" t="s">
        <v>323</v>
      </c>
      <c r="C540" s="36" t="s">
        <v>6972</v>
      </c>
      <c r="D540" s="56"/>
      <c r="E540" s="29">
        <v>1127</v>
      </c>
      <c r="F540" s="29" t="s">
        <v>606</v>
      </c>
      <c r="G540" s="29">
        <v>3</v>
      </c>
      <c r="H540" s="37">
        <v>1920</v>
      </c>
      <c r="I540" s="29" t="s">
        <v>652</v>
      </c>
      <c r="J540" s="29" t="s">
        <v>653</v>
      </c>
      <c r="K540" s="55" t="s">
        <v>660</v>
      </c>
      <c r="L540" s="59"/>
    </row>
    <row r="541" spans="1:12" x14ac:dyDescent="0.3">
      <c r="A541" s="32">
        <v>15</v>
      </c>
      <c r="B541" s="29" t="s">
        <v>322</v>
      </c>
      <c r="C541" s="36" t="s">
        <v>6972</v>
      </c>
      <c r="D541" s="56"/>
      <c r="E541" s="29">
        <v>1129</v>
      </c>
      <c r="F541" s="29" t="s">
        <v>607</v>
      </c>
      <c r="G541" s="29">
        <v>1</v>
      </c>
      <c r="H541" s="37">
        <v>960</v>
      </c>
      <c r="I541" s="29" t="s">
        <v>652</v>
      </c>
      <c r="J541" s="29" t="s">
        <v>655</v>
      </c>
      <c r="K541" s="55" t="s">
        <v>660</v>
      </c>
      <c r="L541" s="59"/>
    </row>
    <row r="542" spans="1:12" x14ac:dyDescent="0.3">
      <c r="A542" s="32">
        <v>15</v>
      </c>
      <c r="B542" s="29" t="s">
        <v>322</v>
      </c>
      <c r="C542" s="36" t="s">
        <v>6972</v>
      </c>
      <c r="D542" s="56"/>
      <c r="E542" s="29">
        <v>1130</v>
      </c>
      <c r="F542" s="29" t="s">
        <v>608</v>
      </c>
      <c r="G542" s="29">
        <v>1</v>
      </c>
      <c r="H542" s="37">
        <v>960</v>
      </c>
      <c r="I542" s="29" t="s">
        <v>652</v>
      </c>
      <c r="J542" s="29" t="s">
        <v>655</v>
      </c>
      <c r="K542" s="55" t="s">
        <v>660</v>
      </c>
      <c r="L542" s="59"/>
    </row>
    <row r="543" spans="1:12" x14ac:dyDescent="0.3">
      <c r="A543" s="32">
        <v>15</v>
      </c>
      <c r="B543" s="29" t="s">
        <v>322</v>
      </c>
      <c r="C543" s="36" t="s">
        <v>6972</v>
      </c>
      <c r="D543" s="56"/>
      <c r="E543" s="29">
        <v>1131</v>
      </c>
      <c r="F543" s="29" t="s">
        <v>609</v>
      </c>
      <c r="G543" s="29">
        <v>1</v>
      </c>
      <c r="H543" s="37">
        <v>960</v>
      </c>
      <c r="I543" s="29" t="s">
        <v>652</v>
      </c>
      <c r="J543" s="29" t="s">
        <v>654</v>
      </c>
      <c r="K543" s="55" t="s">
        <v>660</v>
      </c>
      <c r="L543" s="59"/>
    </row>
    <row r="544" spans="1:12" x14ac:dyDescent="0.3">
      <c r="A544" s="32">
        <v>15</v>
      </c>
      <c r="B544" s="29" t="s">
        <v>322</v>
      </c>
      <c r="C544" s="36" t="s">
        <v>6972</v>
      </c>
      <c r="D544" s="56"/>
      <c r="E544" s="29">
        <v>1132</v>
      </c>
      <c r="F544" s="29" t="s">
        <v>610</v>
      </c>
      <c r="G544" s="29">
        <v>2</v>
      </c>
      <c r="H544" s="37">
        <v>960</v>
      </c>
      <c r="I544" s="29" t="s">
        <v>652</v>
      </c>
      <c r="J544" s="29" t="s">
        <v>654</v>
      </c>
      <c r="K544" s="55" t="s">
        <v>660</v>
      </c>
      <c r="L544" s="59"/>
    </row>
    <row r="545" spans="1:12" x14ac:dyDescent="0.3">
      <c r="A545" s="32">
        <v>15</v>
      </c>
      <c r="B545" s="29" t="s">
        <v>324</v>
      </c>
      <c r="C545" s="36" t="s">
        <v>6980</v>
      </c>
      <c r="D545" s="56"/>
      <c r="E545" s="29">
        <v>769</v>
      </c>
      <c r="F545" s="29" t="s">
        <v>579</v>
      </c>
      <c r="G545" s="29">
        <v>1</v>
      </c>
      <c r="H545" s="37">
        <v>720</v>
      </c>
      <c r="I545" s="29" t="s">
        <v>652</v>
      </c>
      <c r="J545" s="29" t="s">
        <v>654</v>
      </c>
      <c r="K545" s="55" t="s">
        <v>660</v>
      </c>
      <c r="L545" s="59"/>
    </row>
    <row r="546" spans="1:12" x14ac:dyDescent="0.3">
      <c r="A546" s="32">
        <v>15</v>
      </c>
      <c r="B546" s="29" t="s">
        <v>371</v>
      </c>
      <c r="C546" s="36" t="s">
        <v>6980</v>
      </c>
      <c r="D546" s="56"/>
      <c r="E546" s="29">
        <v>895</v>
      </c>
      <c r="F546" s="29" t="s">
        <v>611</v>
      </c>
      <c r="G546" s="29">
        <v>1</v>
      </c>
      <c r="H546" s="37">
        <v>720</v>
      </c>
      <c r="I546" s="29" t="s">
        <v>652</v>
      </c>
      <c r="J546" s="29" t="s">
        <v>654</v>
      </c>
      <c r="K546" s="55" t="s">
        <v>660</v>
      </c>
      <c r="L546" s="59"/>
    </row>
    <row r="547" spans="1:12" x14ac:dyDescent="0.3">
      <c r="A547" s="32">
        <v>15</v>
      </c>
      <c r="B547" s="29" t="s">
        <v>346</v>
      </c>
      <c r="C547" s="36" t="s">
        <v>6980</v>
      </c>
      <c r="D547" s="56"/>
      <c r="E547" s="29">
        <v>921</v>
      </c>
      <c r="F547" s="29" t="s">
        <v>612</v>
      </c>
      <c r="G547" s="29">
        <v>6</v>
      </c>
      <c r="H547" s="37">
        <v>3600</v>
      </c>
      <c r="I547" s="29" t="s">
        <v>652</v>
      </c>
      <c r="J547" s="29" t="s">
        <v>653</v>
      </c>
      <c r="K547" s="55" t="s">
        <v>660</v>
      </c>
      <c r="L547" s="59"/>
    </row>
    <row r="548" spans="1:12" x14ac:dyDescent="0.3">
      <c r="A548" s="32">
        <v>15</v>
      </c>
      <c r="B548" s="29" t="s">
        <v>371</v>
      </c>
      <c r="C548" s="36" t="s">
        <v>6980</v>
      </c>
      <c r="D548" s="56"/>
      <c r="E548" s="29">
        <v>947</v>
      </c>
      <c r="F548" s="29" t="s">
        <v>586</v>
      </c>
      <c r="G548" s="29">
        <v>6</v>
      </c>
      <c r="H548" s="37">
        <v>3600</v>
      </c>
      <c r="I548" s="29" t="s">
        <v>652</v>
      </c>
      <c r="J548" s="29" t="s">
        <v>654</v>
      </c>
      <c r="K548" s="55" t="s">
        <v>660</v>
      </c>
      <c r="L548" s="59"/>
    </row>
    <row r="549" spans="1:12" x14ac:dyDescent="0.3">
      <c r="A549" s="32">
        <v>15</v>
      </c>
      <c r="B549" s="29" t="s">
        <v>371</v>
      </c>
      <c r="C549" s="36" t="s">
        <v>6980</v>
      </c>
      <c r="D549" s="56"/>
      <c r="E549" s="29">
        <v>956</v>
      </c>
      <c r="F549" s="29" t="s">
        <v>613</v>
      </c>
      <c r="G549" s="29">
        <v>6</v>
      </c>
      <c r="H549" s="37">
        <v>4320</v>
      </c>
      <c r="I549" s="29" t="s">
        <v>652</v>
      </c>
      <c r="J549" s="29" t="s">
        <v>653</v>
      </c>
      <c r="K549" s="55" t="s">
        <v>660</v>
      </c>
      <c r="L549" s="59"/>
    </row>
    <row r="550" spans="1:12" x14ac:dyDescent="0.3">
      <c r="A550" s="32">
        <v>15</v>
      </c>
      <c r="B550" s="29" t="s">
        <v>371</v>
      </c>
      <c r="C550" s="36" t="s">
        <v>6980</v>
      </c>
      <c r="D550" s="56"/>
      <c r="E550" s="29">
        <v>1045</v>
      </c>
      <c r="F550" s="29" t="s">
        <v>599</v>
      </c>
      <c r="G550" s="29">
        <v>2</v>
      </c>
      <c r="H550" s="37">
        <v>720</v>
      </c>
      <c r="I550" s="29" t="s">
        <v>652</v>
      </c>
      <c r="J550" s="29" t="s">
        <v>654</v>
      </c>
      <c r="K550" s="55" t="s">
        <v>660</v>
      </c>
      <c r="L550" s="59"/>
    </row>
    <row r="551" spans="1:12" x14ac:dyDescent="0.3">
      <c r="A551" s="32">
        <v>15</v>
      </c>
      <c r="B551" s="29" t="s">
        <v>325</v>
      </c>
      <c r="C551" s="36" t="s">
        <v>6980</v>
      </c>
      <c r="D551" s="56"/>
      <c r="E551" s="29">
        <v>1052</v>
      </c>
      <c r="F551" s="29" t="s">
        <v>603</v>
      </c>
      <c r="G551" s="29">
        <v>4</v>
      </c>
      <c r="H551" s="37">
        <v>2160</v>
      </c>
      <c r="I551" s="29" t="s">
        <v>652</v>
      </c>
      <c r="J551" s="29" t="s">
        <v>655</v>
      </c>
      <c r="K551" s="55" t="s">
        <v>660</v>
      </c>
      <c r="L551" s="59"/>
    </row>
    <row r="552" spans="1:12" x14ac:dyDescent="0.3">
      <c r="A552" s="32">
        <v>15</v>
      </c>
      <c r="B552" s="29" t="s">
        <v>371</v>
      </c>
      <c r="C552" s="36" t="s">
        <v>6980</v>
      </c>
      <c r="D552" s="56"/>
      <c r="E552" s="29">
        <v>1084</v>
      </c>
      <c r="F552" s="29" t="s">
        <v>614</v>
      </c>
      <c r="G552" s="29">
        <v>4</v>
      </c>
      <c r="H552" s="37">
        <v>2880</v>
      </c>
      <c r="I552" s="29" t="s">
        <v>652</v>
      </c>
      <c r="J552" s="29" t="s">
        <v>655</v>
      </c>
      <c r="K552" s="55" t="s">
        <v>660</v>
      </c>
      <c r="L552" s="59"/>
    </row>
    <row r="553" spans="1:12" x14ac:dyDescent="0.3">
      <c r="A553" s="32">
        <v>15</v>
      </c>
      <c r="B553" s="29" t="s">
        <v>371</v>
      </c>
      <c r="C553" s="36" t="s">
        <v>6980</v>
      </c>
      <c r="D553" s="56"/>
      <c r="E553" s="29">
        <v>1131</v>
      </c>
      <c r="F553" s="29" t="s">
        <v>609</v>
      </c>
      <c r="G553" s="29">
        <v>2</v>
      </c>
      <c r="H553" s="37">
        <v>1440</v>
      </c>
      <c r="I553" s="29" t="s">
        <v>652</v>
      </c>
      <c r="J553" s="29" t="s">
        <v>653</v>
      </c>
      <c r="K553" s="55" t="s">
        <v>660</v>
      </c>
      <c r="L553" s="59"/>
    </row>
    <row r="554" spans="1:12" x14ac:dyDescent="0.3">
      <c r="A554" s="32">
        <v>15</v>
      </c>
      <c r="B554" s="29" t="s">
        <v>371</v>
      </c>
      <c r="C554" s="36" t="s">
        <v>6980</v>
      </c>
      <c r="D554" s="56"/>
      <c r="E554" s="29">
        <v>1132</v>
      </c>
      <c r="F554" s="29" t="s">
        <v>610</v>
      </c>
      <c r="G554" s="29">
        <v>1</v>
      </c>
      <c r="H554" s="37">
        <v>720</v>
      </c>
      <c r="I554" s="29" t="s">
        <v>652</v>
      </c>
      <c r="J554" s="29" t="s">
        <v>653</v>
      </c>
      <c r="K554" s="55" t="s">
        <v>660</v>
      </c>
      <c r="L554" s="59"/>
    </row>
    <row r="555" spans="1:12" x14ac:dyDescent="0.3">
      <c r="A555" s="32">
        <v>15</v>
      </c>
      <c r="B555" s="29" t="s">
        <v>325</v>
      </c>
      <c r="C555" s="36" t="s">
        <v>6980</v>
      </c>
      <c r="D555" s="56"/>
      <c r="E555" s="29">
        <v>1254</v>
      </c>
      <c r="F555" s="29" t="s">
        <v>615</v>
      </c>
      <c r="G555" s="29">
        <v>5</v>
      </c>
      <c r="H555" s="37">
        <v>3600</v>
      </c>
      <c r="I555" s="29" t="s">
        <v>652</v>
      </c>
      <c r="J555" s="29" t="s">
        <v>653</v>
      </c>
      <c r="K555" s="55" t="s">
        <v>660</v>
      </c>
      <c r="L555" s="59"/>
    </row>
    <row r="556" spans="1:12" x14ac:dyDescent="0.3">
      <c r="A556" s="32">
        <v>15</v>
      </c>
      <c r="B556" s="29" t="s">
        <v>325</v>
      </c>
      <c r="C556" s="36" t="s">
        <v>6980</v>
      </c>
      <c r="D556" s="56"/>
      <c r="E556" s="29">
        <v>1256</v>
      </c>
      <c r="F556" s="29" t="s">
        <v>616</v>
      </c>
      <c r="G556" s="29">
        <v>4</v>
      </c>
      <c r="H556" s="37">
        <v>2880</v>
      </c>
      <c r="I556" s="29" t="s">
        <v>652</v>
      </c>
      <c r="J556" s="29" t="s">
        <v>657</v>
      </c>
      <c r="K556" s="55" t="s">
        <v>660</v>
      </c>
      <c r="L556" s="59"/>
    </row>
    <row r="557" spans="1:12" x14ac:dyDescent="0.3">
      <c r="A557" s="32">
        <v>15</v>
      </c>
      <c r="B557" s="29" t="s">
        <v>371</v>
      </c>
      <c r="C557" s="36" t="s">
        <v>6980</v>
      </c>
      <c r="D557" s="56"/>
      <c r="E557" s="29">
        <v>1258</v>
      </c>
      <c r="F557" s="29" t="s">
        <v>617</v>
      </c>
      <c r="G557" s="29">
        <v>1</v>
      </c>
      <c r="H557" s="37">
        <v>720</v>
      </c>
      <c r="I557" s="29" t="s">
        <v>652</v>
      </c>
      <c r="J557" s="29" t="s">
        <v>654</v>
      </c>
      <c r="K557" s="55" t="s">
        <v>660</v>
      </c>
      <c r="L557" s="59"/>
    </row>
    <row r="558" spans="1:12" x14ac:dyDescent="0.3">
      <c r="A558" s="32">
        <v>15</v>
      </c>
      <c r="B558" s="29" t="s">
        <v>371</v>
      </c>
      <c r="C558" s="36" t="s">
        <v>6980</v>
      </c>
      <c r="D558" s="56"/>
      <c r="E558" s="29">
        <v>1259</v>
      </c>
      <c r="F558" s="29" t="s">
        <v>618</v>
      </c>
      <c r="G558" s="29">
        <v>1</v>
      </c>
      <c r="H558" s="37">
        <v>720</v>
      </c>
      <c r="I558" s="29" t="s">
        <v>652</v>
      </c>
      <c r="J558" s="29" t="s">
        <v>653</v>
      </c>
      <c r="K558" s="55" t="s">
        <v>660</v>
      </c>
      <c r="L558" s="59"/>
    </row>
    <row r="559" spans="1:12" x14ac:dyDescent="0.3">
      <c r="A559" s="32">
        <v>15</v>
      </c>
      <c r="B559" s="29" t="s">
        <v>324</v>
      </c>
      <c r="C559" s="36" t="s">
        <v>6980</v>
      </c>
      <c r="D559" s="56"/>
      <c r="E559" s="29">
        <v>1264</v>
      </c>
      <c r="F559" s="29" t="s">
        <v>619</v>
      </c>
      <c r="G559" s="29">
        <v>1</v>
      </c>
      <c r="H559" s="37">
        <v>720</v>
      </c>
      <c r="I559" s="29" t="s">
        <v>652</v>
      </c>
      <c r="J559" s="29" t="s">
        <v>654</v>
      </c>
      <c r="K559" s="55" t="s">
        <v>660</v>
      </c>
      <c r="L559" s="59"/>
    </row>
    <row r="560" spans="1:12" x14ac:dyDescent="0.3">
      <c r="A560" s="32">
        <v>15</v>
      </c>
      <c r="B560" s="29" t="s">
        <v>315</v>
      </c>
      <c r="C560" s="36" t="s">
        <v>6974</v>
      </c>
      <c r="D560" s="56"/>
      <c r="E560" s="29">
        <v>906</v>
      </c>
      <c r="F560" s="29" t="s">
        <v>585</v>
      </c>
      <c r="G560" s="29">
        <v>2</v>
      </c>
      <c r="H560" s="37">
        <v>960</v>
      </c>
      <c r="I560" s="29" t="s">
        <v>652</v>
      </c>
      <c r="J560" s="29" t="s">
        <v>654</v>
      </c>
      <c r="K560" s="55" t="s">
        <v>660</v>
      </c>
      <c r="L560" s="59"/>
    </row>
    <row r="561" spans="1:12" x14ac:dyDescent="0.3">
      <c r="A561" s="32">
        <v>15</v>
      </c>
      <c r="B561" s="29" t="s">
        <v>372</v>
      </c>
      <c r="C561" s="36" t="s">
        <v>6974</v>
      </c>
      <c r="D561" s="56"/>
      <c r="E561" s="29">
        <v>1048</v>
      </c>
      <c r="F561" s="29" t="s">
        <v>602</v>
      </c>
      <c r="G561" s="29">
        <v>12</v>
      </c>
      <c r="H561" s="37">
        <v>5760</v>
      </c>
      <c r="I561" s="29" t="s">
        <v>652</v>
      </c>
      <c r="J561" s="29" t="s">
        <v>654</v>
      </c>
      <c r="K561" s="55" t="s">
        <v>660</v>
      </c>
      <c r="L561" s="59"/>
    </row>
    <row r="562" spans="1:12" x14ac:dyDescent="0.3">
      <c r="A562" s="32">
        <v>15</v>
      </c>
      <c r="B562" s="29" t="s">
        <v>372</v>
      </c>
      <c r="C562" s="36" t="s">
        <v>6974</v>
      </c>
      <c r="D562" s="56"/>
      <c r="E562" s="29">
        <v>1127</v>
      </c>
      <c r="F562" s="29" t="s">
        <v>606</v>
      </c>
      <c r="G562" s="29">
        <v>3</v>
      </c>
      <c r="H562" s="37">
        <v>1440</v>
      </c>
      <c r="I562" s="29" t="s">
        <v>652</v>
      </c>
      <c r="J562" s="29" t="s">
        <v>655</v>
      </c>
      <c r="K562" s="55" t="s">
        <v>660</v>
      </c>
      <c r="L562" s="59"/>
    </row>
    <row r="563" spans="1:12" x14ac:dyDescent="0.3">
      <c r="A563" s="32">
        <v>15</v>
      </c>
      <c r="B563" s="29" t="s">
        <v>372</v>
      </c>
      <c r="C563" s="36" t="s">
        <v>6974</v>
      </c>
      <c r="D563" s="56"/>
      <c r="E563" s="29">
        <v>1304</v>
      </c>
      <c r="F563" s="29" t="s">
        <v>620</v>
      </c>
      <c r="G563" s="29">
        <v>6</v>
      </c>
      <c r="H563" s="37">
        <v>2880</v>
      </c>
      <c r="I563" s="29" t="s">
        <v>652</v>
      </c>
      <c r="J563" s="29" t="s">
        <v>655</v>
      </c>
      <c r="K563" s="55" t="s">
        <v>660</v>
      </c>
      <c r="L563" s="59"/>
    </row>
    <row r="564" spans="1:12" x14ac:dyDescent="0.3">
      <c r="A564" s="32">
        <v>15</v>
      </c>
      <c r="B564" s="29" t="s">
        <v>334</v>
      </c>
      <c r="C564" s="36" t="s">
        <v>6974</v>
      </c>
      <c r="D564" s="56"/>
      <c r="E564" s="29">
        <v>1307</v>
      </c>
      <c r="F564" s="29" t="s">
        <v>621</v>
      </c>
      <c r="G564" s="29">
        <v>1</v>
      </c>
      <c r="H564" s="37">
        <v>480</v>
      </c>
      <c r="I564" s="29" t="s">
        <v>652</v>
      </c>
      <c r="J564" s="29" t="s">
        <v>653</v>
      </c>
      <c r="K564" s="55" t="s">
        <v>660</v>
      </c>
      <c r="L564" s="59"/>
    </row>
    <row r="565" spans="1:12" x14ac:dyDescent="0.3">
      <c r="A565" s="32">
        <v>15</v>
      </c>
      <c r="B565" s="29" t="s">
        <v>372</v>
      </c>
      <c r="C565" s="36" t="s">
        <v>6974</v>
      </c>
      <c r="D565" s="56"/>
      <c r="E565" s="29">
        <v>1308</v>
      </c>
      <c r="F565" s="29" t="s">
        <v>622</v>
      </c>
      <c r="G565" s="29">
        <v>1</v>
      </c>
      <c r="H565" s="37">
        <v>480</v>
      </c>
      <c r="I565" s="29" t="s">
        <v>652</v>
      </c>
      <c r="J565" s="29" t="s">
        <v>653</v>
      </c>
      <c r="K565" s="55" t="s">
        <v>660</v>
      </c>
      <c r="L565" s="59"/>
    </row>
    <row r="566" spans="1:12" x14ac:dyDescent="0.3">
      <c r="A566" s="32">
        <v>15</v>
      </c>
      <c r="B566" s="29" t="s">
        <v>372</v>
      </c>
      <c r="C566" s="36" t="s">
        <v>6974</v>
      </c>
      <c r="D566" s="56"/>
      <c r="E566" s="29">
        <v>1309</v>
      </c>
      <c r="F566" s="29" t="s">
        <v>623</v>
      </c>
      <c r="G566" s="29">
        <v>1</v>
      </c>
      <c r="H566" s="37">
        <v>480</v>
      </c>
      <c r="I566" s="29" t="s">
        <v>652</v>
      </c>
      <c r="J566" s="29" t="s">
        <v>654</v>
      </c>
      <c r="K566" s="55" t="s">
        <v>660</v>
      </c>
      <c r="L566" s="59"/>
    </row>
    <row r="567" spans="1:12" x14ac:dyDescent="0.3">
      <c r="A567" s="32">
        <v>30</v>
      </c>
      <c r="B567" s="29" t="s">
        <v>316</v>
      </c>
      <c r="C567" s="36" t="s">
        <v>6977</v>
      </c>
      <c r="D567" s="56"/>
      <c r="E567" s="29">
        <v>921</v>
      </c>
      <c r="F567" s="29" t="s">
        <v>612</v>
      </c>
      <c r="G567" s="29">
        <v>4</v>
      </c>
      <c r="H567" s="37">
        <v>3360</v>
      </c>
      <c r="I567" s="29" t="s">
        <v>652</v>
      </c>
      <c r="J567" s="29" t="s">
        <v>654</v>
      </c>
      <c r="K567" s="55" t="s">
        <v>660</v>
      </c>
      <c r="L567" s="59"/>
    </row>
    <row r="568" spans="1:12" x14ac:dyDescent="0.3">
      <c r="A568" s="32">
        <v>30</v>
      </c>
      <c r="B568" s="29" t="s">
        <v>373</v>
      </c>
      <c r="C568" s="36" t="s">
        <v>6960</v>
      </c>
      <c r="D568" s="56"/>
      <c r="E568" s="29">
        <v>769</v>
      </c>
      <c r="F568" s="29" t="s">
        <v>579</v>
      </c>
      <c r="G568" s="29">
        <v>24</v>
      </c>
      <c r="H568" s="37">
        <v>27360</v>
      </c>
      <c r="I568" s="29" t="s">
        <v>652</v>
      </c>
      <c r="J568" s="29" t="s">
        <v>654</v>
      </c>
      <c r="K568" s="55" t="s">
        <v>660</v>
      </c>
      <c r="L568" s="59"/>
    </row>
    <row r="569" spans="1:12" x14ac:dyDescent="0.3">
      <c r="A569" s="32">
        <v>30</v>
      </c>
      <c r="B569" s="29" t="s">
        <v>328</v>
      </c>
      <c r="C569" s="36" t="s">
        <v>6973</v>
      </c>
      <c r="D569" s="56"/>
      <c r="E569" s="29">
        <v>510</v>
      </c>
      <c r="F569" s="29" t="s">
        <v>578</v>
      </c>
      <c r="G569" s="29">
        <v>1</v>
      </c>
      <c r="H569" s="37">
        <v>1200</v>
      </c>
      <c r="I569" s="29" t="s">
        <v>652</v>
      </c>
      <c r="J569" s="29" t="s">
        <v>653</v>
      </c>
      <c r="K569" s="55" t="s">
        <v>660</v>
      </c>
      <c r="L569" s="59"/>
    </row>
    <row r="570" spans="1:12" x14ac:dyDescent="0.3">
      <c r="A570" s="32">
        <v>30</v>
      </c>
      <c r="B570" s="29" t="s">
        <v>317</v>
      </c>
      <c r="C570" s="36" t="s">
        <v>6973</v>
      </c>
      <c r="D570" s="56"/>
      <c r="E570" s="29">
        <v>893</v>
      </c>
      <c r="F570" s="29" t="s">
        <v>583</v>
      </c>
      <c r="G570" s="29">
        <v>6</v>
      </c>
      <c r="H570" s="37">
        <v>6000</v>
      </c>
      <c r="I570" s="29" t="s">
        <v>652</v>
      </c>
      <c r="J570" s="29" t="s">
        <v>655</v>
      </c>
      <c r="K570" s="55" t="s">
        <v>660</v>
      </c>
      <c r="L570" s="59"/>
    </row>
    <row r="571" spans="1:12" x14ac:dyDescent="0.3">
      <c r="A571" s="32">
        <v>30</v>
      </c>
      <c r="B571" s="29" t="s">
        <v>317</v>
      </c>
      <c r="C571" s="36" t="s">
        <v>6973</v>
      </c>
      <c r="D571" s="56"/>
      <c r="E571" s="29">
        <v>949</v>
      </c>
      <c r="F571" s="29" t="s">
        <v>596</v>
      </c>
      <c r="G571" s="29">
        <v>4</v>
      </c>
      <c r="H571" s="37">
        <v>3600</v>
      </c>
      <c r="I571" s="29" t="s">
        <v>652</v>
      </c>
      <c r="J571" s="29" t="s">
        <v>654</v>
      </c>
      <c r="K571" s="55" t="s">
        <v>660</v>
      </c>
      <c r="L571" s="59"/>
    </row>
    <row r="572" spans="1:12" x14ac:dyDescent="0.3">
      <c r="A572" s="32">
        <v>30</v>
      </c>
      <c r="B572" s="29" t="s">
        <v>317</v>
      </c>
      <c r="C572" s="36" t="s">
        <v>6973</v>
      </c>
      <c r="D572" s="56"/>
      <c r="E572" s="29">
        <v>1084</v>
      </c>
      <c r="F572" s="29" t="s">
        <v>614</v>
      </c>
      <c r="G572" s="29">
        <v>2</v>
      </c>
      <c r="H572" s="37">
        <v>2400</v>
      </c>
      <c r="I572" s="29" t="s">
        <v>652</v>
      </c>
      <c r="J572" s="29" t="s">
        <v>654</v>
      </c>
      <c r="K572" s="55" t="s">
        <v>660</v>
      </c>
      <c r="L572" s="59"/>
    </row>
    <row r="573" spans="1:12" x14ac:dyDescent="0.3">
      <c r="A573" s="32">
        <v>30</v>
      </c>
      <c r="B573" s="29" t="s">
        <v>328</v>
      </c>
      <c r="C573" s="36" t="s">
        <v>6973</v>
      </c>
      <c r="D573" s="56"/>
      <c r="E573" s="29">
        <v>1085</v>
      </c>
      <c r="F573" s="29" t="s">
        <v>624</v>
      </c>
      <c r="G573" s="29">
        <v>2</v>
      </c>
      <c r="H573" s="37">
        <v>1200</v>
      </c>
      <c r="I573" s="29" t="s">
        <v>652</v>
      </c>
      <c r="J573" s="29" t="s">
        <v>654</v>
      </c>
      <c r="K573" s="55" t="s">
        <v>660</v>
      </c>
      <c r="L573" s="59"/>
    </row>
    <row r="574" spans="1:12" x14ac:dyDescent="0.3">
      <c r="A574" s="32">
        <v>30</v>
      </c>
      <c r="B574" s="29" t="s">
        <v>318</v>
      </c>
      <c r="C574" s="36" t="s">
        <v>6989</v>
      </c>
      <c r="D574" s="56"/>
      <c r="E574" s="29">
        <v>921</v>
      </c>
      <c r="F574" s="29" t="s">
        <v>612</v>
      </c>
      <c r="G574" s="29">
        <v>1</v>
      </c>
      <c r="H574" s="37">
        <v>960</v>
      </c>
      <c r="I574" s="29" t="s">
        <v>652</v>
      </c>
      <c r="J574" s="29" t="s">
        <v>655</v>
      </c>
      <c r="K574" s="55" t="s">
        <v>660</v>
      </c>
      <c r="L574" s="59"/>
    </row>
    <row r="575" spans="1:12" x14ac:dyDescent="0.3">
      <c r="A575" s="32">
        <v>30</v>
      </c>
      <c r="B575" s="29" t="s">
        <v>318</v>
      </c>
      <c r="C575" s="36" t="s">
        <v>6989</v>
      </c>
      <c r="D575" s="56"/>
      <c r="E575" s="29">
        <v>956</v>
      </c>
      <c r="F575" s="29" t="s">
        <v>613</v>
      </c>
      <c r="G575" s="29">
        <v>3</v>
      </c>
      <c r="H575" s="37">
        <v>1920</v>
      </c>
      <c r="I575" s="29" t="s">
        <v>652</v>
      </c>
      <c r="J575" s="29" t="s">
        <v>654</v>
      </c>
      <c r="K575" s="55" t="s">
        <v>660</v>
      </c>
      <c r="L575" s="59"/>
    </row>
    <row r="576" spans="1:12" x14ac:dyDescent="0.3">
      <c r="A576" s="32">
        <v>30</v>
      </c>
      <c r="B576" s="29" t="s">
        <v>318</v>
      </c>
      <c r="C576" s="36" t="s">
        <v>6989</v>
      </c>
      <c r="D576" s="56"/>
      <c r="E576" s="29">
        <v>957</v>
      </c>
      <c r="F576" s="29" t="s">
        <v>593</v>
      </c>
      <c r="G576" s="29">
        <v>2</v>
      </c>
      <c r="H576" s="37">
        <v>1920</v>
      </c>
      <c r="I576" s="29" t="s">
        <v>652</v>
      </c>
      <c r="J576" s="29" t="s">
        <v>655</v>
      </c>
      <c r="K576" s="55" t="s">
        <v>660</v>
      </c>
      <c r="L576" s="59"/>
    </row>
    <row r="577" spans="1:12" x14ac:dyDescent="0.3">
      <c r="A577" s="32">
        <v>30</v>
      </c>
      <c r="B577" s="29" t="s">
        <v>329</v>
      </c>
      <c r="C577" s="36" t="s">
        <v>6990</v>
      </c>
      <c r="D577" s="56"/>
      <c r="E577" s="29">
        <v>1085</v>
      </c>
      <c r="F577" s="29" t="s">
        <v>624</v>
      </c>
      <c r="G577" s="29">
        <v>2</v>
      </c>
      <c r="H577" s="37">
        <v>720</v>
      </c>
      <c r="I577" s="29" t="s">
        <v>652</v>
      </c>
      <c r="J577" s="29" t="s">
        <v>654</v>
      </c>
      <c r="K577" s="55" t="s">
        <v>660</v>
      </c>
      <c r="L577" s="59"/>
    </row>
    <row r="578" spans="1:12" x14ac:dyDescent="0.3">
      <c r="A578" s="32">
        <v>15</v>
      </c>
      <c r="B578" s="29" t="s">
        <v>374</v>
      </c>
      <c r="C578" s="36" t="s">
        <v>6986</v>
      </c>
      <c r="D578" s="56"/>
      <c r="E578" s="29">
        <v>984</v>
      </c>
      <c r="F578" s="29" t="s">
        <v>625</v>
      </c>
      <c r="G578" s="29">
        <v>24</v>
      </c>
      <c r="H578" s="37">
        <v>24000</v>
      </c>
      <c r="I578" s="29" t="s">
        <v>658</v>
      </c>
      <c r="J578" s="29" t="s">
        <v>659</v>
      </c>
      <c r="K578" s="55" t="s">
        <v>660</v>
      </c>
      <c r="L578" s="59"/>
    </row>
    <row r="579" spans="1:12" x14ac:dyDescent="0.3">
      <c r="A579" s="32">
        <v>15</v>
      </c>
      <c r="B579" s="29" t="s">
        <v>309</v>
      </c>
      <c r="C579" s="36" t="s">
        <v>6986</v>
      </c>
      <c r="D579" s="56"/>
      <c r="E579" s="29">
        <v>1030</v>
      </c>
      <c r="F579" s="29" t="s">
        <v>626</v>
      </c>
      <c r="G579" s="29">
        <v>1</v>
      </c>
      <c r="H579" s="37">
        <v>1200</v>
      </c>
      <c r="I579" s="29" t="s">
        <v>658</v>
      </c>
      <c r="J579" s="29" t="s">
        <v>659</v>
      </c>
      <c r="K579" s="55" t="s">
        <v>660</v>
      </c>
      <c r="L579" s="59"/>
    </row>
    <row r="580" spans="1:12" x14ac:dyDescent="0.3">
      <c r="A580" s="32">
        <v>15</v>
      </c>
      <c r="B580" s="29" t="s">
        <v>309</v>
      </c>
      <c r="C580" s="36" t="s">
        <v>6986</v>
      </c>
      <c r="D580" s="56"/>
      <c r="E580" s="29">
        <v>1042</v>
      </c>
      <c r="F580" s="29" t="s">
        <v>627</v>
      </c>
      <c r="G580" s="29">
        <v>1</v>
      </c>
      <c r="H580" s="37">
        <v>1200</v>
      </c>
      <c r="I580" s="29" t="s">
        <v>658</v>
      </c>
      <c r="J580" s="29" t="s">
        <v>659</v>
      </c>
      <c r="K580" s="55" t="s">
        <v>660</v>
      </c>
      <c r="L580" s="59"/>
    </row>
    <row r="581" spans="1:12" x14ac:dyDescent="0.3">
      <c r="A581" s="32">
        <v>15</v>
      </c>
      <c r="B581" s="29" t="s">
        <v>324</v>
      </c>
      <c r="C581" s="36" t="s">
        <v>6980</v>
      </c>
      <c r="D581" s="56"/>
      <c r="E581" s="29">
        <v>984</v>
      </c>
      <c r="F581" s="29" t="s">
        <v>625</v>
      </c>
      <c r="G581" s="29">
        <v>1</v>
      </c>
      <c r="H581" s="37">
        <v>720</v>
      </c>
      <c r="I581" s="29" t="s">
        <v>658</v>
      </c>
      <c r="J581" s="29" t="s">
        <v>659</v>
      </c>
      <c r="K581" s="55" t="s">
        <v>660</v>
      </c>
      <c r="L581" s="59"/>
    </row>
    <row r="582" spans="1:12" x14ac:dyDescent="0.3">
      <c r="A582" s="32">
        <v>15</v>
      </c>
      <c r="B582" s="29" t="s">
        <v>375</v>
      </c>
      <c r="C582" s="36" t="s">
        <v>6980</v>
      </c>
      <c r="D582" s="56"/>
      <c r="E582" s="29">
        <v>984</v>
      </c>
      <c r="F582" s="29" t="s">
        <v>625</v>
      </c>
      <c r="G582" s="29">
        <v>5</v>
      </c>
      <c r="H582" s="37">
        <v>3600</v>
      </c>
      <c r="I582" s="29" t="s">
        <v>658</v>
      </c>
      <c r="J582" s="29" t="s">
        <v>659</v>
      </c>
      <c r="K582" s="55" t="s">
        <v>660</v>
      </c>
      <c r="L582" s="59"/>
    </row>
    <row r="583" spans="1:12" x14ac:dyDescent="0.3">
      <c r="A583" s="32">
        <v>15</v>
      </c>
      <c r="B583" s="29" t="s">
        <v>376</v>
      </c>
      <c r="C583" s="36" t="s">
        <v>6980</v>
      </c>
      <c r="D583" s="56"/>
      <c r="E583" s="29">
        <v>1030</v>
      </c>
      <c r="F583" s="29" t="s">
        <v>626</v>
      </c>
      <c r="G583" s="29">
        <v>24</v>
      </c>
      <c r="H583" s="37">
        <v>15840</v>
      </c>
      <c r="I583" s="29" t="s">
        <v>658</v>
      </c>
      <c r="J583" s="29" t="s">
        <v>659</v>
      </c>
      <c r="K583" s="55" t="s">
        <v>660</v>
      </c>
      <c r="L583" s="59"/>
    </row>
    <row r="584" spans="1:12" x14ac:dyDescent="0.3">
      <c r="A584" s="32">
        <v>15</v>
      </c>
      <c r="B584" s="29" t="s">
        <v>377</v>
      </c>
      <c r="C584" s="36" t="s">
        <v>6980</v>
      </c>
      <c r="D584" s="56"/>
      <c r="E584" s="29">
        <v>1030</v>
      </c>
      <c r="F584" s="29" t="s">
        <v>626</v>
      </c>
      <c r="G584" s="29">
        <v>24</v>
      </c>
      <c r="H584" s="37">
        <v>15840</v>
      </c>
      <c r="I584" s="29" t="s">
        <v>658</v>
      </c>
      <c r="J584" s="29" t="s">
        <v>659</v>
      </c>
      <c r="K584" s="55" t="s">
        <v>660</v>
      </c>
      <c r="L584" s="59"/>
    </row>
    <row r="585" spans="1:12" x14ac:dyDescent="0.3">
      <c r="A585" s="32">
        <v>15</v>
      </c>
      <c r="B585" s="29" t="s">
        <v>378</v>
      </c>
      <c r="C585" s="36" t="s">
        <v>6980</v>
      </c>
      <c r="D585" s="56"/>
      <c r="E585" s="29">
        <v>1042</v>
      </c>
      <c r="F585" s="29" t="s">
        <v>627</v>
      </c>
      <c r="G585" s="29">
        <v>24</v>
      </c>
      <c r="H585" s="37">
        <v>15840</v>
      </c>
      <c r="I585" s="29" t="s">
        <v>658</v>
      </c>
      <c r="J585" s="29" t="s">
        <v>659</v>
      </c>
      <c r="K585" s="55" t="s">
        <v>660</v>
      </c>
      <c r="L585" s="59"/>
    </row>
    <row r="586" spans="1:12" x14ac:dyDescent="0.3">
      <c r="A586" s="32">
        <v>15</v>
      </c>
      <c r="B586" s="29" t="s">
        <v>375</v>
      </c>
      <c r="C586" s="36" t="s">
        <v>6980</v>
      </c>
      <c r="D586" s="56"/>
      <c r="E586" s="29">
        <v>1244</v>
      </c>
      <c r="F586" s="29" t="s">
        <v>628</v>
      </c>
      <c r="G586" s="29">
        <v>6</v>
      </c>
      <c r="H586" s="37">
        <v>3600</v>
      </c>
      <c r="I586" s="29" t="s">
        <v>658</v>
      </c>
      <c r="J586" s="29" t="s">
        <v>659</v>
      </c>
      <c r="K586" s="55" t="s">
        <v>660</v>
      </c>
      <c r="L586" s="59"/>
    </row>
    <row r="587" spans="1:12" x14ac:dyDescent="0.3">
      <c r="A587" s="32">
        <v>15</v>
      </c>
      <c r="B587" s="29" t="s">
        <v>375</v>
      </c>
      <c r="C587" s="36" t="s">
        <v>6980</v>
      </c>
      <c r="D587" s="56"/>
      <c r="E587" s="29">
        <v>1245</v>
      </c>
      <c r="F587" s="29" t="s">
        <v>629</v>
      </c>
      <c r="G587" s="29">
        <v>6</v>
      </c>
      <c r="H587" s="37">
        <v>4320</v>
      </c>
      <c r="I587" s="29" t="s">
        <v>658</v>
      </c>
      <c r="J587" s="29" t="s">
        <v>659</v>
      </c>
      <c r="K587" s="55" t="s">
        <v>660</v>
      </c>
      <c r="L587" s="59"/>
    </row>
    <row r="588" spans="1:12" x14ac:dyDescent="0.3">
      <c r="A588" s="32">
        <v>15</v>
      </c>
      <c r="B588" s="29" t="s">
        <v>375</v>
      </c>
      <c r="C588" s="36" t="s">
        <v>6980</v>
      </c>
      <c r="D588" s="56"/>
      <c r="E588" s="29">
        <v>1246</v>
      </c>
      <c r="F588" s="29" t="s">
        <v>630</v>
      </c>
      <c r="G588" s="29">
        <v>6</v>
      </c>
      <c r="H588" s="37">
        <v>4320</v>
      </c>
      <c r="I588" s="29" t="s">
        <v>658</v>
      </c>
      <c r="J588" s="29" t="s">
        <v>659</v>
      </c>
      <c r="K588" s="55" t="s">
        <v>660</v>
      </c>
      <c r="L588" s="59"/>
    </row>
    <row r="589" spans="1:12" x14ac:dyDescent="0.3">
      <c r="A589" s="32">
        <v>15</v>
      </c>
      <c r="B589" s="29" t="s">
        <v>379</v>
      </c>
      <c r="C589" s="36" t="s">
        <v>6980</v>
      </c>
      <c r="D589" s="56"/>
      <c r="E589" s="29">
        <v>1247</v>
      </c>
      <c r="F589" s="29" t="s">
        <v>631</v>
      </c>
      <c r="G589" s="29">
        <v>24</v>
      </c>
      <c r="H589" s="37">
        <v>15840</v>
      </c>
      <c r="I589" s="29" t="s">
        <v>658</v>
      </c>
      <c r="J589" s="29" t="s">
        <v>659</v>
      </c>
      <c r="K589" s="55" t="s">
        <v>660</v>
      </c>
      <c r="L589" s="59"/>
    </row>
    <row r="590" spans="1:12" x14ac:dyDescent="0.3">
      <c r="A590" s="32">
        <v>30</v>
      </c>
      <c r="B590" s="29" t="s">
        <v>380</v>
      </c>
      <c r="C590" s="36" t="s">
        <v>6960</v>
      </c>
      <c r="D590" s="56"/>
      <c r="E590" s="29">
        <v>984</v>
      </c>
      <c r="F590" s="29" t="s">
        <v>625</v>
      </c>
      <c r="G590" s="29">
        <v>24</v>
      </c>
      <c r="H590" s="37">
        <v>27360</v>
      </c>
      <c r="I590" s="29" t="s">
        <v>658</v>
      </c>
      <c r="J590" s="29" t="s">
        <v>659</v>
      </c>
      <c r="K590" s="55" t="s">
        <v>660</v>
      </c>
      <c r="L590" s="59"/>
    </row>
    <row r="591" spans="1:12" x14ac:dyDescent="0.3">
      <c r="A591" s="32">
        <v>30</v>
      </c>
      <c r="B591" s="29" t="s">
        <v>370</v>
      </c>
      <c r="C591" s="36" t="s">
        <v>6973</v>
      </c>
      <c r="D591" s="56"/>
      <c r="E591" s="29">
        <v>1086</v>
      </c>
      <c r="F591" s="29" t="s">
        <v>632</v>
      </c>
      <c r="G591" s="29">
        <v>6</v>
      </c>
      <c r="H591" s="37">
        <v>7200</v>
      </c>
      <c r="I591" s="29" t="s">
        <v>658</v>
      </c>
      <c r="J591" s="29" t="s">
        <v>659</v>
      </c>
      <c r="K591" s="55" t="s">
        <v>660</v>
      </c>
      <c r="L591" s="59"/>
    </row>
    <row r="592" spans="1:12" x14ac:dyDescent="0.3">
      <c r="A592" s="32">
        <v>30</v>
      </c>
      <c r="B592" s="29" t="s">
        <v>370</v>
      </c>
      <c r="C592" s="36" t="s">
        <v>6973</v>
      </c>
      <c r="D592" s="56"/>
      <c r="E592" s="29">
        <v>1087</v>
      </c>
      <c r="F592" s="29" t="s">
        <v>633</v>
      </c>
      <c r="G592" s="29">
        <v>6</v>
      </c>
      <c r="H592" s="37">
        <v>7200</v>
      </c>
      <c r="I592" s="29" t="s">
        <v>658</v>
      </c>
      <c r="J592" s="29" t="s">
        <v>659</v>
      </c>
      <c r="K592" s="55" t="s">
        <v>660</v>
      </c>
      <c r="L592" s="59"/>
    </row>
    <row r="593" spans="1:12" x14ac:dyDescent="0.3">
      <c r="A593" s="32">
        <v>30</v>
      </c>
      <c r="B593" s="34" t="s">
        <v>661</v>
      </c>
      <c r="C593" s="38" t="s">
        <v>6985</v>
      </c>
      <c r="D593" s="56"/>
      <c r="E593" s="29">
        <v>685</v>
      </c>
      <c r="F593" s="34" t="s">
        <v>670</v>
      </c>
      <c r="G593" s="29">
        <v>24</v>
      </c>
      <c r="H593" s="35">
        <v>34090</v>
      </c>
      <c r="I593" s="29" t="s">
        <v>638</v>
      </c>
      <c r="J593" s="29" t="s">
        <v>639</v>
      </c>
      <c r="K593" s="55" t="s">
        <v>660</v>
      </c>
      <c r="L593" s="59"/>
    </row>
    <row r="594" spans="1:12" x14ac:dyDescent="0.3">
      <c r="A594" s="32">
        <v>30</v>
      </c>
      <c r="B594" s="34" t="s">
        <v>662</v>
      </c>
      <c r="C594" s="38" t="s">
        <v>6985</v>
      </c>
      <c r="D594" s="56"/>
      <c r="E594" s="29">
        <v>685</v>
      </c>
      <c r="F594" s="34" t="s">
        <v>670</v>
      </c>
      <c r="G594" s="29">
        <v>24</v>
      </c>
      <c r="H594" s="35">
        <v>34090</v>
      </c>
      <c r="I594" s="29" t="s">
        <v>638</v>
      </c>
      <c r="J594" s="29" t="s">
        <v>639</v>
      </c>
      <c r="K594" s="55" t="s">
        <v>660</v>
      </c>
      <c r="L594" s="59"/>
    </row>
    <row r="595" spans="1:12" x14ac:dyDescent="0.3">
      <c r="A595" s="32">
        <v>30</v>
      </c>
      <c r="B595" s="34" t="s">
        <v>663</v>
      </c>
      <c r="C595" s="38" t="s">
        <v>6985</v>
      </c>
      <c r="D595" s="56"/>
      <c r="E595" s="29">
        <v>685</v>
      </c>
      <c r="F595" s="34" t="s">
        <v>670</v>
      </c>
      <c r="G595" s="29">
        <v>24</v>
      </c>
      <c r="H595" s="35">
        <v>34090</v>
      </c>
      <c r="I595" s="29" t="s">
        <v>638</v>
      </c>
      <c r="J595" s="29" t="s">
        <v>639</v>
      </c>
      <c r="K595" s="55" t="s">
        <v>660</v>
      </c>
      <c r="L595" s="59"/>
    </row>
    <row r="596" spans="1:12" x14ac:dyDescent="0.3">
      <c r="A596" s="32">
        <v>15</v>
      </c>
      <c r="B596" s="34" t="s">
        <v>664</v>
      </c>
      <c r="C596" s="38" t="s">
        <v>7000</v>
      </c>
      <c r="D596" s="56"/>
      <c r="E596" s="29">
        <v>307</v>
      </c>
      <c r="F596" s="34" t="s">
        <v>671</v>
      </c>
      <c r="G596" s="29">
        <v>10</v>
      </c>
      <c r="H596" s="35">
        <v>14204</v>
      </c>
      <c r="I596" s="29" t="s">
        <v>640</v>
      </c>
      <c r="J596" s="29" t="s">
        <v>641</v>
      </c>
      <c r="K596" s="55" t="s">
        <v>660</v>
      </c>
      <c r="L596" s="59"/>
    </row>
    <row r="597" spans="1:12" x14ac:dyDescent="0.3">
      <c r="A597" s="32">
        <v>15</v>
      </c>
      <c r="B597" s="34" t="s">
        <v>665</v>
      </c>
      <c r="C597" s="38" t="s">
        <v>6979</v>
      </c>
      <c r="D597" s="56"/>
      <c r="E597" s="29">
        <v>906</v>
      </c>
      <c r="F597" s="34" t="s">
        <v>672</v>
      </c>
      <c r="G597" s="29">
        <v>24</v>
      </c>
      <c r="H597" s="35">
        <v>34090</v>
      </c>
      <c r="I597" s="29" t="s">
        <v>652</v>
      </c>
      <c r="J597" s="29" t="s">
        <v>654</v>
      </c>
      <c r="K597" s="55" t="s">
        <v>660</v>
      </c>
      <c r="L597" s="59"/>
    </row>
    <row r="598" spans="1:12" x14ac:dyDescent="0.3">
      <c r="A598" s="32">
        <v>30</v>
      </c>
      <c r="B598" s="34" t="s">
        <v>666</v>
      </c>
      <c r="C598" s="38" t="s">
        <v>6989</v>
      </c>
      <c r="D598" s="56"/>
      <c r="E598" s="29">
        <v>1048</v>
      </c>
      <c r="F598" s="34" t="s">
        <v>673</v>
      </c>
      <c r="G598" s="29">
        <v>24</v>
      </c>
      <c r="H598" s="35">
        <v>34090</v>
      </c>
      <c r="I598" s="29" t="s">
        <v>652</v>
      </c>
      <c r="J598" s="29" t="s">
        <v>654</v>
      </c>
      <c r="K598" s="55" t="s">
        <v>660</v>
      </c>
      <c r="L598" s="59"/>
    </row>
    <row r="599" spans="1:12" x14ac:dyDescent="0.3">
      <c r="A599" s="32">
        <v>30</v>
      </c>
      <c r="B599" s="34" t="s">
        <v>667</v>
      </c>
      <c r="C599" s="38" t="s">
        <v>6989</v>
      </c>
      <c r="D599" s="56"/>
      <c r="E599" s="29">
        <v>1048</v>
      </c>
      <c r="F599" s="34" t="s">
        <v>673</v>
      </c>
      <c r="G599" s="29">
        <v>24</v>
      </c>
      <c r="H599" s="35">
        <v>34090</v>
      </c>
      <c r="I599" s="29" t="s">
        <v>652</v>
      </c>
      <c r="J599" s="29" t="s">
        <v>654</v>
      </c>
      <c r="K599" s="55" t="s">
        <v>660</v>
      </c>
      <c r="L599" s="59"/>
    </row>
    <row r="600" spans="1:12" x14ac:dyDescent="0.3">
      <c r="A600" s="32">
        <v>30</v>
      </c>
      <c r="B600" s="34" t="s">
        <v>668</v>
      </c>
      <c r="C600" s="38" t="s">
        <v>6989</v>
      </c>
      <c r="D600" s="56"/>
      <c r="E600" s="29">
        <v>1161</v>
      </c>
      <c r="F600" s="34" t="s">
        <v>674</v>
      </c>
      <c r="G600" s="29">
        <v>24</v>
      </c>
      <c r="H600" s="35">
        <v>34090</v>
      </c>
      <c r="I600" s="29" t="s">
        <v>652</v>
      </c>
      <c r="J600" s="29" t="s">
        <v>654</v>
      </c>
      <c r="K600" s="55" t="s">
        <v>660</v>
      </c>
      <c r="L600" s="59"/>
    </row>
    <row r="601" spans="1:12" x14ac:dyDescent="0.3">
      <c r="A601" s="32">
        <v>30</v>
      </c>
      <c r="B601" s="34" t="s">
        <v>669</v>
      </c>
      <c r="C601" s="38" t="s">
        <v>6989</v>
      </c>
      <c r="D601" s="56"/>
      <c r="E601" s="29">
        <v>1162</v>
      </c>
      <c r="F601" s="34" t="s">
        <v>675</v>
      </c>
      <c r="G601" s="29">
        <v>24</v>
      </c>
      <c r="H601" s="35">
        <v>34090</v>
      </c>
      <c r="I601" s="29" t="s">
        <v>652</v>
      </c>
      <c r="J601" s="29" t="s">
        <v>654</v>
      </c>
      <c r="K601" s="55" t="s">
        <v>660</v>
      </c>
      <c r="L601" s="59"/>
    </row>
    <row r="602" spans="1:12" x14ac:dyDescent="0.3">
      <c r="A602" s="32">
        <v>15</v>
      </c>
      <c r="B602" s="29" t="s">
        <v>676</v>
      </c>
      <c r="C602" s="33" t="s">
        <v>6976</v>
      </c>
      <c r="D602" s="56"/>
      <c r="E602" s="29">
        <v>906</v>
      </c>
      <c r="F602" s="29" t="s">
        <v>585</v>
      </c>
      <c r="G602" s="29">
        <v>24</v>
      </c>
      <c r="H602" s="35">
        <f>240*24</f>
        <v>5760</v>
      </c>
      <c r="I602" s="29" t="s">
        <v>652</v>
      </c>
      <c r="J602" s="29" t="s">
        <v>677</v>
      </c>
      <c r="K602" s="55" t="s">
        <v>660</v>
      </c>
      <c r="L602" s="59"/>
    </row>
    <row r="603" spans="1:12" x14ac:dyDescent="0.3">
      <c r="A603" s="27">
        <v>15</v>
      </c>
      <c r="B603" s="30" t="s">
        <v>678</v>
      </c>
      <c r="C603" s="28" t="s">
        <v>6986</v>
      </c>
      <c r="D603" s="28" t="s">
        <v>7016</v>
      </c>
      <c r="E603" s="29">
        <v>1017</v>
      </c>
      <c r="F603" s="29" t="s">
        <v>679</v>
      </c>
      <c r="G603" s="30">
        <v>1</v>
      </c>
      <c r="H603" s="31">
        <v>1440</v>
      </c>
      <c r="I603" s="30" t="s">
        <v>709</v>
      </c>
      <c r="J603" s="30" t="s">
        <v>710</v>
      </c>
      <c r="K603" s="55" t="s">
        <v>711</v>
      </c>
      <c r="L603" s="59"/>
    </row>
    <row r="604" spans="1:12" x14ac:dyDescent="0.3">
      <c r="A604" s="27">
        <v>15</v>
      </c>
      <c r="B604" s="30" t="s">
        <v>680</v>
      </c>
      <c r="C604" s="28" t="s">
        <v>6979</v>
      </c>
      <c r="D604" s="28" t="s">
        <v>7016</v>
      </c>
      <c r="E604" s="29">
        <v>866</v>
      </c>
      <c r="F604" s="29" t="s">
        <v>681</v>
      </c>
      <c r="G604" s="30">
        <v>1</v>
      </c>
      <c r="H604" s="31">
        <v>1920</v>
      </c>
      <c r="I604" s="30" t="s">
        <v>709</v>
      </c>
      <c r="J604" s="30" t="s">
        <v>710</v>
      </c>
      <c r="K604" s="55" t="s">
        <v>711</v>
      </c>
      <c r="L604" s="59"/>
    </row>
    <row r="605" spans="1:12" x14ac:dyDescent="0.3">
      <c r="A605" s="27">
        <v>15</v>
      </c>
      <c r="B605" s="30" t="s">
        <v>682</v>
      </c>
      <c r="C605" s="28" t="s">
        <v>6988</v>
      </c>
      <c r="D605" s="28" t="s">
        <v>7016</v>
      </c>
      <c r="E605" s="29">
        <v>659</v>
      </c>
      <c r="F605" s="29" t="s">
        <v>683</v>
      </c>
      <c r="G605" s="30">
        <v>2</v>
      </c>
      <c r="H605" s="31">
        <v>2640</v>
      </c>
      <c r="I605" s="30" t="s">
        <v>709</v>
      </c>
      <c r="J605" s="30" t="s">
        <v>710</v>
      </c>
      <c r="K605" s="55" t="s">
        <v>711</v>
      </c>
      <c r="L605" s="59"/>
    </row>
    <row r="606" spans="1:12" x14ac:dyDescent="0.3">
      <c r="A606" s="27">
        <v>15</v>
      </c>
      <c r="B606" s="30" t="s">
        <v>274</v>
      </c>
      <c r="C606" s="28" t="s">
        <v>6986</v>
      </c>
      <c r="D606" s="28" t="s">
        <v>7016</v>
      </c>
      <c r="E606" s="29">
        <v>659</v>
      </c>
      <c r="F606" s="29" t="s">
        <v>683</v>
      </c>
      <c r="G606" s="30">
        <v>6</v>
      </c>
      <c r="H606" s="31">
        <v>7200</v>
      </c>
      <c r="I606" s="30" t="s">
        <v>709</v>
      </c>
      <c r="J606" s="30" t="s">
        <v>710</v>
      </c>
      <c r="K606" s="55" t="s">
        <v>711</v>
      </c>
      <c r="L606" s="59"/>
    </row>
    <row r="607" spans="1:12" x14ac:dyDescent="0.3">
      <c r="A607" s="27">
        <v>15</v>
      </c>
      <c r="B607" s="30" t="s">
        <v>684</v>
      </c>
      <c r="C607" s="28" t="s">
        <v>6980</v>
      </c>
      <c r="D607" s="28" t="s">
        <v>7016</v>
      </c>
      <c r="E607" s="29">
        <v>1200</v>
      </c>
      <c r="F607" s="29" t="s">
        <v>685</v>
      </c>
      <c r="G607" s="30">
        <v>24</v>
      </c>
      <c r="H607" s="31">
        <v>20160</v>
      </c>
      <c r="I607" s="30" t="s">
        <v>709</v>
      </c>
      <c r="J607" s="30" t="s">
        <v>710</v>
      </c>
      <c r="K607" s="55" t="s">
        <v>711</v>
      </c>
      <c r="L607" s="59"/>
    </row>
    <row r="608" spans="1:12" x14ac:dyDescent="0.3">
      <c r="A608" s="27">
        <v>15</v>
      </c>
      <c r="B608" s="30" t="s">
        <v>686</v>
      </c>
      <c r="C608" s="28" t="s">
        <v>6975</v>
      </c>
      <c r="D608" s="28" t="s">
        <v>7016</v>
      </c>
      <c r="E608" s="29">
        <v>970</v>
      </c>
      <c r="F608" s="29" t="s">
        <v>687</v>
      </c>
      <c r="G608" s="30">
        <v>1</v>
      </c>
      <c r="H608" s="31">
        <v>1680</v>
      </c>
      <c r="I608" s="30" t="s">
        <v>709</v>
      </c>
      <c r="J608" s="30" t="s">
        <v>710</v>
      </c>
      <c r="K608" s="55" t="s">
        <v>711</v>
      </c>
      <c r="L608" s="59"/>
    </row>
    <row r="609" spans="1:12" x14ac:dyDescent="0.3">
      <c r="A609" s="27">
        <v>15</v>
      </c>
      <c r="B609" s="30" t="s">
        <v>680</v>
      </c>
      <c r="C609" s="28" t="s">
        <v>6979</v>
      </c>
      <c r="D609" s="28" t="s">
        <v>7016</v>
      </c>
      <c r="E609" s="29">
        <v>865</v>
      </c>
      <c r="F609" s="29" t="s">
        <v>688</v>
      </c>
      <c r="G609" s="30">
        <v>2</v>
      </c>
      <c r="H609" s="31">
        <v>1920</v>
      </c>
      <c r="I609" s="30" t="s">
        <v>709</v>
      </c>
      <c r="J609" s="30" t="s">
        <v>710</v>
      </c>
      <c r="K609" s="55" t="s">
        <v>711</v>
      </c>
      <c r="L609" s="59"/>
    </row>
    <row r="610" spans="1:12" x14ac:dyDescent="0.3">
      <c r="A610" s="27">
        <v>15</v>
      </c>
      <c r="B610" s="30" t="s">
        <v>678</v>
      </c>
      <c r="C610" s="28" t="s">
        <v>6986</v>
      </c>
      <c r="D610" s="28" t="s">
        <v>7016</v>
      </c>
      <c r="E610" s="29">
        <v>409</v>
      </c>
      <c r="F610" s="29" t="s">
        <v>689</v>
      </c>
      <c r="G610" s="30">
        <v>2</v>
      </c>
      <c r="H610" s="31">
        <v>1440</v>
      </c>
      <c r="I610" s="30" t="s">
        <v>709</v>
      </c>
      <c r="J610" s="30" t="s">
        <v>710</v>
      </c>
      <c r="K610" s="55" t="s">
        <v>711</v>
      </c>
      <c r="L610" s="59"/>
    </row>
    <row r="611" spans="1:12" x14ac:dyDescent="0.3">
      <c r="A611" s="27">
        <v>15</v>
      </c>
      <c r="B611" s="30" t="s">
        <v>678</v>
      </c>
      <c r="C611" s="28" t="s">
        <v>6986</v>
      </c>
      <c r="D611" s="28" t="s">
        <v>7016</v>
      </c>
      <c r="E611" s="29">
        <v>1018</v>
      </c>
      <c r="F611" s="29" t="s">
        <v>690</v>
      </c>
      <c r="G611" s="30">
        <v>2</v>
      </c>
      <c r="H611" s="31">
        <v>2880</v>
      </c>
      <c r="I611" s="30" t="s">
        <v>709</v>
      </c>
      <c r="J611" s="30" t="s">
        <v>710</v>
      </c>
      <c r="K611" s="55" t="s">
        <v>711</v>
      </c>
      <c r="L611" s="59"/>
    </row>
    <row r="612" spans="1:12" x14ac:dyDescent="0.3">
      <c r="A612" s="27">
        <v>15</v>
      </c>
      <c r="B612" s="30" t="s">
        <v>686</v>
      </c>
      <c r="C612" s="28" t="s">
        <v>6975</v>
      </c>
      <c r="D612" s="28" t="s">
        <v>7016</v>
      </c>
      <c r="E612" s="29">
        <v>971</v>
      </c>
      <c r="F612" s="29" t="s">
        <v>691</v>
      </c>
      <c r="G612" s="30">
        <v>2</v>
      </c>
      <c r="H612" s="31">
        <v>1680</v>
      </c>
      <c r="I612" s="30" t="s">
        <v>709</v>
      </c>
      <c r="J612" s="30" t="s">
        <v>710</v>
      </c>
      <c r="K612" s="55" t="s">
        <v>711</v>
      </c>
      <c r="L612" s="59"/>
    </row>
    <row r="613" spans="1:12" x14ac:dyDescent="0.3">
      <c r="A613" s="27">
        <v>15</v>
      </c>
      <c r="B613" s="30" t="s">
        <v>678</v>
      </c>
      <c r="C613" s="28" t="s">
        <v>6986</v>
      </c>
      <c r="D613" s="28" t="s">
        <v>7016</v>
      </c>
      <c r="E613" s="29">
        <v>971</v>
      </c>
      <c r="F613" s="29" t="s">
        <v>691</v>
      </c>
      <c r="G613" s="30">
        <v>1</v>
      </c>
      <c r="H613" s="31">
        <v>1440</v>
      </c>
      <c r="I613" s="30" t="s">
        <v>709</v>
      </c>
      <c r="J613" s="30" t="s">
        <v>710</v>
      </c>
      <c r="K613" s="55" t="s">
        <v>711</v>
      </c>
      <c r="L613" s="59"/>
    </row>
    <row r="614" spans="1:12" x14ac:dyDescent="0.3">
      <c r="A614" s="27">
        <v>15</v>
      </c>
      <c r="B614" s="30" t="s">
        <v>680</v>
      </c>
      <c r="C614" s="28" t="s">
        <v>6979</v>
      </c>
      <c r="D614" s="28" t="s">
        <v>7016</v>
      </c>
      <c r="E614" s="29">
        <v>724</v>
      </c>
      <c r="F614" s="29" t="s">
        <v>692</v>
      </c>
      <c r="G614" s="30">
        <v>2</v>
      </c>
      <c r="H614" s="31">
        <v>3840</v>
      </c>
      <c r="I614" s="30" t="s">
        <v>709</v>
      </c>
      <c r="J614" s="30" t="s">
        <v>710</v>
      </c>
      <c r="K614" s="55" t="s">
        <v>711</v>
      </c>
      <c r="L614" s="59"/>
    </row>
    <row r="615" spans="1:12" x14ac:dyDescent="0.3">
      <c r="A615" s="27">
        <v>30</v>
      </c>
      <c r="B615" s="30" t="s">
        <v>693</v>
      </c>
      <c r="C615" s="30" t="s">
        <v>6981</v>
      </c>
      <c r="D615" s="28" t="s">
        <v>7017</v>
      </c>
      <c r="E615" s="29">
        <v>714</v>
      </c>
      <c r="F615" s="29" t="s">
        <v>694</v>
      </c>
      <c r="G615" s="30">
        <v>6</v>
      </c>
      <c r="H615" s="31">
        <v>10560</v>
      </c>
      <c r="I615" s="30" t="s">
        <v>709</v>
      </c>
      <c r="J615" s="30" t="s">
        <v>710</v>
      </c>
      <c r="K615" s="55" t="s">
        <v>711</v>
      </c>
      <c r="L615" s="59"/>
    </row>
    <row r="616" spans="1:12" x14ac:dyDescent="0.3">
      <c r="A616" s="27">
        <v>30</v>
      </c>
      <c r="B616" s="30" t="s">
        <v>695</v>
      </c>
      <c r="C616" s="28" t="s">
        <v>6991</v>
      </c>
      <c r="D616" s="28" t="s">
        <v>7017</v>
      </c>
      <c r="E616" s="29">
        <v>1339</v>
      </c>
      <c r="F616" s="29" t="s">
        <v>696</v>
      </c>
      <c r="G616" s="30">
        <v>1</v>
      </c>
      <c r="H616" s="31">
        <v>720</v>
      </c>
      <c r="I616" s="30" t="s">
        <v>709</v>
      </c>
      <c r="J616" s="30" t="s">
        <v>710</v>
      </c>
      <c r="K616" s="55" t="s">
        <v>711</v>
      </c>
      <c r="L616" s="59"/>
    </row>
    <row r="617" spans="1:12" x14ac:dyDescent="0.3">
      <c r="A617" s="27">
        <v>30</v>
      </c>
      <c r="B617" s="30" t="s">
        <v>693</v>
      </c>
      <c r="C617" s="30" t="s">
        <v>6981</v>
      </c>
      <c r="D617" s="28" t="s">
        <v>7017</v>
      </c>
      <c r="E617" s="29">
        <v>410</v>
      </c>
      <c r="F617" s="29" t="s">
        <v>697</v>
      </c>
      <c r="G617" s="30">
        <v>2</v>
      </c>
      <c r="H617" s="31">
        <v>2640</v>
      </c>
      <c r="I617" s="30" t="s">
        <v>709</v>
      </c>
      <c r="J617" s="30" t="s">
        <v>710</v>
      </c>
      <c r="K617" s="55" t="s">
        <v>711</v>
      </c>
      <c r="L617" s="59"/>
    </row>
    <row r="618" spans="1:12" x14ac:dyDescent="0.3">
      <c r="A618" s="27">
        <v>30</v>
      </c>
      <c r="B618" s="30" t="s">
        <v>698</v>
      </c>
      <c r="C618" s="28" t="s">
        <v>6994</v>
      </c>
      <c r="D618" s="28" t="s">
        <v>7017</v>
      </c>
      <c r="E618" s="29">
        <v>407</v>
      </c>
      <c r="F618" s="29" t="s">
        <v>699</v>
      </c>
      <c r="G618" s="30">
        <v>1</v>
      </c>
      <c r="H618" s="31">
        <v>4320</v>
      </c>
      <c r="I618" s="30" t="s">
        <v>709</v>
      </c>
      <c r="J618" s="30" t="s">
        <v>710</v>
      </c>
      <c r="K618" s="55" t="s">
        <v>711</v>
      </c>
      <c r="L618" s="59"/>
    </row>
    <row r="619" spans="1:12" x14ac:dyDescent="0.3">
      <c r="A619" s="27">
        <v>30</v>
      </c>
      <c r="B619" s="30" t="s">
        <v>700</v>
      </c>
      <c r="C619" s="30" t="s">
        <v>6981</v>
      </c>
      <c r="D619" s="28" t="s">
        <v>7017</v>
      </c>
      <c r="E619" s="29">
        <v>722</v>
      </c>
      <c r="F619" s="29" t="s">
        <v>701</v>
      </c>
      <c r="G619" s="30">
        <v>4</v>
      </c>
      <c r="H619" s="31">
        <v>5280</v>
      </c>
      <c r="I619" s="30" t="s">
        <v>709</v>
      </c>
      <c r="J619" s="30" t="s">
        <v>710</v>
      </c>
      <c r="K619" s="55" t="s">
        <v>711</v>
      </c>
      <c r="L619" s="59"/>
    </row>
    <row r="620" spans="1:12" x14ac:dyDescent="0.3">
      <c r="A620" s="27">
        <v>30</v>
      </c>
      <c r="B620" s="30" t="s">
        <v>700</v>
      </c>
      <c r="C620" s="30" t="s">
        <v>6981</v>
      </c>
      <c r="D620" s="28" t="s">
        <v>7017</v>
      </c>
      <c r="E620" s="29">
        <v>723</v>
      </c>
      <c r="F620" s="29" t="s">
        <v>702</v>
      </c>
      <c r="G620" s="30">
        <v>4</v>
      </c>
      <c r="H620" s="31">
        <v>7920</v>
      </c>
      <c r="I620" s="30" t="s">
        <v>709</v>
      </c>
      <c r="J620" s="30" t="s">
        <v>710</v>
      </c>
      <c r="K620" s="55" t="s">
        <v>711</v>
      </c>
      <c r="L620" s="59"/>
    </row>
    <row r="621" spans="1:12" x14ac:dyDescent="0.3">
      <c r="A621" s="27">
        <v>30</v>
      </c>
      <c r="B621" s="30" t="s">
        <v>693</v>
      </c>
      <c r="C621" s="30" t="s">
        <v>6981</v>
      </c>
      <c r="D621" s="28" t="s">
        <v>7017</v>
      </c>
      <c r="E621" s="29">
        <v>715</v>
      </c>
      <c r="F621" s="29" t="s">
        <v>703</v>
      </c>
      <c r="G621" s="30">
        <v>2</v>
      </c>
      <c r="H621" s="31">
        <v>5280</v>
      </c>
      <c r="I621" s="30" t="s">
        <v>709</v>
      </c>
      <c r="J621" s="30" t="s">
        <v>710</v>
      </c>
      <c r="K621" s="55" t="s">
        <v>711</v>
      </c>
      <c r="L621" s="59"/>
    </row>
    <row r="622" spans="1:12" x14ac:dyDescent="0.3">
      <c r="A622" s="27">
        <v>30</v>
      </c>
      <c r="B622" s="30" t="s">
        <v>704</v>
      </c>
      <c r="C622" s="28" t="s">
        <v>6989</v>
      </c>
      <c r="D622" s="28" t="s">
        <v>7017</v>
      </c>
      <c r="E622" s="29">
        <v>971</v>
      </c>
      <c r="F622" s="29" t="s">
        <v>691</v>
      </c>
      <c r="G622" s="30">
        <v>2</v>
      </c>
      <c r="H622" s="31">
        <v>2400</v>
      </c>
      <c r="I622" s="30" t="s">
        <v>709</v>
      </c>
      <c r="J622" s="30" t="s">
        <v>710</v>
      </c>
      <c r="K622" s="55" t="s">
        <v>711</v>
      </c>
      <c r="L622" s="59"/>
    </row>
    <row r="623" spans="1:12" x14ac:dyDescent="0.3">
      <c r="A623" s="27">
        <v>30</v>
      </c>
      <c r="B623" s="30" t="s">
        <v>695</v>
      </c>
      <c r="C623" s="28" t="s">
        <v>6991</v>
      </c>
      <c r="D623" s="28" t="s">
        <v>7017</v>
      </c>
      <c r="E623" s="29">
        <v>971</v>
      </c>
      <c r="F623" s="29" t="s">
        <v>691</v>
      </c>
      <c r="G623" s="30">
        <v>1</v>
      </c>
      <c r="H623" s="31">
        <v>720</v>
      </c>
      <c r="I623" s="30" t="s">
        <v>709</v>
      </c>
      <c r="J623" s="30" t="s">
        <v>710</v>
      </c>
      <c r="K623" s="55" t="s">
        <v>711</v>
      </c>
      <c r="L623" s="59"/>
    </row>
    <row r="624" spans="1:12" x14ac:dyDescent="0.3">
      <c r="A624" s="27">
        <v>30</v>
      </c>
      <c r="B624" s="30" t="s">
        <v>167</v>
      </c>
      <c r="C624" s="28" t="s">
        <v>6994</v>
      </c>
      <c r="D624" s="28" t="s">
        <v>7017</v>
      </c>
      <c r="E624" s="29">
        <v>408</v>
      </c>
      <c r="F624" s="29" t="s">
        <v>705</v>
      </c>
      <c r="G624" s="30">
        <v>4</v>
      </c>
      <c r="H624" s="31">
        <v>8640</v>
      </c>
      <c r="I624" s="30" t="s">
        <v>709</v>
      </c>
      <c r="J624" s="30" t="s">
        <v>710</v>
      </c>
      <c r="K624" s="55" t="s">
        <v>711</v>
      </c>
      <c r="L624" s="59"/>
    </row>
    <row r="625" spans="1:12" x14ac:dyDescent="0.3">
      <c r="A625" s="27">
        <v>30</v>
      </c>
      <c r="B625" s="30" t="s">
        <v>706</v>
      </c>
      <c r="C625" s="28" t="s">
        <v>6995</v>
      </c>
      <c r="D625" s="28" t="s">
        <v>7017</v>
      </c>
      <c r="E625" s="29">
        <v>408</v>
      </c>
      <c r="F625" s="29" t="s">
        <v>705</v>
      </c>
      <c r="G625" s="30">
        <v>6</v>
      </c>
      <c r="H625" s="31">
        <v>10800</v>
      </c>
      <c r="I625" s="30" t="s">
        <v>709</v>
      </c>
      <c r="J625" s="30" t="s">
        <v>710</v>
      </c>
      <c r="K625" s="55" t="s">
        <v>711</v>
      </c>
      <c r="L625" s="59"/>
    </row>
    <row r="626" spans="1:12" x14ac:dyDescent="0.3">
      <c r="A626" s="27">
        <v>30</v>
      </c>
      <c r="B626" s="30" t="s">
        <v>700</v>
      </c>
      <c r="C626" s="30" t="s">
        <v>6981</v>
      </c>
      <c r="D626" s="28" t="s">
        <v>7017</v>
      </c>
      <c r="E626" s="29">
        <v>408</v>
      </c>
      <c r="F626" s="29" t="s">
        <v>705</v>
      </c>
      <c r="G626" s="30">
        <v>2</v>
      </c>
      <c r="H626" s="31">
        <v>2640</v>
      </c>
      <c r="I626" s="30" t="s">
        <v>709</v>
      </c>
      <c r="J626" s="30" t="s">
        <v>710</v>
      </c>
      <c r="K626" s="55" t="s">
        <v>711</v>
      </c>
      <c r="L626" s="59"/>
    </row>
    <row r="627" spans="1:12" x14ac:dyDescent="0.3">
      <c r="A627" s="27">
        <v>30</v>
      </c>
      <c r="B627" s="30" t="s">
        <v>700</v>
      </c>
      <c r="C627" s="30" t="s">
        <v>6981</v>
      </c>
      <c r="D627" s="28" t="s">
        <v>7017</v>
      </c>
      <c r="E627" s="29">
        <v>724</v>
      </c>
      <c r="F627" s="29" t="s">
        <v>692</v>
      </c>
      <c r="G627" s="30">
        <v>2</v>
      </c>
      <c r="H627" s="31">
        <v>2640</v>
      </c>
      <c r="I627" s="30" t="s">
        <v>709</v>
      </c>
      <c r="J627" s="30" t="s">
        <v>710</v>
      </c>
      <c r="K627" s="55" t="s">
        <v>711</v>
      </c>
      <c r="L627" s="59"/>
    </row>
    <row r="628" spans="1:12" x14ac:dyDescent="0.3">
      <c r="A628" s="27">
        <v>30</v>
      </c>
      <c r="B628" s="30" t="s">
        <v>693</v>
      </c>
      <c r="C628" s="30" t="s">
        <v>6981</v>
      </c>
      <c r="D628" s="28" t="s">
        <v>7017</v>
      </c>
      <c r="E628" s="29">
        <v>716</v>
      </c>
      <c r="F628" s="29" t="s">
        <v>707</v>
      </c>
      <c r="G628" s="30">
        <v>6</v>
      </c>
      <c r="H628" s="31">
        <v>10560</v>
      </c>
      <c r="I628" s="30" t="s">
        <v>709</v>
      </c>
      <c r="J628" s="30" t="s">
        <v>710</v>
      </c>
      <c r="K628" s="55" t="s">
        <v>711</v>
      </c>
      <c r="L628" s="59"/>
    </row>
    <row r="629" spans="1:12" x14ac:dyDescent="0.3">
      <c r="A629" s="27">
        <v>30</v>
      </c>
      <c r="B629" s="30" t="s">
        <v>693</v>
      </c>
      <c r="C629" s="30" t="s">
        <v>6981</v>
      </c>
      <c r="D629" s="28" t="s">
        <v>7017</v>
      </c>
      <c r="E629" s="29">
        <v>713</v>
      </c>
      <c r="F629" s="29" t="s">
        <v>708</v>
      </c>
      <c r="G629" s="30">
        <v>6</v>
      </c>
      <c r="H629" s="31">
        <v>7920</v>
      </c>
      <c r="I629" s="30" t="s">
        <v>709</v>
      </c>
      <c r="J629" s="30" t="s">
        <v>710</v>
      </c>
      <c r="K629" s="55" t="s">
        <v>711</v>
      </c>
      <c r="L629" s="59"/>
    </row>
    <row r="630" spans="1:12" x14ac:dyDescent="0.3">
      <c r="A630" s="27">
        <v>15</v>
      </c>
      <c r="B630" s="30" t="s">
        <v>712</v>
      </c>
      <c r="C630" s="28" t="s">
        <v>6980</v>
      </c>
      <c r="D630" s="28" t="s">
        <v>7016</v>
      </c>
      <c r="E630" s="29">
        <v>1215</v>
      </c>
      <c r="F630" s="29" t="s">
        <v>713</v>
      </c>
      <c r="G630" s="30">
        <v>2</v>
      </c>
      <c r="H630" s="31">
        <v>1920</v>
      </c>
      <c r="I630" s="30" t="s">
        <v>709</v>
      </c>
      <c r="J630" s="30" t="s">
        <v>710</v>
      </c>
      <c r="K630" s="55" t="s">
        <v>711</v>
      </c>
      <c r="L630" s="59"/>
    </row>
    <row r="631" spans="1:12" x14ac:dyDescent="0.3">
      <c r="A631" s="27">
        <v>15</v>
      </c>
      <c r="B631" s="30" t="s">
        <v>714</v>
      </c>
      <c r="C631" s="28" t="s">
        <v>6976</v>
      </c>
      <c r="D631" s="28" t="s">
        <v>7016</v>
      </c>
      <c r="E631" s="29">
        <v>1350</v>
      </c>
      <c r="F631" s="29" t="s">
        <v>715</v>
      </c>
      <c r="G631" s="30">
        <v>1</v>
      </c>
      <c r="H631" s="31">
        <v>480</v>
      </c>
      <c r="I631" s="30" t="s">
        <v>709</v>
      </c>
      <c r="J631" s="30" t="s">
        <v>710</v>
      </c>
      <c r="K631" s="55" t="s">
        <v>711</v>
      </c>
      <c r="L631" s="59"/>
    </row>
    <row r="632" spans="1:12" x14ac:dyDescent="0.3">
      <c r="A632" s="27">
        <v>15</v>
      </c>
      <c r="B632" s="30" t="s">
        <v>682</v>
      </c>
      <c r="C632" s="28" t="s">
        <v>6988</v>
      </c>
      <c r="D632" s="28" t="s">
        <v>7016</v>
      </c>
      <c r="E632" s="29">
        <v>663</v>
      </c>
      <c r="F632" s="29" t="s">
        <v>716</v>
      </c>
      <c r="G632" s="30">
        <v>4</v>
      </c>
      <c r="H632" s="31">
        <v>7920</v>
      </c>
      <c r="I632" s="30" t="s">
        <v>709</v>
      </c>
      <c r="J632" s="30" t="s">
        <v>710</v>
      </c>
      <c r="K632" s="55" t="s">
        <v>711</v>
      </c>
      <c r="L632" s="59"/>
    </row>
    <row r="633" spans="1:12" x14ac:dyDescent="0.3">
      <c r="A633" s="27">
        <v>15</v>
      </c>
      <c r="B633" s="30" t="s">
        <v>717</v>
      </c>
      <c r="C633" s="28" t="s">
        <v>6980</v>
      </c>
      <c r="D633" s="28" t="s">
        <v>7016</v>
      </c>
      <c r="E633" s="29">
        <v>1201</v>
      </c>
      <c r="F633" s="29" t="s">
        <v>718</v>
      </c>
      <c r="G633" s="30">
        <v>24</v>
      </c>
      <c r="H633" s="31">
        <v>20160</v>
      </c>
      <c r="I633" s="30" t="s">
        <v>709</v>
      </c>
      <c r="J633" s="30" t="s">
        <v>710</v>
      </c>
      <c r="K633" s="55" t="s">
        <v>711</v>
      </c>
      <c r="L633" s="59"/>
    </row>
    <row r="634" spans="1:12" x14ac:dyDescent="0.3">
      <c r="A634" s="27">
        <v>15</v>
      </c>
      <c r="B634" s="30" t="s">
        <v>719</v>
      </c>
      <c r="C634" s="28" t="s">
        <v>6987</v>
      </c>
      <c r="D634" s="28" t="s">
        <v>7016</v>
      </c>
      <c r="E634" s="29">
        <v>630</v>
      </c>
      <c r="F634" s="29" t="s">
        <v>720</v>
      </c>
      <c r="G634" s="30">
        <v>1</v>
      </c>
      <c r="H634" s="31">
        <v>2880</v>
      </c>
      <c r="I634" s="30" t="s">
        <v>709</v>
      </c>
      <c r="J634" s="30" t="s">
        <v>710</v>
      </c>
      <c r="K634" s="55" t="s">
        <v>711</v>
      </c>
      <c r="L634" s="59"/>
    </row>
    <row r="635" spans="1:12" x14ac:dyDescent="0.3">
      <c r="A635" s="27">
        <v>15</v>
      </c>
      <c r="B635" s="30" t="s">
        <v>680</v>
      </c>
      <c r="C635" s="28" t="s">
        <v>6979</v>
      </c>
      <c r="D635" s="28" t="s">
        <v>7016</v>
      </c>
      <c r="E635" s="29">
        <v>863</v>
      </c>
      <c r="F635" s="29" t="s">
        <v>721</v>
      </c>
      <c r="G635" s="30">
        <v>1</v>
      </c>
      <c r="H635" s="31">
        <v>1920</v>
      </c>
      <c r="I635" s="30" t="s">
        <v>709</v>
      </c>
      <c r="J635" s="30" t="s">
        <v>710</v>
      </c>
      <c r="K635" s="55" t="s">
        <v>711</v>
      </c>
      <c r="L635" s="59"/>
    </row>
    <row r="636" spans="1:12" x14ac:dyDescent="0.3">
      <c r="A636" s="27">
        <v>15</v>
      </c>
      <c r="B636" s="30" t="s">
        <v>712</v>
      </c>
      <c r="C636" s="28" t="s">
        <v>6980</v>
      </c>
      <c r="D636" s="28" t="s">
        <v>7016</v>
      </c>
      <c r="E636" s="29">
        <v>1214</v>
      </c>
      <c r="F636" s="29" t="s">
        <v>722</v>
      </c>
      <c r="G636" s="30">
        <v>1</v>
      </c>
      <c r="H636" s="31">
        <v>960</v>
      </c>
      <c r="I636" s="30" t="s">
        <v>709</v>
      </c>
      <c r="J636" s="30" t="s">
        <v>710</v>
      </c>
      <c r="K636" s="55" t="s">
        <v>711</v>
      </c>
      <c r="L636" s="59"/>
    </row>
    <row r="637" spans="1:12" x14ac:dyDescent="0.3">
      <c r="A637" s="27">
        <v>15</v>
      </c>
      <c r="B637" s="30" t="s">
        <v>682</v>
      </c>
      <c r="C637" s="28" t="s">
        <v>6988</v>
      </c>
      <c r="D637" s="28" t="s">
        <v>7016</v>
      </c>
      <c r="E637" s="29">
        <v>662</v>
      </c>
      <c r="F637" s="29" t="s">
        <v>723</v>
      </c>
      <c r="G637" s="30">
        <v>6</v>
      </c>
      <c r="H637" s="31">
        <v>10560</v>
      </c>
      <c r="I637" s="30" t="s">
        <v>709</v>
      </c>
      <c r="J637" s="30" t="s">
        <v>710</v>
      </c>
      <c r="K637" s="55" t="s">
        <v>711</v>
      </c>
      <c r="L637" s="59"/>
    </row>
    <row r="638" spans="1:12" x14ac:dyDescent="0.3">
      <c r="A638" s="27">
        <v>15</v>
      </c>
      <c r="B638" s="30" t="s">
        <v>712</v>
      </c>
      <c r="C638" s="28" t="s">
        <v>6980</v>
      </c>
      <c r="D638" s="28" t="s">
        <v>7016</v>
      </c>
      <c r="E638" s="29">
        <v>1217</v>
      </c>
      <c r="F638" s="29" t="s">
        <v>724</v>
      </c>
      <c r="G638" s="30">
        <v>1</v>
      </c>
      <c r="H638" s="31">
        <v>960</v>
      </c>
      <c r="I638" s="30" t="s">
        <v>709</v>
      </c>
      <c r="J638" s="30" t="s">
        <v>710</v>
      </c>
      <c r="K638" s="55" t="s">
        <v>711</v>
      </c>
      <c r="L638" s="59"/>
    </row>
    <row r="639" spans="1:12" x14ac:dyDescent="0.3">
      <c r="A639" s="27">
        <v>15</v>
      </c>
      <c r="B639" s="30" t="s">
        <v>678</v>
      </c>
      <c r="C639" s="28" t="s">
        <v>6986</v>
      </c>
      <c r="D639" s="28" t="s">
        <v>7016</v>
      </c>
      <c r="E639" s="29">
        <v>234</v>
      </c>
      <c r="F639" s="29" t="s">
        <v>725</v>
      </c>
      <c r="G639" s="30">
        <v>2</v>
      </c>
      <c r="H639" s="31">
        <v>1440</v>
      </c>
      <c r="I639" s="30" t="s">
        <v>709</v>
      </c>
      <c r="J639" s="30" t="s">
        <v>710</v>
      </c>
      <c r="K639" s="55" t="s">
        <v>711</v>
      </c>
      <c r="L639" s="59"/>
    </row>
    <row r="640" spans="1:12" x14ac:dyDescent="0.3">
      <c r="A640" s="27">
        <v>15</v>
      </c>
      <c r="B640" s="30" t="s">
        <v>686</v>
      </c>
      <c r="C640" s="28" t="s">
        <v>6975</v>
      </c>
      <c r="D640" s="28" t="s">
        <v>7016</v>
      </c>
      <c r="E640" s="29">
        <v>629</v>
      </c>
      <c r="F640" s="29" t="s">
        <v>726</v>
      </c>
      <c r="G640" s="30">
        <v>1</v>
      </c>
      <c r="H640" s="31">
        <v>1680</v>
      </c>
      <c r="I640" s="30" t="s">
        <v>709</v>
      </c>
      <c r="J640" s="30" t="s">
        <v>710</v>
      </c>
      <c r="K640" s="55" t="s">
        <v>711</v>
      </c>
      <c r="L640" s="59"/>
    </row>
    <row r="641" spans="1:12" x14ac:dyDescent="0.3">
      <c r="A641" s="27">
        <v>15</v>
      </c>
      <c r="B641" s="30" t="s">
        <v>682</v>
      </c>
      <c r="C641" s="28" t="s">
        <v>6988</v>
      </c>
      <c r="D641" s="28" t="s">
        <v>7016</v>
      </c>
      <c r="E641" s="29">
        <v>660</v>
      </c>
      <c r="F641" s="29" t="s">
        <v>727</v>
      </c>
      <c r="G641" s="30">
        <v>2</v>
      </c>
      <c r="H641" s="31">
        <v>5280</v>
      </c>
      <c r="I641" s="30" t="s">
        <v>709</v>
      </c>
      <c r="J641" s="30" t="s">
        <v>710</v>
      </c>
      <c r="K641" s="55" t="s">
        <v>711</v>
      </c>
      <c r="L641" s="59"/>
    </row>
    <row r="642" spans="1:12" x14ac:dyDescent="0.3">
      <c r="A642" s="27">
        <v>30</v>
      </c>
      <c r="B642" s="30" t="s">
        <v>706</v>
      </c>
      <c r="C642" s="28" t="s">
        <v>6995</v>
      </c>
      <c r="D642" s="28" t="s">
        <v>7017</v>
      </c>
      <c r="E642" s="29">
        <v>553</v>
      </c>
      <c r="F642" s="29" t="s">
        <v>728</v>
      </c>
      <c r="G642" s="30">
        <v>6</v>
      </c>
      <c r="H642" s="31">
        <v>10800</v>
      </c>
      <c r="I642" s="30" t="s">
        <v>709</v>
      </c>
      <c r="J642" s="30" t="s">
        <v>710</v>
      </c>
      <c r="K642" s="55" t="s">
        <v>711</v>
      </c>
      <c r="L642" s="59"/>
    </row>
    <row r="643" spans="1:12" x14ac:dyDescent="0.3">
      <c r="A643" s="27">
        <v>30</v>
      </c>
      <c r="B643" s="30" t="s">
        <v>706</v>
      </c>
      <c r="C643" s="28" t="s">
        <v>6995</v>
      </c>
      <c r="D643" s="28" t="s">
        <v>7017</v>
      </c>
      <c r="E643" s="29">
        <v>552</v>
      </c>
      <c r="F643" s="29" t="s">
        <v>729</v>
      </c>
      <c r="G643" s="30">
        <v>6</v>
      </c>
      <c r="H643" s="31">
        <v>7200</v>
      </c>
      <c r="I643" s="30" t="s">
        <v>709</v>
      </c>
      <c r="J643" s="30" t="s">
        <v>710</v>
      </c>
      <c r="K643" s="55" t="s">
        <v>711</v>
      </c>
      <c r="L643" s="59"/>
    </row>
    <row r="644" spans="1:12" x14ac:dyDescent="0.3">
      <c r="A644" s="27">
        <v>30</v>
      </c>
      <c r="B644" s="30" t="s">
        <v>706</v>
      </c>
      <c r="C644" s="28" t="s">
        <v>6995</v>
      </c>
      <c r="D644" s="28" t="s">
        <v>7017</v>
      </c>
      <c r="E644" s="29">
        <v>554</v>
      </c>
      <c r="F644" s="29" t="s">
        <v>730</v>
      </c>
      <c r="G644" s="30">
        <v>6</v>
      </c>
      <c r="H644" s="31">
        <v>7200</v>
      </c>
      <c r="I644" s="30" t="s">
        <v>709</v>
      </c>
      <c r="J644" s="30" t="s">
        <v>710</v>
      </c>
      <c r="K644" s="55" t="s">
        <v>711</v>
      </c>
      <c r="L644" s="59"/>
    </row>
    <row r="645" spans="1:12" x14ac:dyDescent="0.3">
      <c r="A645" s="27">
        <v>30</v>
      </c>
      <c r="B645" s="30" t="s">
        <v>731</v>
      </c>
      <c r="C645" s="30" t="s">
        <v>6981</v>
      </c>
      <c r="D645" s="28" t="s">
        <v>7017</v>
      </c>
      <c r="E645" s="29">
        <v>662</v>
      </c>
      <c r="F645" s="29" t="s">
        <v>723</v>
      </c>
      <c r="G645" s="30">
        <v>24</v>
      </c>
      <c r="H645" s="31">
        <v>36960</v>
      </c>
      <c r="I645" s="30" t="s">
        <v>709</v>
      </c>
      <c r="J645" s="30" t="s">
        <v>710</v>
      </c>
      <c r="K645" s="55" t="s">
        <v>711</v>
      </c>
      <c r="L645" s="59"/>
    </row>
    <row r="646" spans="1:12" x14ac:dyDescent="0.3">
      <c r="A646" s="27">
        <v>30</v>
      </c>
      <c r="B646" s="30" t="s">
        <v>732</v>
      </c>
      <c r="C646" s="28" t="s">
        <v>6995</v>
      </c>
      <c r="D646" s="28" t="s">
        <v>7017</v>
      </c>
      <c r="E646" s="29">
        <v>23</v>
      </c>
      <c r="F646" s="29" t="s">
        <v>733</v>
      </c>
      <c r="G646" s="30">
        <v>1</v>
      </c>
      <c r="H646" s="31">
        <v>3600</v>
      </c>
      <c r="I646" s="30" t="s">
        <v>709</v>
      </c>
      <c r="J646" s="30" t="s">
        <v>710</v>
      </c>
      <c r="K646" s="55" t="s">
        <v>711</v>
      </c>
      <c r="L646" s="59"/>
    </row>
    <row r="647" spans="1:12" x14ac:dyDescent="0.3">
      <c r="A647" s="27">
        <v>30</v>
      </c>
      <c r="B647" s="30" t="s">
        <v>732</v>
      </c>
      <c r="C647" s="28" t="s">
        <v>6995</v>
      </c>
      <c r="D647" s="28" t="s">
        <v>7017</v>
      </c>
      <c r="E647" s="29">
        <v>556</v>
      </c>
      <c r="F647" s="29" t="s">
        <v>734</v>
      </c>
      <c r="G647" s="30">
        <v>2</v>
      </c>
      <c r="H647" s="31">
        <v>3600</v>
      </c>
      <c r="I647" s="30" t="s">
        <v>709</v>
      </c>
      <c r="J647" s="30" t="s">
        <v>710</v>
      </c>
      <c r="K647" s="55" t="s">
        <v>711</v>
      </c>
      <c r="L647" s="59"/>
    </row>
    <row r="648" spans="1:12" x14ac:dyDescent="0.3">
      <c r="A648" s="27">
        <v>30</v>
      </c>
      <c r="B648" s="30" t="s">
        <v>192</v>
      </c>
      <c r="C648" s="28" t="s">
        <v>6999</v>
      </c>
      <c r="D648" s="28" t="s">
        <v>7017</v>
      </c>
      <c r="E648" s="29">
        <v>556</v>
      </c>
      <c r="F648" s="29" t="s">
        <v>734</v>
      </c>
      <c r="G648" s="30">
        <v>1</v>
      </c>
      <c r="H648" s="31">
        <v>3360</v>
      </c>
      <c r="I648" s="30" t="s">
        <v>709</v>
      </c>
      <c r="J648" s="30" t="s">
        <v>710</v>
      </c>
      <c r="K648" s="55" t="s">
        <v>711</v>
      </c>
      <c r="L648" s="59"/>
    </row>
    <row r="649" spans="1:12" x14ac:dyDescent="0.3">
      <c r="A649" s="27">
        <v>30</v>
      </c>
      <c r="B649" s="30" t="s">
        <v>704</v>
      </c>
      <c r="C649" s="28" t="s">
        <v>6989</v>
      </c>
      <c r="D649" s="28" t="s">
        <v>7017</v>
      </c>
      <c r="E649" s="29">
        <v>556</v>
      </c>
      <c r="F649" s="29" t="s">
        <v>734</v>
      </c>
      <c r="G649" s="30">
        <v>2</v>
      </c>
      <c r="H649" s="31">
        <v>1200</v>
      </c>
      <c r="I649" s="30" t="s">
        <v>709</v>
      </c>
      <c r="J649" s="30" t="s">
        <v>710</v>
      </c>
      <c r="K649" s="55" t="s">
        <v>711</v>
      </c>
      <c r="L649" s="59"/>
    </row>
    <row r="650" spans="1:12" x14ac:dyDescent="0.3">
      <c r="A650" s="27">
        <v>30</v>
      </c>
      <c r="B650" s="30" t="s">
        <v>695</v>
      </c>
      <c r="C650" s="28" t="s">
        <v>6991</v>
      </c>
      <c r="D650" s="28" t="s">
        <v>7017</v>
      </c>
      <c r="E650" s="29">
        <v>39</v>
      </c>
      <c r="F650" s="29" t="s">
        <v>735</v>
      </c>
      <c r="G650" s="30">
        <v>10</v>
      </c>
      <c r="H650" s="31">
        <v>7200</v>
      </c>
      <c r="I650" s="30" t="s">
        <v>709</v>
      </c>
      <c r="J650" s="30" t="s">
        <v>710</v>
      </c>
      <c r="K650" s="55" t="s">
        <v>711</v>
      </c>
      <c r="L650" s="59"/>
    </row>
    <row r="651" spans="1:12" x14ac:dyDescent="0.3">
      <c r="A651" s="27">
        <v>30</v>
      </c>
      <c r="B651" s="30" t="s">
        <v>704</v>
      </c>
      <c r="C651" s="28" t="s">
        <v>6989</v>
      </c>
      <c r="D651" s="28" t="s">
        <v>7017</v>
      </c>
      <c r="E651" s="29">
        <v>660</v>
      </c>
      <c r="F651" s="29" t="s">
        <v>727</v>
      </c>
      <c r="G651" s="30">
        <v>2</v>
      </c>
      <c r="H651" s="31">
        <v>2400</v>
      </c>
      <c r="I651" s="30" t="s">
        <v>709</v>
      </c>
      <c r="J651" s="30" t="s">
        <v>710</v>
      </c>
      <c r="K651" s="55" t="s">
        <v>711</v>
      </c>
      <c r="L651" s="59"/>
    </row>
    <row r="652" spans="1:12" x14ac:dyDescent="0.3">
      <c r="A652" s="27">
        <v>15</v>
      </c>
      <c r="B652" s="30" t="s">
        <v>712</v>
      </c>
      <c r="C652" s="28" t="s">
        <v>6980</v>
      </c>
      <c r="D652" s="28" t="s">
        <v>7016</v>
      </c>
      <c r="E652" s="29">
        <v>1218</v>
      </c>
      <c r="F652" s="29" t="s">
        <v>736</v>
      </c>
      <c r="G652" s="30">
        <v>2</v>
      </c>
      <c r="H652" s="31">
        <v>1920</v>
      </c>
      <c r="I652" s="30" t="s">
        <v>765</v>
      </c>
      <c r="J652" s="30" t="s">
        <v>766</v>
      </c>
      <c r="K652" s="55" t="s">
        <v>711</v>
      </c>
      <c r="L652" s="59"/>
    </row>
    <row r="653" spans="1:12" x14ac:dyDescent="0.3">
      <c r="A653" s="27">
        <v>15</v>
      </c>
      <c r="B653" s="30" t="s">
        <v>678</v>
      </c>
      <c r="C653" s="28" t="s">
        <v>6986</v>
      </c>
      <c r="D653" s="28" t="s">
        <v>7016</v>
      </c>
      <c r="E653" s="29">
        <v>725</v>
      </c>
      <c r="F653" s="29" t="s">
        <v>737</v>
      </c>
      <c r="G653" s="30">
        <v>1</v>
      </c>
      <c r="H653" s="31">
        <v>1440</v>
      </c>
      <c r="I653" s="30" t="s">
        <v>765</v>
      </c>
      <c r="J653" s="30" t="s">
        <v>766</v>
      </c>
      <c r="K653" s="55" t="s">
        <v>711</v>
      </c>
      <c r="L653" s="59"/>
    </row>
    <row r="654" spans="1:12" x14ac:dyDescent="0.3">
      <c r="A654" s="27">
        <v>15</v>
      </c>
      <c r="B654" s="30" t="s">
        <v>712</v>
      </c>
      <c r="C654" s="28" t="s">
        <v>6980</v>
      </c>
      <c r="D654" s="28" t="s">
        <v>7016</v>
      </c>
      <c r="E654" s="29">
        <v>725</v>
      </c>
      <c r="F654" s="29" t="s">
        <v>737</v>
      </c>
      <c r="G654" s="30">
        <v>1</v>
      </c>
      <c r="H654" s="31">
        <v>960</v>
      </c>
      <c r="I654" s="30" t="s">
        <v>765</v>
      </c>
      <c r="J654" s="30" t="s">
        <v>766</v>
      </c>
      <c r="K654" s="55" t="s">
        <v>711</v>
      </c>
      <c r="L654" s="59"/>
    </row>
    <row r="655" spans="1:12" x14ac:dyDescent="0.3">
      <c r="A655" s="27">
        <v>15</v>
      </c>
      <c r="B655" s="30" t="s">
        <v>680</v>
      </c>
      <c r="C655" s="28" t="s">
        <v>6979</v>
      </c>
      <c r="D655" s="28" t="s">
        <v>7016</v>
      </c>
      <c r="E655" s="29">
        <v>861</v>
      </c>
      <c r="F655" s="29" t="s">
        <v>738</v>
      </c>
      <c r="G655" s="30">
        <v>2</v>
      </c>
      <c r="H655" s="31">
        <v>3840</v>
      </c>
      <c r="I655" s="30" t="s">
        <v>765</v>
      </c>
      <c r="J655" s="30" t="s">
        <v>766</v>
      </c>
      <c r="K655" s="55" t="s">
        <v>711</v>
      </c>
      <c r="L655" s="59"/>
    </row>
    <row r="656" spans="1:12" x14ac:dyDescent="0.3">
      <c r="A656" s="27">
        <v>15</v>
      </c>
      <c r="B656" s="30" t="s">
        <v>678</v>
      </c>
      <c r="C656" s="28" t="s">
        <v>6986</v>
      </c>
      <c r="D656" s="28" t="s">
        <v>7016</v>
      </c>
      <c r="E656" s="29">
        <v>557</v>
      </c>
      <c r="F656" s="29" t="s">
        <v>739</v>
      </c>
      <c r="G656" s="30">
        <v>1</v>
      </c>
      <c r="H656" s="31">
        <v>1440</v>
      </c>
      <c r="I656" s="30" t="s">
        <v>765</v>
      </c>
      <c r="J656" s="30" t="s">
        <v>766</v>
      </c>
      <c r="K656" s="55" t="s">
        <v>711</v>
      </c>
      <c r="L656" s="59"/>
    </row>
    <row r="657" spans="1:12" x14ac:dyDescent="0.3">
      <c r="A657" s="27">
        <v>15</v>
      </c>
      <c r="B657" s="30" t="s">
        <v>680</v>
      </c>
      <c r="C657" s="28" t="s">
        <v>6979</v>
      </c>
      <c r="D657" s="28" t="s">
        <v>7016</v>
      </c>
      <c r="E657" s="29">
        <v>249</v>
      </c>
      <c r="F657" s="29" t="s">
        <v>740</v>
      </c>
      <c r="G657" s="30">
        <v>1</v>
      </c>
      <c r="H657" s="31">
        <v>1920</v>
      </c>
      <c r="I657" s="30" t="s">
        <v>765</v>
      </c>
      <c r="J657" s="30" t="s">
        <v>766</v>
      </c>
      <c r="K657" s="55" t="s">
        <v>711</v>
      </c>
      <c r="L657" s="59"/>
    </row>
    <row r="658" spans="1:12" x14ac:dyDescent="0.3">
      <c r="A658" s="27">
        <v>15</v>
      </c>
      <c r="B658" s="30" t="s">
        <v>678</v>
      </c>
      <c r="C658" s="28" t="s">
        <v>6986</v>
      </c>
      <c r="D658" s="28" t="s">
        <v>7016</v>
      </c>
      <c r="E658" s="29">
        <v>576</v>
      </c>
      <c r="F658" s="29" t="s">
        <v>741</v>
      </c>
      <c r="G658" s="30">
        <v>2</v>
      </c>
      <c r="H658" s="31">
        <v>1440</v>
      </c>
      <c r="I658" s="30" t="s">
        <v>765</v>
      </c>
      <c r="J658" s="30" t="s">
        <v>766</v>
      </c>
      <c r="K658" s="55" t="s">
        <v>711</v>
      </c>
      <c r="L658" s="59"/>
    </row>
    <row r="659" spans="1:12" x14ac:dyDescent="0.3">
      <c r="A659" s="27">
        <v>15</v>
      </c>
      <c r="B659" s="30" t="s">
        <v>712</v>
      </c>
      <c r="C659" s="28" t="s">
        <v>6980</v>
      </c>
      <c r="D659" s="28" t="s">
        <v>7016</v>
      </c>
      <c r="E659" s="29">
        <v>576</v>
      </c>
      <c r="F659" s="29" t="s">
        <v>741</v>
      </c>
      <c r="G659" s="30">
        <v>1</v>
      </c>
      <c r="H659" s="31">
        <v>960</v>
      </c>
      <c r="I659" s="30" t="s">
        <v>765</v>
      </c>
      <c r="J659" s="30" t="s">
        <v>766</v>
      </c>
      <c r="K659" s="55" t="s">
        <v>711</v>
      </c>
      <c r="L659" s="59"/>
    </row>
    <row r="660" spans="1:12" x14ac:dyDescent="0.3">
      <c r="A660" s="27">
        <v>15</v>
      </c>
      <c r="B660" s="30" t="s">
        <v>680</v>
      </c>
      <c r="C660" s="28" t="s">
        <v>6979</v>
      </c>
      <c r="D660" s="28" t="s">
        <v>7016</v>
      </c>
      <c r="E660" s="29">
        <v>862</v>
      </c>
      <c r="F660" s="29" t="s">
        <v>742</v>
      </c>
      <c r="G660" s="30">
        <v>1</v>
      </c>
      <c r="H660" s="31">
        <v>1920</v>
      </c>
      <c r="I660" s="30" t="s">
        <v>765</v>
      </c>
      <c r="J660" s="30" t="s">
        <v>766</v>
      </c>
      <c r="K660" s="55" t="s">
        <v>711</v>
      </c>
      <c r="L660" s="59"/>
    </row>
    <row r="661" spans="1:12" x14ac:dyDescent="0.3">
      <c r="A661" s="27">
        <v>15</v>
      </c>
      <c r="B661" s="30" t="s">
        <v>680</v>
      </c>
      <c r="C661" s="28" t="s">
        <v>6979</v>
      </c>
      <c r="D661" s="28" t="s">
        <v>7016</v>
      </c>
      <c r="E661" s="29">
        <v>860</v>
      </c>
      <c r="F661" s="29" t="s">
        <v>743</v>
      </c>
      <c r="G661" s="30">
        <v>1</v>
      </c>
      <c r="H661" s="31">
        <v>0</v>
      </c>
      <c r="I661" s="30" t="s">
        <v>765</v>
      </c>
      <c r="J661" s="30" t="s">
        <v>766</v>
      </c>
      <c r="K661" s="55" t="s">
        <v>711</v>
      </c>
      <c r="L661" s="59"/>
    </row>
    <row r="662" spans="1:12" x14ac:dyDescent="0.3">
      <c r="A662" s="27">
        <v>15</v>
      </c>
      <c r="B662" s="30" t="s">
        <v>678</v>
      </c>
      <c r="C662" s="28" t="s">
        <v>6986</v>
      </c>
      <c r="D662" s="28" t="s">
        <v>7016</v>
      </c>
      <c r="E662" s="29">
        <v>860</v>
      </c>
      <c r="F662" s="29" t="s">
        <v>743</v>
      </c>
      <c r="G662" s="30">
        <v>1</v>
      </c>
      <c r="H662" s="31">
        <v>1440</v>
      </c>
      <c r="I662" s="30" t="s">
        <v>765</v>
      </c>
      <c r="J662" s="30" t="s">
        <v>766</v>
      </c>
      <c r="K662" s="55" t="s">
        <v>711</v>
      </c>
      <c r="L662" s="59"/>
    </row>
    <row r="663" spans="1:12" x14ac:dyDescent="0.3">
      <c r="A663" s="27">
        <v>15</v>
      </c>
      <c r="B663" s="30" t="s">
        <v>680</v>
      </c>
      <c r="C663" s="28" t="s">
        <v>6979</v>
      </c>
      <c r="D663" s="28" t="s">
        <v>7016</v>
      </c>
      <c r="E663" s="29">
        <v>559</v>
      </c>
      <c r="F663" s="29" t="s">
        <v>744</v>
      </c>
      <c r="G663" s="30">
        <v>2</v>
      </c>
      <c r="H663" s="31">
        <v>3840</v>
      </c>
      <c r="I663" s="30" t="s">
        <v>765</v>
      </c>
      <c r="J663" s="30" t="s">
        <v>766</v>
      </c>
      <c r="K663" s="55" t="s">
        <v>711</v>
      </c>
      <c r="L663" s="59"/>
    </row>
    <row r="664" spans="1:12" x14ac:dyDescent="0.3">
      <c r="A664" s="27">
        <v>15</v>
      </c>
      <c r="B664" s="30" t="s">
        <v>712</v>
      </c>
      <c r="C664" s="28" t="s">
        <v>6980</v>
      </c>
      <c r="D664" s="28" t="s">
        <v>7016</v>
      </c>
      <c r="E664" s="29">
        <v>559</v>
      </c>
      <c r="F664" s="29" t="s">
        <v>744</v>
      </c>
      <c r="G664" s="30">
        <v>1</v>
      </c>
      <c r="H664" s="31">
        <v>960</v>
      </c>
      <c r="I664" s="30" t="s">
        <v>765</v>
      </c>
      <c r="J664" s="30" t="s">
        <v>766</v>
      </c>
      <c r="K664" s="55" t="s">
        <v>711</v>
      </c>
      <c r="L664" s="59"/>
    </row>
    <row r="665" spans="1:12" x14ac:dyDescent="0.3">
      <c r="A665" s="27">
        <v>15</v>
      </c>
      <c r="B665" s="30" t="s">
        <v>678</v>
      </c>
      <c r="C665" s="28" t="s">
        <v>6986</v>
      </c>
      <c r="D665" s="28" t="s">
        <v>7016</v>
      </c>
      <c r="E665" s="29">
        <v>661</v>
      </c>
      <c r="F665" s="29" t="s">
        <v>745</v>
      </c>
      <c r="G665" s="30">
        <v>3</v>
      </c>
      <c r="H665" s="31">
        <v>4320</v>
      </c>
      <c r="I665" s="30" t="s">
        <v>765</v>
      </c>
      <c r="J665" s="30" t="s">
        <v>766</v>
      </c>
      <c r="K665" s="55" t="s">
        <v>711</v>
      </c>
      <c r="L665" s="59"/>
    </row>
    <row r="666" spans="1:12" x14ac:dyDescent="0.3">
      <c r="A666" s="27">
        <v>15</v>
      </c>
      <c r="B666" s="30" t="s">
        <v>746</v>
      </c>
      <c r="C666" s="28" t="s">
        <v>7002</v>
      </c>
      <c r="D666" s="28" t="s">
        <v>7016</v>
      </c>
      <c r="E666" s="29">
        <v>250</v>
      </c>
      <c r="F666" s="29" t="s">
        <v>747</v>
      </c>
      <c r="G666" s="30">
        <v>6</v>
      </c>
      <c r="H666" s="31">
        <v>4800</v>
      </c>
      <c r="I666" s="30" t="s">
        <v>765</v>
      </c>
      <c r="J666" s="30" t="s">
        <v>766</v>
      </c>
      <c r="K666" s="55" t="s">
        <v>711</v>
      </c>
      <c r="L666" s="59"/>
    </row>
    <row r="667" spans="1:12" x14ac:dyDescent="0.3">
      <c r="A667" s="27">
        <v>15</v>
      </c>
      <c r="B667" s="30" t="s">
        <v>712</v>
      </c>
      <c r="C667" s="28" t="s">
        <v>6980</v>
      </c>
      <c r="D667" s="28" t="s">
        <v>7016</v>
      </c>
      <c r="E667" s="29">
        <v>250</v>
      </c>
      <c r="F667" s="29" t="s">
        <v>747</v>
      </c>
      <c r="G667" s="30">
        <v>6</v>
      </c>
      <c r="H667" s="31">
        <v>4800</v>
      </c>
      <c r="I667" s="30" t="s">
        <v>765</v>
      </c>
      <c r="J667" s="30" t="s">
        <v>766</v>
      </c>
      <c r="K667" s="55" t="s">
        <v>711</v>
      </c>
      <c r="L667" s="59"/>
    </row>
    <row r="668" spans="1:12" x14ac:dyDescent="0.3">
      <c r="A668" s="27">
        <v>15</v>
      </c>
      <c r="B668" s="30" t="s">
        <v>678</v>
      </c>
      <c r="C668" s="28" t="s">
        <v>6986</v>
      </c>
      <c r="D668" s="28" t="s">
        <v>7016</v>
      </c>
      <c r="E668" s="29">
        <v>246</v>
      </c>
      <c r="F668" s="29" t="s">
        <v>748</v>
      </c>
      <c r="G668" s="30">
        <v>3</v>
      </c>
      <c r="H668" s="31">
        <v>4320</v>
      </c>
      <c r="I668" s="30" t="s">
        <v>765</v>
      </c>
      <c r="J668" s="30" t="s">
        <v>766</v>
      </c>
      <c r="K668" s="55" t="s">
        <v>711</v>
      </c>
      <c r="L668" s="59"/>
    </row>
    <row r="669" spans="1:12" x14ac:dyDescent="0.3">
      <c r="A669" s="27">
        <v>15</v>
      </c>
      <c r="B669" s="30" t="s">
        <v>680</v>
      </c>
      <c r="C669" s="28" t="s">
        <v>6979</v>
      </c>
      <c r="D669" s="28" t="s">
        <v>7016</v>
      </c>
      <c r="E669" s="29">
        <v>558</v>
      </c>
      <c r="F669" s="29" t="s">
        <v>749</v>
      </c>
      <c r="G669" s="30">
        <v>1</v>
      </c>
      <c r="H669" s="31">
        <v>1920</v>
      </c>
      <c r="I669" s="30" t="s">
        <v>765</v>
      </c>
      <c r="J669" s="30" t="s">
        <v>766</v>
      </c>
      <c r="K669" s="55" t="s">
        <v>711</v>
      </c>
      <c r="L669" s="59"/>
    </row>
    <row r="670" spans="1:12" x14ac:dyDescent="0.3">
      <c r="A670" s="27">
        <v>15</v>
      </c>
      <c r="B670" s="30" t="s">
        <v>678</v>
      </c>
      <c r="C670" s="28" t="s">
        <v>6986</v>
      </c>
      <c r="D670" s="28" t="s">
        <v>7016</v>
      </c>
      <c r="E670" s="29">
        <v>558</v>
      </c>
      <c r="F670" s="29" t="s">
        <v>749</v>
      </c>
      <c r="G670" s="30">
        <v>1</v>
      </c>
      <c r="H670" s="31">
        <v>1440</v>
      </c>
      <c r="I670" s="30" t="s">
        <v>765</v>
      </c>
      <c r="J670" s="30" t="s">
        <v>766</v>
      </c>
      <c r="K670" s="55" t="s">
        <v>711</v>
      </c>
      <c r="L670" s="59"/>
    </row>
    <row r="671" spans="1:12" x14ac:dyDescent="0.3">
      <c r="A671" s="27">
        <v>15</v>
      </c>
      <c r="B671" s="30" t="s">
        <v>712</v>
      </c>
      <c r="C671" s="28" t="s">
        <v>6980</v>
      </c>
      <c r="D671" s="28" t="s">
        <v>7016</v>
      </c>
      <c r="E671" s="29">
        <v>558</v>
      </c>
      <c r="F671" s="29" t="s">
        <v>749</v>
      </c>
      <c r="G671" s="30">
        <v>1</v>
      </c>
      <c r="H671" s="31">
        <v>960</v>
      </c>
      <c r="I671" s="30" t="s">
        <v>765</v>
      </c>
      <c r="J671" s="30" t="s">
        <v>766</v>
      </c>
      <c r="K671" s="55" t="s">
        <v>711</v>
      </c>
      <c r="L671" s="59"/>
    </row>
    <row r="672" spans="1:12" x14ac:dyDescent="0.3">
      <c r="A672" s="27">
        <v>15</v>
      </c>
      <c r="B672" s="30" t="s">
        <v>678</v>
      </c>
      <c r="C672" s="28" t="s">
        <v>6986</v>
      </c>
      <c r="D672" s="28" t="s">
        <v>7016</v>
      </c>
      <c r="E672" s="29">
        <v>577</v>
      </c>
      <c r="F672" s="29" t="s">
        <v>750</v>
      </c>
      <c r="G672" s="30">
        <v>1</v>
      </c>
      <c r="H672" s="31">
        <v>1440</v>
      </c>
      <c r="I672" s="30" t="s">
        <v>765</v>
      </c>
      <c r="J672" s="30" t="s">
        <v>766</v>
      </c>
      <c r="K672" s="55" t="s">
        <v>711</v>
      </c>
      <c r="L672" s="59"/>
    </row>
    <row r="673" spans="1:12" x14ac:dyDescent="0.3">
      <c r="A673" s="27">
        <v>15</v>
      </c>
      <c r="B673" s="30" t="s">
        <v>712</v>
      </c>
      <c r="C673" s="28" t="s">
        <v>6980</v>
      </c>
      <c r="D673" s="28" t="s">
        <v>7016</v>
      </c>
      <c r="E673" s="29">
        <v>577</v>
      </c>
      <c r="F673" s="29" t="s">
        <v>750</v>
      </c>
      <c r="G673" s="30">
        <v>1</v>
      </c>
      <c r="H673" s="31">
        <v>960</v>
      </c>
      <c r="I673" s="30" t="s">
        <v>765</v>
      </c>
      <c r="J673" s="30" t="s">
        <v>766</v>
      </c>
      <c r="K673" s="55" t="s">
        <v>711</v>
      </c>
      <c r="L673" s="59"/>
    </row>
    <row r="674" spans="1:12" x14ac:dyDescent="0.3">
      <c r="A674" s="27">
        <v>15</v>
      </c>
      <c r="B674" s="30" t="s">
        <v>746</v>
      </c>
      <c r="C674" s="28" t="s">
        <v>7002</v>
      </c>
      <c r="D674" s="28" t="s">
        <v>7016</v>
      </c>
      <c r="E674" s="29">
        <v>345</v>
      </c>
      <c r="F674" s="29" t="s">
        <v>751</v>
      </c>
      <c r="G674" s="30">
        <v>6</v>
      </c>
      <c r="H674" s="31">
        <v>9600</v>
      </c>
      <c r="I674" s="30" t="s">
        <v>765</v>
      </c>
      <c r="J674" s="30" t="s">
        <v>766</v>
      </c>
      <c r="K674" s="55" t="s">
        <v>711</v>
      </c>
      <c r="L674" s="59"/>
    </row>
    <row r="675" spans="1:12" x14ac:dyDescent="0.3">
      <c r="A675" s="27">
        <v>15</v>
      </c>
      <c r="B675" s="30" t="s">
        <v>680</v>
      </c>
      <c r="C675" s="28" t="s">
        <v>6979</v>
      </c>
      <c r="D675" s="28" t="s">
        <v>7016</v>
      </c>
      <c r="E675" s="29">
        <v>345</v>
      </c>
      <c r="F675" s="29" t="s">
        <v>751</v>
      </c>
      <c r="G675" s="30">
        <v>1</v>
      </c>
      <c r="H675" s="31">
        <v>1920</v>
      </c>
      <c r="I675" s="30" t="s">
        <v>765</v>
      </c>
      <c r="J675" s="30" t="s">
        <v>766</v>
      </c>
      <c r="K675" s="55" t="s">
        <v>711</v>
      </c>
      <c r="L675" s="59"/>
    </row>
    <row r="676" spans="1:12" x14ac:dyDescent="0.3">
      <c r="A676" s="27">
        <v>15</v>
      </c>
      <c r="B676" s="30" t="s">
        <v>680</v>
      </c>
      <c r="C676" s="28" t="s">
        <v>6979</v>
      </c>
      <c r="D676" s="28" t="s">
        <v>7016</v>
      </c>
      <c r="E676" s="29">
        <v>721</v>
      </c>
      <c r="F676" s="29" t="s">
        <v>752</v>
      </c>
      <c r="G676" s="30">
        <v>2</v>
      </c>
      <c r="H676" s="31">
        <v>1920</v>
      </c>
      <c r="I676" s="30" t="s">
        <v>765</v>
      </c>
      <c r="J676" s="30" t="s">
        <v>766</v>
      </c>
      <c r="K676" s="55" t="s">
        <v>711</v>
      </c>
      <c r="L676" s="59"/>
    </row>
    <row r="677" spans="1:12" x14ac:dyDescent="0.3">
      <c r="A677" s="27">
        <v>15</v>
      </c>
      <c r="B677" s="30" t="s">
        <v>746</v>
      </c>
      <c r="C677" s="28" t="s">
        <v>7002</v>
      </c>
      <c r="D677" s="28" t="s">
        <v>7016</v>
      </c>
      <c r="E677" s="29">
        <v>342</v>
      </c>
      <c r="F677" s="29" t="s">
        <v>753</v>
      </c>
      <c r="G677" s="30">
        <v>3</v>
      </c>
      <c r="H677" s="31">
        <v>9600</v>
      </c>
      <c r="I677" s="30" t="s">
        <v>765</v>
      </c>
      <c r="J677" s="30" t="s">
        <v>766</v>
      </c>
      <c r="K677" s="55" t="s">
        <v>711</v>
      </c>
      <c r="L677" s="59"/>
    </row>
    <row r="678" spans="1:12" x14ac:dyDescent="0.3">
      <c r="A678" s="27">
        <v>15</v>
      </c>
      <c r="B678" s="30" t="s">
        <v>678</v>
      </c>
      <c r="C678" s="28" t="s">
        <v>6986</v>
      </c>
      <c r="D678" s="28" t="s">
        <v>7016</v>
      </c>
      <c r="E678" s="29">
        <v>1019</v>
      </c>
      <c r="F678" s="29" t="s">
        <v>754</v>
      </c>
      <c r="G678" s="30">
        <v>1</v>
      </c>
      <c r="H678" s="31">
        <v>1440</v>
      </c>
      <c r="I678" s="30" t="s">
        <v>765</v>
      </c>
      <c r="J678" s="30" t="s">
        <v>766</v>
      </c>
      <c r="K678" s="55" t="s">
        <v>711</v>
      </c>
      <c r="L678" s="59"/>
    </row>
    <row r="679" spans="1:12" x14ac:dyDescent="0.3">
      <c r="A679" s="27">
        <v>15</v>
      </c>
      <c r="B679" s="30" t="s">
        <v>680</v>
      </c>
      <c r="C679" s="28" t="s">
        <v>6979</v>
      </c>
      <c r="D679" s="28" t="s">
        <v>7016</v>
      </c>
      <c r="E679" s="29">
        <v>248</v>
      </c>
      <c r="F679" s="29" t="s">
        <v>755</v>
      </c>
      <c r="G679" s="30">
        <v>3</v>
      </c>
      <c r="H679" s="31">
        <v>3840</v>
      </c>
      <c r="I679" s="30" t="s">
        <v>765</v>
      </c>
      <c r="J679" s="30" t="s">
        <v>766</v>
      </c>
      <c r="K679" s="55" t="s">
        <v>711</v>
      </c>
      <c r="L679" s="59"/>
    </row>
    <row r="680" spans="1:12" x14ac:dyDescent="0.3">
      <c r="A680" s="27">
        <v>30</v>
      </c>
      <c r="B680" s="30" t="s">
        <v>756</v>
      </c>
      <c r="C680" s="30" t="s">
        <v>6981</v>
      </c>
      <c r="D680" s="28" t="s">
        <v>7017</v>
      </c>
      <c r="E680" s="29">
        <v>708</v>
      </c>
      <c r="F680" s="29" t="s">
        <v>757</v>
      </c>
      <c r="G680" s="30">
        <v>6</v>
      </c>
      <c r="H680" s="31">
        <v>7920</v>
      </c>
      <c r="I680" s="30" t="s">
        <v>765</v>
      </c>
      <c r="J680" s="30" t="s">
        <v>766</v>
      </c>
      <c r="K680" s="55" t="s">
        <v>711</v>
      </c>
      <c r="L680" s="59"/>
    </row>
    <row r="681" spans="1:12" x14ac:dyDescent="0.3">
      <c r="A681" s="27">
        <v>30</v>
      </c>
      <c r="B681" s="30" t="s">
        <v>695</v>
      </c>
      <c r="C681" s="28" t="s">
        <v>6991</v>
      </c>
      <c r="D681" s="28" t="s">
        <v>7017</v>
      </c>
      <c r="E681" s="29">
        <v>725</v>
      </c>
      <c r="F681" s="29" t="s">
        <v>737</v>
      </c>
      <c r="G681" s="30">
        <v>1</v>
      </c>
      <c r="H681" s="31">
        <v>720</v>
      </c>
      <c r="I681" s="30" t="s">
        <v>765</v>
      </c>
      <c r="J681" s="30" t="s">
        <v>766</v>
      </c>
      <c r="K681" s="55" t="s">
        <v>711</v>
      </c>
      <c r="L681" s="59"/>
    </row>
    <row r="682" spans="1:12" x14ac:dyDescent="0.3">
      <c r="A682" s="27">
        <v>30</v>
      </c>
      <c r="B682" s="30" t="s">
        <v>192</v>
      </c>
      <c r="C682" s="28" t="s">
        <v>6999</v>
      </c>
      <c r="D682" s="28" t="s">
        <v>7017</v>
      </c>
      <c r="E682" s="29">
        <v>578</v>
      </c>
      <c r="F682" s="29" t="s">
        <v>758</v>
      </c>
      <c r="G682" s="30">
        <v>1</v>
      </c>
      <c r="H682" s="31">
        <v>3360</v>
      </c>
      <c r="I682" s="30" t="s">
        <v>765</v>
      </c>
      <c r="J682" s="30" t="s">
        <v>766</v>
      </c>
      <c r="K682" s="55" t="s">
        <v>711</v>
      </c>
      <c r="L682" s="59"/>
    </row>
    <row r="683" spans="1:12" x14ac:dyDescent="0.3">
      <c r="A683" s="27">
        <v>30</v>
      </c>
      <c r="B683" s="30" t="s">
        <v>704</v>
      </c>
      <c r="C683" s="28" t="s">
        <v>6989</v>
      </c>
      <c r="D683" s="28" t="s">
        <v>7017</v>
      </c>
      <c r="E683" s="29">
        <v>557</v>
      </c>
      <c r="F683" s="29" t="s">
        <v>739</v>
      </c>
      <c r="G683" s="30">
        <v>1</v>
      </c>
      <c r="H683" s="31">
        <v>1200</v>
      </c>
      <c r="I683" s="30" t="s">
        <v>765</v>
      </c>
      <c r="J683" s="30" t="s">
        <v>766</v>
      </c>
      <c r="K683" s="55" t="s">
        <v>711</v>
      </c>
      <c r="L683" s="59"/>
    </row>
    <row r="684" spans="1:12" x14ac:dyDescent="0.3">
      <c r="A684" s="27">
        <v>30</v>
      </c>
      <c r="B684" s="30" t="s">
        <v>704</v>
      </c>
      <c r="C684" s="28" t="s">
        <v>6989</v>
      </c>
      <c r="D684" s="28" t="s">
        <v>7017</v>
      </c>
      <c r="E684" s="29">
        <v>249</v>
      </c>
      <c r="F684" s="29" t="s">
        <v>740</v>
      </c>
      <c r="G684" s="30">
        <v>1</v>
      </c>
      <c r="H684" s="31">
        <v>1200</v>
      </c>
      <c r="I684" s="30" t="s">
        <v>765</v>
      </c>
      <c r="J684" s="30" t="s">
        <v>766</v>
      </c>
      <c r="K684" s="55" t="s">
        <v>711</v>
      </c>
      <c r="L684" s="59"/>
    </row>
    <row r="685" spans="1:12" x14ac:dyDescent="0.3">
      <c r="A685" s="27">
        <v>30</v>
      </c>
      <c r="B685" s="30" t="s">
        <v>192</v>
      </c>
      <c r="C685" s="28" t="s">
        <v>6999</v>
      </c>
      <c r="D685" s="28" t="s">
        <v>7017</v>
      </c>
      <c r="E685" s="29">
        <v>576</v>
      </c>
      <c r="F685" s="29" t="s">
        <v>741</v>
      </c>
      <c r="G685" s="30">
        <v>2</v>
      </c>
      <c r="H685" s="31">
        <v>3360</v>
      </c>
      <c r="I685" s="30" t="s">
        <v>765</v>
      </c>
      <c r="J685" s="30" t="s">
        <v>766</v>
      </c>
      <c r="K685" s="55" t="s">
        <v>711</v>
      </c>
      <c r="L685" s="59"/>
    </row>
    <row r="686" spans="1:12" x14ac:dyDescent="0.3">
      <c r="A686" s="27">
        <v>30</v>
      </c>
      <c r="B686" s="30" t="s">
        <v>759</v>
      </c>
      <c r="C686" s="30" t="s">
        <v>6981</v>
      </c>
      <c r="D686" s="28" t="s">
        <v>7017</v>
      </c>
      <c r="E686" s="29">
        <v>576</v>
      </c>
      <c r="F686" s="29" t="s">
        <v>741</v>
      </c>
      <c r="G686" s="30">
        <v>1</v>
      </c>
      <c r="H686" s="31">
        <v>2640</v>
      </c>
      <c r="I686" s="30" t="s">
        <v>765</v>
      </c>
      <c r="J686" s="30" t="s">
        <v>766</v>
      </c>
      <c r="K686" s="55" t="s">
        <v>711</v>
      </c>
      <c r="L686" s="59"/>
    </row>
    <row r="687" spans="1:12" x14ac:dyDescent="0.3">
      <c r="A687" s="27">
        <v>30</v>
      </c>
      <c r="B687" s="30" t="s">
        <v>695</v>
      </c>
      <c r="C687" s="28" t="s">
        <v>6991</v>
      </c>
      <c r="D687" s="28" t="s">
        <v>7017</v>
      </c>
      <c r="E687" s="29">
        <v>862</v>
      </c>
      <c r="F687" s="29" t="s">
        <v>742</v>
      </c>
      <c r="G687" s="30">
        <v>2</v>
      </c>
      <c r="H687" s="31">
        <v>1440</v>
      </c>
      <c r="I687" s="30" t="s">
        <v>765</v>
      </c>
      <c r="J687" s="30" t="s">
        <v>766</v>
      </c>
      <c r="K687" s="55" t="s">
        <v>711</v>
      </c>
      <c r="L687" s="59"/>
    </row>
    <row r="688" spans="1:12" x14ac:dyDescent="0.3">
      <c r="A688" s="27">
        <v>30</v>
      </c>
      <c r="B688" s="30" t="s">
        <v>695</v>
      </c>
      <c r="C688" s="28" t="s">
        <v>6991</v>
      </c>
      <c r="D688" s="28" t="s">
        <v>7017</v>
      </c>
      <c r="E688" s="29">
        <v>860</v>
      </c>
      <c r="F688" s="29" t="s">
        <v>743</v>
      </c>
      <c r="G688" s="30">
        <v>1</v>
      </c>
      <c r="H688" s="31">
        <v>720</v>
      </c>
      <c r="I688" s="30" t="s">
        <v>765</v>
      </c>
      <c r="J688" s="30" t="s">
        <v>766</v>
      </c>
      <c r="K688" s="55" t="s">
        <v>711</v>
      </c>
      <c r="L688" s="59"/>
    </row>
    <row r="689" spans="1:12" x14ac:dyDescent="0.3">
      <c r="A689" s="27">
        <v>30</v>
      </c>
      <c r="B689" s="30" t="s">
        <v>732</v>
      </c>
      <c r="C689" s="28" t="s">
        <v>6995</v>
      </c>
      <c r="D689" s="28" t="s">
        <v>7017</v>
      </c>
      <c r="E689" s="29">
        <v>559</v>
      </c>
      <c r="F689" s="29" t="s">
        <v>744</v>
      </c>
      <c r="G689" s="30">
        <v>2</v>
      </c>
      <c r="H689" s="31">
        <v>3600</v>
      </c>
      <c r="I689" s="30" t="s">
        <v>765</v>
      </c>
      <c r="J689" s="30" t="s">
        <v>766</v>
      </c>
      <c r="K689" s="55" t="s">
        <v>711</v>
      </c>
      <c r="L689" s="59"/>
    </row>
    <row r="690" spans="1:12" x14ac:dyDescent="0.3">
      <c r="A690" s="27">
        <v>30</v>
      </c>
      <c r="B690" s="30" t="s">
        <v>695</v>
      </c>
      <c r="C690" s="28" t="s">
        <v>6991</v>
      </c>
      <c r="D690" s="28" t="s">
        <v>7017</v>
      </c>
      <c r="E690" s="29">
        <v>559</v>
      </c>
      <c r="F690" s="29" t="s">
        <v>744</v>
      </c>
      <c r="G690" s="30">
        <v>2</v>
      </c>
      <c r="H690" s="31">
        <v>1440</v>
      </c>
      <c r="I690" s="30" t="s">
        <v>765</v>
      </c>
      <c r="J690" s="30" t="s">
        <v>766</v>
      </c>
      <c r="K690" s="55" t="s">
        <v>711</v>
      </c>
      <c r="L690" s="59"/>
    </row>
    <row r="691" spans="1:12" x14ac:dyDescent="0.3">
      <c r="A691" s="27">
        <v>30</v>
      </c>
      <c r="B691" s="30" t="s">
        <v>760</v>
      </c>
      <c r="C691" s="30" t="s">
        <v>7011</v>
      </c>
      <c r="D691" s="28" t="s">
        <v>7017</v>
      </c>
      <c r="E691" s="29">
        <v>235</v>
      </c>
      <c r="F691" s="29" t="s">
        <v>761</v>
      </c>
      <c r="G691" s="30">
        <v>4</v>
      </c>
      <c r="H691" s="31">
        <v>5520</v>
      </c>
      <c r="I691" s="30" t="s">
        <v>765</v>
      </c>
      <c r="J691" s="30" t="s">
        <v>766</v>
      </c>
      <c r="K691" s="55" t="s">
        <v>711</v>
      </c>
      <c r="L691" s="59"/>
    </row>
    <row r="692" spans="1:12" x14ac:dyDescent="0.3">
      <c r="A692" s="27">
        <v>30</v>
      </c>
      <c r="B692" s="30" t="s">
        <v>695</v>
      </c>
      <c r="C692" s="28" t="s">
        <v>6991</v>
      </c>
      <c r="D692" s="28" t="s">
        <v>7017</v>
      </c>
      <c r="E692" s="29">
        <v>661</v>
      </c>
      <c r="F692" s="29" t="s">
        <v>745</v>
      </c>
      <c r="G692" s="30">
        <v>2</v>
      </c>
      <c r="H692" s="31">
        <v>720</v>
      </c>
      <c r="I692" s="30" t="s">
        <v>765</v>
      </c>
      <c r="J692" s="30" t="s">
        <v>766</v>
      </c>
      <c r="K692" s="55" t="s">
        <v>711</v>
      </c>
      <c r="L692" s="59"/>
    </row>
    <row r="693" spans="1:12" x14ac:dyDescent="0.3">
      <c r="A693" s="27">
        <v>30</v>
      </c>
      <c r="B693" s="30" t="s">
        <v>759</v>
      </c>
      <c r="C693" s="30" t="s">
        <v>6981</v>
      </c>
      <c r="D693" s="28" t="s">
        <v>7017</v>
      </c>
      <c r="E693" s="29">
        <v>661</v>
      </c>
      <c r="F693" s="29" t="s">
        <v>745</v>
      </c>
      <c r="G693" s="30">
        <v>2</v>
      </c>
      <c r="H693" s="31">
        <v>5280</v>
      </c>
      <c r="I693" s="30" t="s">
        <v>765</v>
      </c>
      <c r="J693" s="30" t="s">
        <v>766</v>
      </c>
      <c r="K693" s="55" t="s">
        <v>711</v>
      </c>
      <c r="L693" s="59"/>
    </row>
    <row r="694" spans="1:12" x14ac:dyDescent="0.3">
      <c r="A694" s="27">
        <v>30</v>
      </c>
      <c r="B694" s="30" t="s">
        <v>760</v>
      </c>
      <c r="C694" s="30" t="s">
        <v>7011</v>
      </c>
      <c r="D694" s="28" t="s">
        <v>7017</v>
      </c>
      <c r="E694" s="29">
        <v>250</v>
      </c>
      <c r="F694" s="29" t="s">
        <v>747</v>
      </c>
      <c r="G694" s="30">
        <v>12</v>
      </c>
      <c r="H694" s="31">
        <v>5520</v>
      </c>
      <c r="I694" s="30" t="s">
        <v>765</v>
      </c>
      <c r="J694" s="30" t="s">
        <v>766</v>
      </c>
      <c r="K694" s="55" t="s">
        <v>711</v>
      </c>
      <c r="L694" s="59"/>
    </row>
    <row r="695" spans="1:12" x14ac:dyDescent="0.3">
      <c r="A695" s="27">
        <v>30</v>
      </c>
      <c r="B695" s="30" t="s">
        <v>704</v>
      </c>
      <c r="C695" s="28" t="s">
        <v>6989</v>
      </c>
      <c r="D695" s="28" t="s">
        <v>7017</v>
      </c>
      <c r="E695" s="29">
        <v>246</v>
      </c>
      <c r="F695" s="29" t="s">
        <v>748</v>
      </c>
      <c r="G695" s="30">
        <v>2</v>
      </c>
      <c r="H695" s="31">
        <v>1200</v>
      </c>
      <c r="I695" s="30" t="s">
        <v>765</v>
      </c>
      <c r="J695" s="30" t="s">
        <v>766</v>
      </c>
      <c r="K695" s="55" t="s">
        <v>711</v>
      </c>
      <c r="L695" s="59"/>
    </row>
    <row r="696" spans="1:12" x14ac:dyDescent="0.3">
      <c r="A696" s="27">
        <v>30</v>
      </c>
      <c r="B696" s="30" t="s">
        <v>732</v>
      </c>
      <c r="C696" s="28" t="s">
        <v>6995</v>
      </c>
      <c r="D696" s="28" t="s">
        <v>7017</v>
      </c>
      <c r="E696" s="29">
        <v>558</v>
      </c>
      <c r="F696" s="29" t="s">
        <v>749</v>
      </c>
      <c r="G696" s="30">
        <v>2</v>
      </c>
      <c r="H696" s="31">
        <v>3600</v>
      </c>
      <c r="I696" s="30" t="s">
        <v>765</v>
      </c>
      <c r="J696" s="30" t="s">
        <v>766</v>
      </c>
      <c r="K696" s="55" t="s">
        <v>711</v>
      </c>
      <c r="L696" s="59"/>
    </row>
    <row r="697" spans="1:12" x14ac:dyDescent="0.3">
      <c r="A697" s="27">
        <v>30</v>
      </c>
      <c r="B697" s="30" t="s">
        <v>192</v>
      </c>
      <c r="C697" s="28" t="s">
        <v>6999</v>
      </c>
      <c r="D697" s="28" t="s">
        <v>7017</v>
      </c>
      <c r="E697" s="29">
        <v>558</v>
      </c>
      <c r="F697" s="29" t="s">
        <v>749</v>
      </c>
      <c r="G697" s="30">
        <v>1</v>
      </c>
      <c r="H697" s="31">
        <v>3360</v>
      </c>
      <c r="I697" s="30" t="s">
        <v>765</v>
      </c>
      <c r="J697" s="30" t="s">
        <v>766</v>
      </c>
      <c r="K697" s="55" t="s">
        <v>711</v>
      </c>
      <c r="L697" s="59"/>
    </row>
    <row r="698" spans="1:12" x14ac:dyDescent="0.3">
      <c r="A698" s="27">
        <v>30</v>
      </c>
      <c r="B698" s="30" t="s">
        <v>695</v>
      </c>
      <c r="C698" s="28" t="s">
        <v>6991</v>
      </c>
      <c r="D698" s="28" t="s">
        <v>7017</v>
      </c>
      <c r="E698" s="29">
        <v>558</v>
      </c>
      <c r="F698" s="29" t="s">
        <v>749</v>
      </c>
      <c r="G698" s="30">
        <v>1</v>
      </c>
      <c r="H698" s="31">
        <v>720</v>
      </c>
      <c r="I698" s="30" t="s">
        <v>765</v>
      </c>
      <c r="J698" s="30" t="s">
        <v>766</v>
      </c>
      <c r="K698" s="55" t="s">
        <v>711</v>
      </c>
      <c r="L698" s="59"/>
    </row>
    <row r="699" spans="1:12" x14ac:dyDescent="0.3">
      <c r="A699" s="27">
        <v>30</v>
      </c>
      <c r="B699" s="30" t="s">
        <v>192</v>
      </c>
      <c r="C699" s="28" t="s">
        <v>6999</v>
      </c>
      <c r="D699" s="28" t="s">
        <v>7017</v>
      </c>
      <c r="E699" s="29">
        <v>577</v>
      </c>
      <c r="F699" s="29" t="s">
        <v>750</v>
      </c>
      <c r="G699" s="30">
        <v>1</v>
      </c>
      <c r="H699" s="31">
        <v>3360</v>
      </c>
      <c r="I699" s="30" t="s">
        <v>765</v>
      </c>
      <c r="J699" s="30" t="s">
        <v>766</v>
      </c>
      <c r="K699" s="55" t="s">
        <v>711</v>
      </c>
      <c r="L699" s="59"/>
    </row>
    <row r="700" spans="1:12" x14ac:dyDescent="0.3">
      <c r="A700" s="27">
        <v>30</v>
      </c>
      <c r="B700" s="30" t="s">
        <v>695</v>
      </c>
      <c r="C700" s="28" t="s">
        <v>6991</v>
      </c>
      <c r="D700" s="28" t="s">
        <v>7017</v>
      </c>
      <c r="E700" s="29">
        <v>577</v>
      </c>
      <c r="F700" s="29" t="s">
        <v>750</v>
      </c>
      <c r="G700" s="30">
        <v>1</v>
      </c>
      <c r="H700" s="31">
        <v>720</v>
      </c>
      <c r="I700" s="30" t="s">
        <v>765</v>
      </c>
      <c r="J700" s="30" t="s">
        <v>766</v>
      </c>
      <c r="K700" s="55" t="s">
        <v>711</v>
      </c>
      <c r="L700" s="59"/>
    </row>
    <row r="701" spans="1:12" x14ac:dyDescent="0.3">
      <c r="A701" s="27">
        <v>30</v>
      </c>
      <c r="B701" s="30" t="s">
        <v>759</v>
      </c>
      <c r="C701" s="30" t="s">
        <v>6981</v>
      </c>
      <c r="D701" s="28" t="s">
        <v>7017</v>
      </c>
      <c r="E701" s="29">
        <v>577</v>
      </c>
      <c r="F701" s="29" t="s">
        <v>750</v>
      </c>
      <c r="G701" s="30">
        <v>1</v>
      </c>
      <c r="H701" s="31">
        <v>0</v>
      </c>
      <c r="I701" s="30" t="s">
        <v>765</v>
      </c>
      <c r="J701" s="30" t="s">
        <v>766</v>
      </c>
      <c r="K701" s="55" t="s">
        <v>711</v>
      </c>
      <c r="L701" s="59"/>
    </row>
    <row r="702" spans="1:12" x14ac:dyDescent="0.3">
      <c r="A702" s="27">
        <v>30</v>
      </c>
      <c r="B702" s="30" t="s">
        <v>704</v>
      </c>
      <c r="C702" s="28" t="s">
        <v>6989</v>
      </c>
      <c r="D702" s="28" t="s">
        <v>7017</v>
      </c>
      <c r="E702" s="29">
        <v>239</v>
      </c>
      <c r="F702" s="29" t="s">
        <v>762</v>
      </c>
      <c r="G702" s="30">
        <v>2</v>
      </c>
      <c r="H702" s="31">
        <v>2400</v>
      </c>
      <c r="I702" s="30" t="s">
        <v>765</v>
      </c>
      <c r="J702" s="30" t="s">
        <v>766</v>
      </c>
      <c r="K702" s="55" t="s">
        <v>711</v>
      </c>
      <c r="L702" s="59"/>
    </row>
    <row r="703" spans="1:12" x14ac:dyDescent="0.3">
      <c r="A703" s="27">
        <v>30</v>
      </c>
      <c r="B703" s="30" t="s">
        <v>732</v>
      </c>
      <c r="C703" s="28" t="s">
        <v>6995</v>
      </c>
      <c r="D703" s="28" t="s">
        <v>7017</v>
      </c>
      <c r="E703" s="29">
        <v>342</v>
      </c>
      <c r="F703" s="29" t="s">
        <v>753</v>
      </c>
      <c r="G703" s="30">
        <v>1</v>
      </c>
      <c r="H703" s="31">
        <v>3600</v>
      </c>
      <c r="I703" s="30" t="s">
        <v>765</v>
      </c>
      <c r="J703" s="30" t="s">
        <v>766</v>
      </c>
      <c r="K703" s="55" t="s">
        <v>711</v>
      </c>
      <c r="L703" s="59"/>
    </row>
    <row r="704" spans="1:12" x14ac:dyDescent="0.3">
      <c r="A704" s="27">
        <v>30</v>
      </c>
      <c r="B704" s="30" t="s">
        <v>700</v>
      </c>
      <c r="C704" s="30" t="s">
        <v>6981</v>
      </c>
      <c r="D704" s="28" t="s">
        <v>7017</v>
      </c>
      <c r="E704" s="29">
        <v>709</v>
      </c>
      <c r="F704" s="29" t="s">
        <v>763</v>
      </c>
      <c r="G704" s="30">
        <v>2</v>
      </c>
      <c r="H704" s="31">
        <v>2640</v>
      </c>
      <c r="I704" s="30" t="s">
        <v>765</v>
      </c>
      <c r="J704" s="30" t="s">
        <v>766</v>
      </c>
      <c r="K704" s="55" t="s">
        <v>711</v>
      </c>
      <c r="L704" s="59"/>
    </row>
    <row r="705" spans="1:12" x14ac:dyDescent="0.3">
      <c r="A705" s="27">
        <v>30</v>
      </c>
      <c r="B705" s="30" t="s">
        <v>756</v>
      </c>
      <c r="C705" s="30" t="s">
        <v>6981</v>
      </c>
      <c r="D705" s="28" t="s">
        <v>7017</v>
      </c>
      <c r="E705" s="29">
        <v>709</v>
      </c>
      <c r="F705" s="29" t="s">
        <v>763</v>
      </c>
      <c r="G705" s="30">
        <v>6</v>
      </c>
      <c r="H705" s="31">
        <v>10560</v>
      </c>
      <c r="I705" s="30" t="s">
        <v>765</v>
      </c>
      <c r="J705" s="30" t="s">
        <v>766</v>
      </c>
      <c r="K705" s="55" t="s">
        <v>711</v>
      </c>
      <c r="L705" s="59"/>
    </row>
    <row r="706" spans="1:12" x14ac:dyDescent="0.3">
      <c r="A706" s="27">
        <v>30</v>
      </c>
      <c r="B706" s="30" t="s">
        <v>695</v>
      </c>
      <c r="C706" s="28" t="s">
        <v>6991</v>
      </c>
      <c r="D706" s="28" t="s">
        <v>7017</v>
      </c>
      <c r="E706" s="29">
        <v>859</v>
      </c>
      <c r="F706" s="29" t="s">
        <v>764</v>
      </c>
      <c r="G706" s="30">
        <v>1</v>
      </c>
      <c r="H706" s="31">
        <v>720</v>
      </c>
      <c r="I706" s="30" t="s">
        <v>765</v>
      </c>
      <c r="J706" s="30" t="s">
        <v>766</v>
      </c>
      <c r="K706" s="55" t="s">
        <v>711</v>
      </c>
      <c r="L706" s="59"/>
    </row>
    <row r="707" spans="1:12" x14ac:dyDescent="0.3">
      <c r="A707" s="27">
        <v>30</v>
      </c>
      <c r="B707" s="30" t="s">
        <v>700</v>
      </c>
      <c r="C707" s="30" t="s">
        <v>6981</v>
      </c>
      <c r="D707" s="28" t="s">
        <v>7017</v>
      </c>
      <c r="E707" s="29">
        <v>248</v>
      </c>
      <c r="F707" s="29" t="s">
        <v>755</v>
      </c>
      <c r="G707" s="30">
        <v>8</v>
      </c>
      <c r="H707" s="31">
        <v>15840</v>
      </c>
      <c r="I707" s="30" t="s">
        <v>765</v>
      </c>
      <c r="J707" s="30" t="s">
        <v>766</v>
      </c>
      <c r="K707" s="55" t="s">
        <v>711</v>
      </c>
      <c r="L707" s="59"/>
    </row>
    <row r="708" spans="1:12" x14ac:dyDescent="0.3">
      <c r="A708" s="27">
        <v>30</v>
      </c>
      <c r="B708" s="30" t="s">
        <v>756</v>
      </c>
      <c r="C708" s="30" t="s">
        <v>6981</v>
      </c>
      <c r="D708" s="28" t="s">
        <v>7017</v>
      </c>
      <c r="E708" s="29">
        <v>248</v>
      </c>
      <c r="F708" s="29" t="s">
        <v>755</v>
      </c>
      <c r="G708" s="30">
        <v>7</v>
      </c>
      <c r="H708" s="31">
        <v>18480</v>
      </c>
      <c r="I708" s="30" t="s">
        <v>765</v>
      </c>
      <c r="J708" s="30" t="s">
        <v>766</v>
      </c>
      <c r="K708" s="55" t="s">
        <v>711</v>
      </c>
      <c r="L708" s="59"/>
    </row>
    <row r="709" spans="1:12" x14ac:dyDescent="0.3">
      <c r="A709" s="27">
        <v>15</v>
      </c>
      <c r="B709" s="30" t="s">
        <v>767</v>
      </c>
      <c r="C709" s="57" t="s">
        <v>6986</v>
      </c>
      <c r="D709" s="57" t="s">
        <v>6976</v>
      </c>
      <c r="E709" s="29">
        <v>1062</v>
      </c>
      <c r="F709" s="29" t="s">
        <v>768</v>
      </c>
      <c r="G709" s="30">
        <v>1</v>
      </c>
      <c r="H709" s="31">
        <v>1200</v>
      </c>
      <c r="I709" s="30" t="s">
        <v>769</v>
      </c>
      <c r="J709" s="56"/>
      <c r="K709" s="55" t="s">
        <v>7031</v>
      </c>
      <c r="L709" s="59"/>
    </row>
    <row r="710" spans="1:12" x14ac:dyDescent="0.3">
      <c r="A710" s="27">
        <v>15</v>
      </c>
      <c r="B710" s="30" t="s">
        <v>767</v>
      </c>
      <c r="C710" s="57" t="s">
        <v>6986</v>
      </c>
      <c r="D710" s="57" t="s">
        <v>6976</v>
      </c>
      <c r="E710" s="29">
        <v>1063</v>
      </c>
      <c r="F710" s="29" t="s">
        <v>770</v>
      </c>
      <c r="G710" s="30">
        <v>6</v>
      </c>
      <c r="H710" s="31">
        <v>6000</v>
      </c>
      <c r="I710" s="30" t="s">
        <v>769</v>
      </c>
      <c r="J710" s="56"/>
      <c r="K710" s="55" t="s">
        <v>7031</v>
      </c>
      <c r="L710" s="59"/>
    </row>
    <row r="711" spans="1:12" x14ac:dyDescent="0.3">
      <c r="A711" s="27">
        <v>15</v>
      </c>
      <c r="B711" s="30" t="s">
        <v>771</v>
      </c>
      <c r="C711" s="57" t="s">
        <v>6972</v>
      </c>
      <c r="D711" s="57" t="s">
        <v>6976</v>
      </c>
      <c r="E711" s="29">
        <v>1128</v>
      </c>
      <c r="F711" s="29" t="s">
        <v>772</v>
      </c>
      <c r="G711" s="30">
        <v>1</v>
      </c>
      <c r="H711" s="31">
        <v>960</v>
      </c>
      <c r="I711" s="30" t="s">
        <v>773</v>
      </c>
      <c r="J711" s="56"/>
      <c r="K711" s="55" t="s">
        <v>7031</v>
      </c>
      <c r="L711" s="59"/>
    </row>
    <row r="712" spans="1:12" x14ac:dyDescent="0.3">
      <c r="A712" s="27">
        <v>15</v>
      </c>
      <c r="B712" s="30" t="s">
        <v>774</v>
      </c>
      <c r="C712" s="57" t="s">
        <v>6986</v>
      </c>
      <c r="D712" s="57" t="s">
        <v>6976</v>
      </c>
      <c r="E712" s="29">
        <v>1057</v>
      </c>
      <c r="F712" s="29" t="s">
        <v>775</v>
      </c>
      <c r="G712" s="30">
        <v>1</v>
      </c>
      <c r="H712" s="31">
        <v>1200</v>
      </c>
      <c r="I712" s="30" t="s">
        <v>650</v>
      </c>
      <c r="J712" s="56" t="s">
        <v>776</v>
      </c>
      <c r="K712" s="55" t="s">
        <v>7031</v>
      </c>
      <c r="L712" s="59"/>
    </row>
    <row r="713" spans="1:12" x14ac:dyDescent="0.3">
      <c r="A713" s="27">
        <v>15</v>
      </c>
      <c r="B713" s="30" t="s">
        <v>777</v>
      </c>
      <c r="C713" s="57" t="s">
        <v>6986</v>
      </c>
      <c r="D713" s="57" t="s">
        <v>6976</v>
      </c>
      <c r="E713" s="29">
        <v>1058</v>
      </c>
      <c r="F713" s="29" t="s">
        <v>778</v>
      </c>
      <c r="G713" s="30">
        <v>1</v>
      </c>
      <c r="H713" s="31">
        <v>1200</v>
      </c>
      <c r="I713" s="30" t="s">
        <v>799</v>
      </c>
      <c r="J713" s="56" t="s">
        <v>776</v>
      </c>
      <c r="K713" s="55" t="s">
        <v>7031</v>
      </c>
      <c r="L713" s="59"/>
    </row>
    <row r="714" spans="1:12" x14ac:dyDescent="0.3">
      <c r="A714" s="27">
        <v>15</v>
      </c>
      <c r="B714" s="30" t="s">
        <v>779</v>
      </c>
      <c r="C714" s="57" t="s">
        <v>6986</v>
      </c>
      <c r="D714" s="57" t="s">
        <v>6976</v>
      </c>
      <c r="E714" s="29">
        <v>1059</v>
      </c>
      <c r="F714" s="29" t="s">
        <v>780</v>
      </c>
      <c r="G714" s="30">
        <v>24</v>
      </c>
      <c r="H714" s="31">
        <v>24000</v>
      </c>
      <c r="I714" s="30" t="s">
        <v>800</v>
      </c>
      <c r="J714" s="56" t="s">
        <v>776</v>
      </c>
      <c r="K714" s="55" t="s">
        <v>7031</v>
      </c>
      <c r="L714" s="59"/>
    </row>
    <row r="715" spans="1:12" x14ac:dyDescent="0.3">
      <c r="A715" s="27">
        <v>15</v>
      </c>
      <c r="B715" s="30" t="s">
        <v>781</v>
      </c>
      <c r="C715" s="57" t="s">
        <v>6986</v>
      </c>
      <c r="D715" s="57" t="s">
        <v>6976</v>
      </c>
      <c r="E715" s="29">
        <v>1060</v>
      </c>
      <c r="F715" s="29" t="s">
        <v>782</v>
      </c>
      <c r="G715" s="30">
        <v>1</v>
      </c>
      <c r="H715" s="31">
        <v>1200</v>
      </c>
      <c r="I715" s="30" t="s">
        <v>652</v>
      </c>
      <c r="J715" s="56" t="s">
        <v>776</v>
      </c>
      <c r="K715" s="55" t="s">
        <v>7031</v>
      </c>
      <c r="L715" s="59"/>
    </row>
    <row r="716" spans="1:12" x14ac:dyDescent="0.3">
      <c r="A716" s="27">
        <v>15</v>
      </c>
      <c r="B716" s="30" t="s">
        <v>781</v>
      </c>
      <c r="C716" s="57" t="s">
        <v>6986</v>
      </c>
      <c r="D716" s="57" t="s">
        <v>6976</v>
      </c>
      <c r="E716" s="29">
        <v>1061</v>
      </c>
      <c r="F716" s="29" t="s">
        <v>783</v>
      </c>
      <c r="G716" s="30">
        <v>6</v>
      </c>
      <c r="H716" s="31">
        <v>6000</v>
      </c>
      <c r="I716" s="30" t="s">
        <v>658</v>
      </c>
      <c r="J716" s="56" t="s">
        <v>776</v>
      </c>
      <c r="K716" s="55" t="s">
        <v>7031</v>
      </c>
      <c r="L716" s="59"/>
    </row>
    <row r="717" spans="1:12" x14ac:dyDescent="0.3">
      <c r="A717" s="27">
        <v>15</v>
      </c>
      <c r="B717" s="30" t="s">
        <v>781</v>
      </c>
      <c r="C717" s="57" t="s">
        <v>6986</v>
      </c>
      <c r="D717" s="57" t="s">
        <v>6976</v>
      </c>
      <c r="E717" s="29">
        <v>1062</v>
      </c>
      <c r="F717" s="29" t="s">
        <v>784</v>
      </c>
      <c r="G717" s="30">
        <v>1</v>
      </c>
      <c r="H717" s="31">
        <v>1200</v>
      </c>
      <c r="I717" s="30" t="s">
        <v>801</v>
      </c>
      <c r="J717" s="56" t="s">
        <v>776</v>
      </c>
      <c r="K717" s="55" t="s">
        <v>7031</v>
      </c>
      <c r="L717" s="59"/>
    </row>
    <row r="718" spans="1:12" x14ac:dyDescent="0.3">
      <c r="A718" s="27">
        <v>15</v>
      </c>
      <c r="B718" s="30" t="s">
        <v>781</v>
      </c>
      <c r="C718" s="57" t="s">
        <v>6986</v>
      </c>
      <c r="D718" s="57" t="s">
        <v>6976</v>
      </c>
      <c r="E718" s="29">
        <v>1065</v>
      </c>
      <c r="F718" s="29" t="s">
        <v>785</v>
      </c>
      <c r="G718" s="30">
        <v>24</v>
      </c>
      <c r="H718" s="31">
        <v>24000</v>
      </c>
      <c r="I718" s="30" t="s">
        <v>802</v>
      </c>
      <c r="J718" s="56" t="s">
        <v>776</v>
      </c>
      <c r="K718" s="55" t="s">
        <v>7031</v>
      </c>
      <c r="L718" s="59"/>
    </row>
    <row r="719" spans="1:12" x14ac:dyDescent="0.3">
      <c r="A719" s="27">
        <v>15</v>
      </c>
      <c r="B719" s="30" t="s">
        <v>781</v>
      </c>
      <c r="C719" s="57" t="s">
        <v>6986</v>
      </c>
      <c r="D719" s="57" t="s">
        <v>6976</v>
      </c>
      <c r="E719" s="29">
        <v>1066</v>
      </c>
      <c r="F719" s="29" t="s">
        <v>786</v>
      </c>
      <c r="G719" s="30">
        <v>24</v>
      </c>
      <c r="H719" s="31">
        <v>24000</v>
      </c>
      <c r="I719" s="30" t="s">
        <v>803</v>
      </c>
      <c r="J719" s="56" t="s">
        <v>776</v>
      </c>
      <c r="K719" s="55" t="s">
        <v>7031</v>
      </c>
      <c r="L719" s="59"/>
    </row>
    <row r="720" spans="1:12" x14ac:dyDescent="0.3">
      <c r="A720" s="27">
        <v>15</v>
      </c>
      <c r="B720" s="30" t="s">
        <v>781</v>
      </c>
      <c r="C720" s="57" t="s">
        <v>6986</v>
      </c>
      <c r="D720" s="57" t="s">
        <v>6976</v>
      </c>
      <c r="E720" s="29">
        <v>1067</v>
      </c>
      <c r="F720" s="29" t="s">
        <v>787</v>
      </c>
      <c r="G720" s="30">
        <v>24</v>
      </c>
      <c r="H720" s="31">
        <v>24000</v>
      </c>
      <c r="I720" s="30" t="s">
        <v>804</v>
      </c>
      <c r="J720" s="56" t="s">
        <v>776</v>
      </c>
      <c r="K720" s="55" t="s">
        <v>7031</v>
      </c>
      <c r="L720" s="59"/>
    </row>
    <row r="721" spans="1:12" x14ac:dyDescent="0.3">
      <c r="A721" s="27">
        <v>15</v>
      </c>
      <c r="B721" s="30" t="s">
        <v>781</v>
      </c>
      <c r="C721" s="57" t="s">
        <v>6986</v>
      </c>
      <c r="D721" s="57" t="s">
        <v>6976</v>
      </c>
      <c r="E721" s="29">
        <v>1068</v>
      </c>
      <c r="F721" s="29" t="s">
        <v>788</v>
      </c>
      <c r="G721" s="30">
        <v>6</v>
      </c>
      <c r="H721" s="31">
        <v>6000</v>
      </c>
      <c r="I721" s="30" t="s">
        <v>805</v>
      </c>
      <c r="J721" s="56" t="s">
        <v>776</v>
      </c>
      <c r="K721" s="55" t="s">
        <v>7031</v>
      </c>
      <c r="L721" s="59"/>
    </row>
    <row r="722" spans="1:12" x14ac:dyDescent="0.3">
      <c r="A722" s="27">
        <v>15</v>
      </c>
      <c r="B722" s="30" t="s">
        <v>781</v>
      </c>
      <c r="C722" s="57" t="s">
        <v>6986</v>
      </c>
      <c r="D722" s="57" t="s">
        <v>6976</v>
      </c>
      <c r="E722" s="29">
        <v>1069</v>
      </c>
      <c r="F722" s="29" t="s">
        <v>789</v>
      </c>
      <c r="G722" s="30">
        <v>2</v>
      </c>
      <c r="H722" s="31">
        <v>1200</v>
      </c>
      <c r="I722" s="30" t="s">
        <v>806</v>
      </c>
      <c r="J722" s="56" t="s">
        <v>776</v>
      </c>
      <c r="K722" s="55" t="s">
        <v>7031</v>
      </c>
      <c r="L722" s="59"/>
    </row>
    <row r="723" spans="1:12" x14ac:dyDescent="0.3">
      <c r="A723" s="27">
        <v>15</v>
      </c>
      <c r="B723" s="30" t="s">
        <v>781</v>
      </c>
      <c r="C723" s="57" t="s">
        <v>6986</v>
      </c>
      <c r="D723" s="57" t="s">
        <v>6976</v>
      </c>
      <c r="E723" s="29">
        <v>1063</v>
      </c>
      <c r="F723" s="29" t="s">
        <v>790</v>
      </c>
      <c r="G723" s="30">
        <v>6</v>
      </c>
      <c r="H723" s="31">
        <v>6000</v>
      </c>
      <c r="I723" s="30" t="s">
        <v>807</v>
      </c>
      <c r="J723" s="56" t="s">
        <v>776</v>
      </c>
      <c r="K723" s="55" t="s">
        <v>7031</v>
      </c>
      <c r="L723" s="59"/>
    </row>
    <row r="724" spans="1:12" x14ac:dyDescent="0.3">
      <c r="A724" s="27">
        <v>15</v>
      </c>
      <c r="B724" s="30" t="s">
        <v>795</v>
      </c>
      <c r="C724" s="57" t="s">
        <v>6972</v>
      </c>
      <c r="D724" s="57" t="s">
        <v>6976</v>
      </c>
      <c r="E724" s="29">
        <v>1128</v>
      </c>
      <c r="F724" s="29" t="s">
        <v>791</v>
      </c>
      <c r="G724" s="30">
        <v>1</v>
      </c>
      <c r="H724" s="31">
        <v>960</v>
      </c>
      <c r="I724" s="30" t="s">
        <v>808</v>
      </c>
      <c r="J724" s="56" t="s">
        <v>776</v>
      </c>
      <c r="K724" s="55" t="s">
        <v>7031</v>
      </c>
      <c r="L724" s="59"/>
    </row>
    <row r="725" spans="1:12" x14ac:dyDescent="0.3">
      <c r="A725" s="58">
        <v>30</v>
      </c>
      <c r="B725" s="30" t="s">
        <v>796</v>
      </c>
      <c r="C725" s="57" t="s">
        <v>6995</v>
      </c>
      <c r="D725" s="57" t="s">
        <v>6992</v>
      </c>
      <c r="E725" s="29">
        <v>535</v>
      </c>
      <c r="F725" s="29" t="s">
        <v>792</v>
      </c>
      <c r="G725" s="30">
        <v>1</v>
      </c>
      <c r="H725" s="31">
        <v>3360</v>
      </c>
      <c r="I725" s="30" t="s">
        <v>809</v>
      </c>
      <c r="J725" s="56" t="s">
        <v>776</v>
      </c>
      <c r="K725" s="55" t="s">
        <v>7031</v>
      </c>
      <c r="L725" s="59"/>
    </row>
    <row r="726" spans="1:12" x14ac:dyDescent="0.3">
      <c r="A726" s="58">
        <v>30</v>
      </c>
      <c r="B726" s="30" t="s">
        <v>797</v>
      </c>
      <c r="C726" s="57" t="s">
        <v>6977</v>
      </c>
      <c r="D726" s="57" t="s">
        <v>6992</v>
      </c>
      <c r="E726" s="29">
        <v>939</v>
      </c>
      <c r="F726" s="29" t="s">
        <v>793</v>
      </c>
      <c r="G726" s="30">
        <v>6</v>
      </c>
      <c r="H726" s="31">
        <v>6720</v>
      </c>
      <c r="I726" s="30" t="s">
        <v>810</v>
      </c>
      <c r="J726" s="56" t="s">
        <v>776</v>
      </c>
      <c r="K726" s="55" t="s">
        <v>7031</v>
      </c>
      <c r="L726" s="59"/>
    </row>
    <row r="727" spans="1:12" x14ac:dyDescent="0.3">
      <c r="A727" s="58">
        <v>30</v>
      </c>
      <c r="B727" s="30" t="s">
        <v>798</v>
      </c>
      <c r="C727" s="57" t="s">
        <v>6991</v>
      </c>
      <c r="D727" s="57" t="s">
        <v>6992</v>
      </c>
      <c r="E727" s="29">
        <v>1342</v>
      </c>
      <c r="F727" s="29" t="s">
        <v>794</v>
      </c>
      <c r="G727" s="30">
        <v>6</v>
      </c>
      <c r="H727" s="31">
        <v>2880</v>
      </c>
      <c r="I727" s="30" t="s">
        <v>811</v>
      </c>
      <c r="J727" s="56" t="s">
        <v>776</v>
      </c>
      <c r="K727" s="55" t="s">
        <v>7031</v>
      </c>
      <c r="L727" s="59"/>
    </row>
    <row r="728" spans="1:12" x14ac:dyDescent="0.3">
      <c r="A728" s="58">
        <v>30</v>
      </c>
      <c r="B728" s="30" t="s">
        <v>812</v>
      </c>
      <c r="C728" s="57" t="s">
        <v>6992</v>
      </c>
      <c r="D728" s="56" t="s">
        <v>813</v>
      </c>
      <c r="E728" s="29">
        <v>1376</v>
      </c>
      <c r="F728" s="29" t="s">
        <v>814</v>
      </c>
      <c r="G728" s="30">
        <v>1</v>
      </c>
      <c r="H728" s="31">
        <v>240</v>
      </c>
      <c r="I728" s="30" t="s">
        <v>769</v>
      </c>
      <c r="J728" s="56" t="s">
        <v>776</v>
      </c>
      <c r="K728" s="55" t="s">
        <v>7031</v>
      </c>
      <c r="L728" s="59"/>
    </row>
    <row r="729" spans="1:12" x14ac:dyDescent="0.3">
      <c r="A729" s="58">
        <v>30</v>
      </c>
      <c r="B729" s="30" t="s">
        <v>812</v>
      </c>
      <c r="C729" s="57" t="s">
        <v>6992</v>
      </c>
      <c r="D729" s="56" t="s">
        <v>813</v>
      </c>
      <c r="E729" s="29">
        <v>1377</v>
      </c>
      <c r="F729" s="29" t="s">
        <v>815</v>
      </c>
      <c r="G729" s="30">
        <v>1</v>
      </c>
      <c r="H729" s="31">
        <v>240</v>
      </c>
      <c r="I729" s="30" t="s">
        <v>769</v>
      </c>
      <c r="J729" s="56" t="s">
        <v>776</v>
      </c>
      <c r="K729" s="55" t="s">
        <v>7031</v>
      </c>
      <c r="L729" s="59"/>
    </row>
    <row r="730" spans="1:12" x14ac:dyDescent="0.3">
      <c r="A730" s="58">
        <v>30</v>
      </c>
      <c r="B730" s="30" t="s">
        <v>812</v>
      </c>
      <c r="C730" s="57" t="s">
        <v>6992</v>
      </c>
      <c r="D730" s="56" t="s">
        <v>813</v>
      </c>
      <c r="E730" s="29">
        <v>1378</v>
      </c>
      <c r="F730" s="29" t="s">
        <v>816</v>
      </c>
      <c r="G730" s="30">
        <v>3</v>
      </c>
      <c r="H730" s="31">
        <v>720</v>
      </c>
      <c r="I730" s="30" t="s">
        <v>769</v>
      </c>
      <c r="J730" s="56" t="s">
        <v>776</v>
      </c>
      <c r="K730" s="55" t="s">
        <v>7031</v>
      </c>
      <c r="L730" s="59"/>
    </row>
    <row r="731" spans="1:12" x14ac:dyDescent="0.3">
      <c r="A731" s="58">
        <v>30</v>
      </c>
      <c r="B731" s="30" t="s">
        <v>812</v>
      </c>
      <c r="C731" s="57" t="s">
        <v>6992</v>
      </c>
      <c r="D731" s="56" t="s">
        <v>813</v>
      </c>
      <c r="E731" s="29">
        <v>1379</v>
      </c>
      <c r="F731" s="29" t="s">
        <v>817</v>
      </c>
      <c r="G731" s="30">
        <v>1</v>
      </c>
      <c r="H731" s="31">
        <v>240</v>
      </c>
      <c r="I731" s="30" t="s">
        <v>769</v>
      </c>
      <c r="J731" s="56" t="s">
        <v>776</v>
      </c>
      <c r="K731" s="55" t="s">
        <v>7031</v>
      </c>
      <c r="L731" s="59"/>
    </row>
    <row r="732" spans="1:12" x14ac:dyDescent="0.3">
      <c r="A732" s="39">
        <v>15</v>
      </c>
      <c r="B732" s="40" t="s">
        <v>818</v>
      </c>
      <c r="C732" s="41" t="s">
        <v>6988</v>
      </c>
      <c r="D732" s="36" t="s">
        <v>6988</v>
      </c>
      <c r="E732" s="29">
        <v>253</v>
      </c>
      <c r="F732" s="42" t="s">
        <v>1241</v>
      </c>
      <c r="G732" s="29">
        <v>12</v>
      </c>
      <c r="H732" s="35">
        <v>17045</v>
      </c>
      <c r="I732" s="29" t="s">
        <v>886</v>
      </c>
      <c r="J732" s="29" t="s">
        <v>887</v>
      </c>
      <c r="K732" s="55" t="s">
        <v>903</v>
      </c>
      <c r="L732" s="59"/>
    </row>
    <row r="733" spans="1:12" x14ac:dyDescent="0.3">
      <c r="A733" s="39">
        <v>15</v>
      </c>
      <c r="B733" s="40" t="s">
        <v>818</v>
      </c>
      <c r="C733" s="41" t="s">
        <v>6988</v>
      </c>
      <c r="D733" s="36" t="s">
        <v>6988</v>
      </c>
      <c r="E733" s="29">
        <v>642</v>
      </c>
      <c r="F733" s="42" t="s">
        <v>819</v>
      </c>
      <c r="G733" s="29">
        <v>12</v>
      </c>
      <c r="H733" s="35">
        <v>17045</v>
      </c>
      <c r="I733" s="29" t="s">
        <v>888</v>
      </c>
      <c r="J733" s="42" t="s">
        <v>1228</v>
      </c>
      <c r="K733" s="55" t="s">
        <v>903</v>
      </c>
      <c r="L733" s="59"/>
    </row>
    <row r="734" spans="1:12" x14ac:dyDescent="0.3">
      <c r="A734" s="39">
        <v>30</v>
      </c>
      <c r="B734" s="40" t="s">
        <v>820</v>
      </c>
      <c r="C734" s="41" t="s">
        <v>6995</v>
      </c>
      <c r="D734" s="36" t="s">
        <v>6995</v>
      </c>
      <c r="E734" s="29">
        <v>514</v>
      </c>
      <c r="F734" s="42" t="s">
        <v>821</v>
      </c>
      <c r="G734" s="29">
        <v>6</v>
      </c>
      <c r="H734" s="35">
        <v>7190.5</v>
      </c>
      <c r="I734" s="29" t="s">
        <v>889</v>
      </c>
      <c r="J734" s="29" t="s">
        <v>1242</v>
      </c>
      <c r="K734" s="55" t="s">
        <v>903</v>
      </c>
      <c r="L734" s="59"/>
    </row>
    <row r="735" spans="1:12" x14ac:dyDescent="0.3">
      <c r="A735" s="39">
        <v>30</v>
      </c>
      <c r="B735" s="40" t="s">
        <v>820</v>
      </c>
      <c r="C735" s="41" t="s">
        <v>6995</v>
      </c>
      <c r="D735" s="36" t="s">
        <v>6995</v>
      </c>
      <c r="E735" s="29">
        <v>541</v>
      </c>
      <c r="F735" s="42" t="s">
        <v>1243</v>
      </c>
      <c r="G735" s="29">
        <v>12</v>
      </c>
      <c r="H735" s="35">
        <v>14381</v>
      </c>
      <c r="I735" s="29" t="s">
        <v>886</v>
      </c>
      <c r="J735" s="29" t="s">
        <v>1244</v>
      </c>
      <c r="K735" s="55" t="s">
        <v>903</v>
      </c>
      <c r="L735" s="59"/>
    </row>
    <row r="736" spans="1:12" x14ac:dyDescent="0.3">
      <c r="A736" s="39">
        <v>30</v>
      </c>
      <c r="B736" s="40" t="s">
        <v>820</v>
      </c>
      <c r="C736" s="41" t="s">
        <v>6995</v>
      </c>
      <c r="D736" s="36" t="s">
        <v>6995</v>
      </c>
      <c r="E736" s="29">
        <v>475</v>
      </c>
      <c r="F736" s="42" t="s">
        <v>1245</v>
      </c>
      <c r="G736" s="29">
        <v>6</v>
      </c>
      <c r="H736" s="35">
        <v>8258.5</v>
      </c>
      <c r="I736" s="29" t="s">
        <v>890</v>
      </c>
      <c r="J736" s="29" t="s">
        <v>1246</v>
      </c>
      <c r="K736" s="55" t="s">
        <v>903</v>
      </c>
      <c r="L736" s="59"/>
    </row>
    <row r="737" spans="1:12" x14ac:dyDescent="0.3">
      <c r="A737" s="39">
        <v>15</v>
      </c>
      <c r="B737" s="40" t="s">
        <v>822</v>
      </c>
      <c r="C737" s="41" t="s">
        <v>7003</v>
      </c>
      <c r="D737" s="36" t="s">
        <v>7003</v>
      </c>
      <c r="E737" s="29">
        <v>186</v>
      </c>
      <c r="F737" s="42" t="s">
        <v>1247</v>
      </c>
      <c r="G737" s="29">
        <v>24</v>
      </c>
      <c r="H737" s="35">
        <v>17026</v>
      </c>
      <c r="I737" s="29" t="s">
        <v>891</v>
      </c>
      <c r="J737" s="29" t="s">
        <v>1248</v>
      </c>
      <c r="K737" s="55" t="s">
        <v>903</v>
      </c>
      <c r="L737" s="59"/>
    </row>
    <row r="738" spans="1:12" x14ac:dyDescent="0.3">
      <c r="A738" s="39">
        <v>15</v>
      </c>
      <c r="B738" s="40" t="s">
        <v>823</v>
      </c>
      <c r="C738" s="41" t="s">
        <v>7003</v>
      </c>
      <c r="D738" s="36" t="s">
        <v>7003</v>
      </c>
      <c r="E738" s="29">
        <v>182</v>
      </c>
      <c r="F738" s="42" t="s">
        <v>1249</v>
      </c>
      <c r="G738" s="29">
        <v>6</v>
      </c>
      <c r="H738" s="35">
        <v>5858.5</v>
      </c>
      <c r="I738" s="29" t="s">
        <v>886</v>
      </c>
      <c r="J738" s="29" t="s">
        <v>1244</v>
      </c>
      <c r="K738" s="55" t="s">
        <v>903</v>
      </c>
      <c r="L738" s="59"/>
    </row>
    <row r="739" spans="1:12" x14ac:dyDescent="0.3">
      <c r="A739" s="39">
        <v>15</v>
      </c>
      <c r="B739" s="40" t="s">
        <v>823</v>
      </c>
      <c r="C739" s="41" t="s">
        <v>7003</v>
      </c>
      <c r="D739" s="36" t="s">
        <v>7003</v>
      </c>
      <c r="E739" s="29">
        <v>181</v>
      </c>
      <c r="F739" s="42" t="s">
        <v>1250</v>
      </c>
      <c r="G739" s="29">
        <v>12</v>
      </c>
      <c r="H739" s="35">
        <v>7445</v>
      </c>
      <c r="I739" s="29" t="s">
        <v>891</v>
      </c>
      <c r="J739" s="29" t="s">
        <v>1248</v>
      </c>
      <c r="K739" s="55" t="s">
        <v>903</v>
      </c>
      <c r="L739" s="59"/>
    </row>
    <row r="740" spans="1:12" x14ac:dyDescent="0.3">
      <c r="A740" s="39">
        <v>15</v>
      </c>
      <c r="B740" s="40" t="s">
        <v>823</v>
      </c>
      <c r="C740" s="41" t="s">
        <v>7003</v>
      </c>
      <c r="D740" s="36" t="s">
        <v>7003</v>
      </c>
      <c r="E740" s="29">
        <v>295</v>
      </c>
      <c r="F740" s="42" t="s">
        <v>1251</v>
      </c>
      <c r="G740" s="29">
        <v>6</v>
      </c>
      <c r="H740" s="35">
        <v>3722.5</v>
      </c>
      <c r="I740" s="29" t="s">
        <v>890</v>
      </c>
      <c r="J740" s="29" t="s">
        <v>1246</v>
      </c>
      <c r="K740" s="55" t="s">
        <v>903</v>
      </c>
      <c r="L740" s="59"/>
    </row>
    <row r="741" spans="1:12" x14ac:dyDescent="0.3">
      <c r="A741" s="39">
        <v>15</v>
      </c>
      <c r="B741" s="40" t="s">
        <v>824</v>
      </c>
      <c r="C741" s="41" t="s">
        <v>7005</v>
      </c>
      <c r="D741" s="36" t="s">
        <v>7005</v>
      </c>
      <c r="E741" s="29">
        <v>363</v>
      </c>
      <c r="F741" s="42" t="s">
        <v>1252</v>
      </c>
      <c r="G741" s="29">
        <v>12</v>
      </c>
      <c r="H741" s="35">
        <v>13049</v>
      </c>
      <c r="I741" s="29" t="s">
        <v>891</v>
      </c>
      <c r="J741" s="29" t="s">
        <v>1248</v>
      </c>
      <c r="K741" s="55" t="s">
        <v>903</v>
      </c>
      <c r="L741" s="59"/>
    </row>
    <row r="742" spans="1:12" x14ac:dyDescent="0.3">
      <c r="A742" s="39">
        <v>15</v>
      </c>
      <c r="B742" s="40" t="s">
        <v>824</v>
      </c>
      <c r="C742" s="41" t="s">
        <v>7005</v>
      </c>
      <c r="D742" s="36" t="s">
        <v>7005</v>
      </c>
      <c r="E742" s="29">
        <v>465</v>
      </c>
      <c r="F742" s="42" t="s">
        <v>1253</v>
      </c>
      <c r="G742" s="29">
        <v>12</v>
      </c>
      <c r="H742" s="35">
        <v>11447</v>
      </c>
      <c r="I742" s="29" t="s">
        <v>892</v>
      </c>
      <c r="J742" s="29" t="s">
        <v>1254</v>
      </c>
      <c r="K742" s="55" t="s">
        <v>903</v>
      </c>
      <c r="L742" s="59"/>
    </row>
    <row r="743" spans="1:12" x14ac:dyDescent="0.3">
      <c r="A743" s="39">
        <v>15</v>
      </c>
      <c r="B743" s="40" t="s">
        <v>825</v>
      </c>
      <c r="C743" s="41" t="s">
        <v>6982</v>
      </c>
      <c r="D743" s="36" t="s">
        <v>6982</v>
      </c>
      <c r="E743" s="29">
        <v>746</v>
      </c>
      <c r="F743" s="42" t="s">
        <v>826</v>
      </c>
      <c r="G743" s="29">
        <v>12</v>
      </c>
      <c r="H743" s="35">
        <v>17045</v>
      </c>
      <c r="I743" s="29" t="s">
        <v>888</v>
      </c>
      <c r="J743" s="29" t="s">
        <v>1255</v>
      </c>
      <c r="K743" s="55" t="s">
        <v>903</v>
      </c>
      <c r="L743" s="59"/>
    </row>
    <row r="744" spans="1:12" x14ac:dyDescent="0.3">
      <c r="A744" s="39">
        <v>15</v>
      </c>
      <c r="B744" s="40" t="s">
        <v>825</v>
      </c>
      <c r="C744" s="41" t="s">
        <v>6982</v>
      </c>
      <c r="D744" s="36" t="s">
        <v>6982</v>
      </c>
      <c r="E744" s="29">
        <v>745</v>
      </c>
      <c r="F744" s="42" t="s">
        <v>827</v>
      </c>
      <c r="G744" s="29">
        <v>12</v>
      </c>
      <c r="H744" s="35">
        <v>17045</v>
      </c>
      <c r="I744" s="29" t="s">
        <v>886</v>
      </c>
      <c r="J744" s="29" t="s">
        <v>1244</v>
      </c>
      <c r="K744" s="55" t="s">
        <v>903</v>
      </c>
      <c r="L744" s="59"/>
    </row>
    <row r="745" spans="1:12" x14ac:dyDescent="0.3">
      <c r="A745" s="39">
        <v>15</v>
      </c>
      <c r="B745" s="40" t="s">
        <v>828</v>
      </c>
      <c r="C745" s="41" t="s">
        <v>6986</v>
      </c>
      <c r="D745" s="36" t="s">
        <v>6986</v>
      </c>
      <c r="E745" s="29">
        <v>968</v>
      </c>
      <c r="F745" s="42" t="s">
        <v>829</v>
      </c>
      <c r="G745" s="29">
        <v>24</v>
      </c>
      <c r="H745" s="35">
        <v>34090</v>
      </c>
      <c r="I745" s="29" t="s">
        <v>889</v>
      </c>
      <c r="J745" s="29" t="s">
        <v>1242</v>
      </c>
      <c r="K745" s="55" t="s">
        <v>903</v>
      </c>
      <c r="L745" s="59"/>
    </row>
    <row r="746" spans="1:12" x14ac:dyDescent="0.3">
      <c r="A746" s="39">
        <v>15</v>
      </c>
      <c r="B746" s="40" t="s">
        <v>830</v>
      </c>
      <c r="C746" s="41" t="s">
        <v>6986</v>
      </c>
      <c r="D746" s="36" t="s">
        <v>6986</v>
      </c>
      <c r="E746" s="29">
        <v>968</v>
      </c>
      <c r="F746" s="42" t="s">
        <v>829</v>
      </c>
      <c r="G746" s="29">
        <v>24</v>
      </c>
      <c r="H746" s="35">
        <v>34090</v>
      </c>
      <c r="I746" s="29" t="s">
        <v>889</v>
      </c>
      <c r="J746" s="29" t="s">
        <v>1242</v>
      </c>
      <c r="K746" s="55" t="s">
        <v>903</v>
      </c>
      <c r="L746" s="59"/>
    </row>
    <row r="747" spans="1:12" x14ac:dyDescent="0.3">
      <c r="A747" s="39">
        <v>30</v>
      </c>
      <c r="B747" s="40" t="s">
        <v>831</v>
      </c>
      <c r="C747" s="41" t="s">
        <v>7012</v>
      </c>
      <c r="D747" s="36" t="s">
        <v>7012</v>
      </c>
      <c r="E747" s="29">
        <v>295</v>
      </c>
      <c r="F747" s="42" t="s">
        <v>1251</v>
      </c>
      <c r="G747" s="29">
        <v>24</v>
      </c>
      <c r="H747" s="35">
        <v>1816</v>
      </c>
      <c r="I747" s="29" t="s">
        <v>890</v>
      </c>
      <c r="J747" s="29" t="s">
        <v>1246</v>
      </c>
      <c r="K747" s="55" t="s">
        <v>903</v>
      </c>
      <c r="L747" s="59"/>
    </row>
    <row r="748" spans="1:12" x14ac:dyDescent="0.3">
      <c r="A748" s="39">
        <v>30</v>
      </c>
      <c r="B748" s="40" t="s">
        <v>832</v>
      </c>
      <c r="C748" s="41" t="s">
        <v>7010</v>
      </c>
      <c r="D748" s="36" t="s">
        <v>7010</v>
      </c>
      <c r="E748" s="29">
        <v>363</v>
      </c>
      <c r="F748" s="42" t="s">
        <v>1252</v>
      </c>
      <c r="G748" s="29">
        <v>6</v>
      </c>
      <c r="H748" s="35">
        <v>4790.5</v>
      </c>
      <c r="I748" s="29" t="s">
        <v>891</v>
      </c>
      <c r="J748" s="29" t="s">
        <v>1248</v>
      </c>
      <c r="K748" s="55" t="s">
        <v>903</v>
      </c>
      <c r="L748" s="59"/>
    </row>
    <row r="749" spans="1:12" x14ac:dyDescent="0.3">
      <c r="A749" s="39">
        <v>30</v>
      </c>
      <c r="B749" s="40" t="s">
        <v>832</v>
      </c>
      <c r="C749" s="41" t="s">
        <v>7010</v>
      </c>
      <c r="D749" s="36" t="s">
        <v>7010</v>
      </c>
      <c r="E749" s="29">
        <v>362</v>
      </c>
      <c r="F749" s="42" t="s">
        <v>1256</v>
      </c>
      <c r="G749" s="29">
        <v>12</v>
      </c>
      <c r="H749" s="35">
        <v>5045</v>
      </c>
      <c r="I749" s="29" t="s">
        <v>893</v>
      </c>
      <c r="J749" s="29" t="s">
        <v>1257</v>
      </c>
      <c r="K749" s="55" t="s">
        <v>903</v>
      </c>
      <c r="L749" s="59"/>
    </row>
    <row r="750" spans="1:12" x14ac:dyDescent="0.3">
      <c r="A750" s="39">
        <v>30</v>
      </c>
      <c r="B750" s="40" t="s">
        <v>832</v>
      </c>
      <c r="C750" s="41" t="s">
        <v>7010</v>
      </c>
      <c r="D750" s="36" t="s">
        <v>7010</v>
      </c>
      <c r="E750" s="29">
        <v>364</v>
      </c>
      <c r="F750" s="42" t="s">
        <v>1258</v>
      </c>
      <c r="G750" s="29">
        <v>6</v>
      </c>
      <c r="H750" s="35">
        <v>2654.5</v>
      </c>
      <c r="I750" s="29" t="s">
        <v>890</v>
      </c>
      <c r="J750" s="29" t="s">
        <v>1246</v>
      </c>
      <c r="K750" s="55" t="s">
        <v>903</v>
      </c>
      <c r="L750" s="59"/>
    </row>
    <row r="751" spans="1:12" x14ac:dyDescent="0.3">
      <c r="A751" s="39">
        <v>30</v>
      </c>
      <c r="B751" s="40" t="s">
        <v>833</v>
      </c>
      <c r="C751" s="41" t="s">
        <v>6994</v>
      </c>
      <c r="D751" s="36" t="s">
        <v>6994</v>
      </c>
      <c r="E751" s="29">
        <v>189</v>
      </c>
      <c r="F751" s="42" t="s">
        <v>1259</v>
      </c>
      <c r="G751" s="29">
        <v>12</v>
      </c>
      <c r="H751" s="35">
        <v>11447</v>
      </c>
      <c r="I751" s="29" t="s">
        <v>889</v>
      </c>
      <c r="J751" s="29" t="s">
        <v>1242</v>
      </c>
      <c r="K751" s="55" t="s">
        <v>903</v>
      </c>
      <c r="L751" s="59"/>
    </row>
    <row r="752" spans="1:12" x14ac:dyDescent="0.3">
      <c r="A752" s="39">
        <v>30</v>
      </c>
      <c r="B752" s="40" t="s">
        <v>833</v>
      </c>
      <c r="C752" s="41" t="s">
        <v>6994</v>
      </c>
      <c r="D752" s="36" t="s">
        <v>6994</v>
      </c>
      <c r="E752" s="29">
        <v>417</v>
      </c>
      <c r="F752" s="42" t="s">
        <v>1260</v>
      </c>
      <c r="G752" s="29">
        <v>12</v>
      </c>
      <c r="H752" s="35">
        <v>9581</v>
      </c>
      <c r="I752" s="29" t="s">
        <v>894</v>
      </c>
      <c r="J752" s="29" t="s">
        <v>1261</v>
      </c>
      <c r="K752" s="55" t="s">
        <v>903</v>
      </c>
      <c r="L752" s="59"/>
    </row>
    <row r="753" spans="1:12" x14ac:dyDescent="0.3">
      <c r="A753" s="39">
        <v>30</v>
      </c>
      <c r="B753" s="40" t="s">
        <v>834</v>
      </c>
      <c r="C753" s="41" t="s">
        <v>7013</v>
      </c>
      <c r="D753" s="36" t="s">
        <v>7013</v>
      </c>
      <c r="E753" s="29">
        <v>483</v>
      </c>
      <c r="F753" s="42" t="s">
        <v>835</v>
      </c>
      <c r="G753" s="29">
        <v>12</v>
      </c>
      <c r="H753" s="35">
        <v>14381</v>
      </c>
      <c r="I753" s="29" t="s">
        <v>891</v>
      </c>
      <c r="J753" s="29" t="s">
        <v>1248</v>
      </c>
      <c r="K753" s="55" t="s">
        <v>903</v>
      </c>
      <c r="L753" s="59"/>
    </row>
    <row r="754" spans="1:12" x14ac:dyDescent="0.3">
      <c r="A754" s="39">
        <v>30</v>
      </c>
      <c r="B754" s="40" t="s">
        <v>834</v>
      </c>
      <c r="C754" s="41" t="s">
        <v>7013</v>
      </c>
      <c r="D754" s="36" t="s">
        <v>7013</v>
      </c>
      <c r="E754" s="29">
        <v>470</v>
      </c>
      <c r="F754" s="42" t="s">
        <v>836</v>
      </c>
      <c r="G754" s="29">
        <v>6</v>
      </c>
      <c r="H754" s="35">
        <v>5858.5</v>
      </c>
      <c r="I754" s="29" t="s">
        <v>886</v>
      </c>
      <c r="J754" s="29" t="s">
        <v>1244</v>
      </c>
      <c r="K754" s="55" t="s">
        <v>903</v>
      </c>
      <c r="L754" s="59"/>
    </row>
    <row r="755" spans="1:12" x14ac:dyDescent="0.3">
      <c r="A755" s="39">
        <v>30</v>
      </c>
      <c r="B755" s="40" t="s">
        <v>834</v>
      </c>
      <c r="C755" s="41" t="s">
        <v>7013</v>
      </c>
      <c r="D755" s="36" t="s">
        <v>7013</v>
      </c>
      <c r="E755" s="29">
        <v>485</v>
      </c>
      <c r="F755" s="42" t="s">
        <v>1262</v>
      </c>
      <c r="G755" s="29">
        <v>6</v>
      </c>
      <c r="H755" s="35">
        <v>7190.5</v>
      </c>
      <c r="I755" s="29" t="s">
        <v>886</v>
      </c>
      <c r="J755" s="29" t="s">
        <v>1244</v>
      </c>
      <c r="K755" s="55" t="s">
        <v>903</v>
      </c>
      <c r="L755" s="59"/>
    </row>
    <row r="756" spans="1:12" x14ac:dyDescent="0.3">
      <c r="A756" s="39">
        <v>30</v>
      </c>
      <c r="B756" s="40" t="s">
        <v>837</v>
      </c>
      <c r="C756" s="41" t="s">
        <v>6995</v>
      </c>
      <c r="D756" s="36" t="s">
        <v>6995</v>
      </c>
      <c r="E756" s="29">
        <v>362</v>
      </c>
      <c r="F756" s="42" t="s">
        <v>1256</v>
      </c>
      <c r="G756" s="29">
        <v>24</v>
      </c>
      <c r="H756" s="35">
        <v>29830</v>
      </c>
      <c r="I756" s="29" t="s">
        <v>893</v>
      </c>
      <c r="J756" s="29" t="s">
        <v>1257</v>
      </c>
      <c r="K756" s="55" t="s">
        <v>903</v>
      </c>
      <c r="L756" s="59"/>
    </row>
    <row r="757" spans="1:12" x14ac:dyDescent="0.3">
      <c r="A757" s="39">
        <v>30</v>
      </c>
      <c r="B757" s="40" t="s">
        <v>838</v>
      </c>
      <c r="C757" s="41" t="s">
        <v>6995</v>
      </c>
      <c r="D757" s="36" t="s">
        <v>6995</v>
      </c>
      <c r="E757" s="29">
        <v>362</v>
      </c>
      <c r="F757" s="42" t="s">
        <v>1256</v>
      </c>
      <c r="G757" s="29">
        <v>24</v>
      </c>
      <c r="H757" s="35">
        <v>29830</v>
      </c>
      <c r="I757" s="29" t="s">
        <v>893</v>
      </c>
      <c r="J757" s="29" t="s">
        <v>1257</v>
      </c>
      <c r="K757" s="55" t="s">
        <v>903</v>
      </c>
      <c r="L757" s="59"/>
    </row>
    <row r="758" spans="1:12" x14ac:dyDescent="0.3">
      <c r="A758" s="39">
        <v>30</v>
      </c>
      <c r="B758" s="40" t="s">
        <v>839</v>
      </c>
      <c r="C758" s="41" t="s">
        <v>6995</v>
      </c>
      <c r="D758" s="36" t="s">
        <v>6995</v>
      </c>
      <c r="E758" s="29">
        <v>543</v>
      </c>
      <c r="F758" s="42" t="s">
        <v>1263</v>
      </c>
      <c r="G758" s="29">
        <v>24</v>
      </c>
      <c r="H758" s="35">
        <v>29830</v>
      </c>
      <c r="I758" s="29" t="s">
        <v>895</v>
      </c>
      <c r="J758" s="29" t="s">
        <v>1264</v>
      </c>
      <c r="K758" s="55" t="s">
        <v>903</v>
      </c>
      <c r="L758" s="59"/>
    </row>
    <row r="759" spans="1:12" x14ac:dyDescent="0.3">
      <c r="A759" s="39">
        <v>30</v>
      </c>
      <c r="B759" s="40" t="s">
        <v>840</v>
      </c>
      <c r="C759" s="41" t="s">
        <v>6995</v>
      </c>
      <c r="D759" s="36" t="s">
        <v>6995</v>
      </c>
      <c r="E759" s="29">
        <v>543</v>
      </c>
      <c r="F759" s="42" t="s">
        <v>1263</v>
      </c>
      <c r="G759" s="29">
        <v>24</v>
      </c>
      <c r="H759" s="35">
        <v>29830</v>
      </c>
      <c r="I759" s="29" t="s">
        <v>895</v>
      </c>
      <c r="J759" s="29" t="s">
        <v>1264</v>
      </c>
      <c r="K759" s="55" t="s">
        <v>903</v>
      </c>
      <c r="L759" s="59"/>
    </row>
    <row r="760" spans="1:12" x14ac:dyDescent="0.3">
      <c r="A760" s="39">
        <v>30</v>
      </c>
      <c r="B760" s="40" t="s">
        <v>841</v>
      </c>
      <c r="C760" s="41" t="s">
        <v>6995</v>
      </c>
      <c r="D760" s="36" t="s">
        <v>6995</v>
      </c>
      <c r="E760" s="29">
        <v>543</v>
      </c>
      <c r="F760" s="42" t="s">
        <v>1263</v>
      </c>
      <c r="G760" s="29">
        <v>24</v>
      </c>
      <c r="H760" s="35">
        <v>29830</v>
      </c>
      <c r="I760" s="29" t="s">
        <v>895</v>
      </c>
      <c r="J760" s="29" t="s">
        <v>1264</v>
      </c>
      <c r="K760" s="55" t="s">
        <v>903</v>
      </c>
      <c r="L760" s="59"/>
    </row>
    <row r="761" spans="1:12" x14ac:dyDescent="0.3">
      <c r="A761" s="39">
        <v>30</v>
      </c>
      <c r="B761" s="40" t="s">
        <v>842</v>
      </c>
      <c r="C761" s="41" t="s">
        <v>6983</v>
      </c>
      <c r="D761" s="36" t="s">
        <v>6983</v>
      </c>
      <c r="E761" s="29">
        <v>840</v>
      </c>
      <c r="F761" s="42" t="s">
        <v>1265</v>
      </c>
      <c r="G761" s="29">
        <v>24</v>
      </c>
      <c r="H761" s="35">
        <v>34090</v>
      </c>
      <c r="I761" s="29" t="s">
        <v>886</v>
      </c>
      <c r="J761" s="29" t="s">
        <v>1244</v>
      </c>
      <c r="K761" s="55" t="s">
        <v>903</v>
      </c>
      <c r="L761" s="59"/>
    </row>
    <row r="762" spans="1:12" x14ac:dyDescent="0.3">
      <c r="A762" s="39">
        <v>30</v>
      </c>
      <c r="B762" s="40" t="s">
        <v>843</v>
      </c>
      <c r="C762" s="41" t="s">
        <v>7027</v>
      </c>
      <c r="D762" s="36" t="s">
        <v>6983</v>
      </c>
      <c r="E762" s="29">
        <v>840</v>
      </c>
      <c r="F762" s="42" t="s">
        <v>1265</v>
      </c>
      <c r="G762" s="29">
        <v>24</v>
      </c>
      <c r="H762" s="35">
        <v>34090</v>
      </c>
      <c r="I762" s="29" t="s">
        <v>886</v>
      </c>
      <c r="J762" s="29" t="s">
        <v>1244</v>
      </c>
      <c r="K762" s="55" t="s">
        <v>903</v>
      </c>
      <c r="L762" s="59"/>
    </row>
    <row r="763" spans="1:12" x14ac:dyDescent="0.3">
      <c r="A763" s="39">
        <v>30</v>
      </c>
      <c r="B763" s="40" t="s">
        <v>844</v>
      </c>
      <c r="C763" s="41" t="s">
        <v>6983</v>
      </c>
      <c r="D763" s="36" t="s">
        <v>6983</v>
      </c>
      <c r="E763" s="29">
        <v>840</v>
      </c>
      <c r="F763" s="42" t="s">
        <v>1265</v>
      </c>
      <c r="G763" s="29">
        <v>24</v>
      </c>
      <c r="H763" s="35">
        <v>34090</v>
      </c>
      <c r="I763" s="29" t="s">
        <v>886</v>
      </c>
      <c r="J763" s="29" t="s">
        <v>1244</v>
      </c>
      <c r="K763" s="55" t="s">
        <v>903</v>
      </c>
      <c r="L763" s="59"/>
    </row>
    <row r="764" spans="1:12" x14ac:dyDescent="0.3">
      <c r="A764" s="39">
        <v>30</v>
      </c>
      <c r="B764" s="40" t="s">
        <v>845</v>
      </c>
      <c r="C764" s="41" t="s">
        <v>6983</v>
      </c>
      <c r="D764" s="36" t="s">
        <v>6983</v>
      </c>
      <c r="E764" s="29">
        <v>841</v>
      </c>
      <c r="F764" s="42" t="s">
        <v>1266</v>
      </c>
      <c r="G764" s="29">
        <v>12</v>
      </c>
      <c r="H764" s="35">
        <v>17045</v>
      </c>
      <c r="I764" s="29" t="s">
        <v>888</v>
      </c>
      <c r="J764" s="29" t="s">
        <v>1255</v>
      </c>
      <c r="K764" s="55" t="s">
        <v>903</v>
      </c>
      <c r="L764" s="59"/>
    </row>
    <row r="765" spans="1:12" x14ac:dyDescent="0.3">
      <c r="A765" s="39">
        <v>30</v>
      </c>
      <c r="B765" s="40" t="s">
        <v>845</v>
      </c>
      <c r="C765" s="41" t="s">
        <v>6983</v>
      </c>
      <c r="D765" s="36" t="s">
        <v>6983</v>
      </c>
      <c r="E765" s="29">
        <v>840</v>
      </c>
      <c r="F765" s="42" t="s">
        <v>1265</v>
      </c>
      <c r="G765" s="29">
        <v>12</v>
      </c>
      <c r="H765" s="35">
        <v>17045</v>
      </c>
      <c r="I765" s="29" t="s">
        <v>886</v>
      </c>
      <c r="J765" s="29" t="s">
        <v>1244</v>
      </c>
      <c r="K765" s="55" t="s">
        <v>903</v>
      </c>
      <c r="L765" s="59"/>
    </row>
    <row r="766" spans="1:12" x14ac:dyDescent="0.3">
      <c r="A766" s="39">
        <v>15</v>
      </c>
      <c r="B766" s="40" t="s">
        <v>846</v>
      </c>
      <c r="C766" s="41" t="s">
        <v>6996</v>
      </c>
      <c r="D766" s="36" t="s">
        <v>6996</v>
      </c>
      <c r="E766" s="29">
        <v>464</v>
      </c>
      <c r="F766" s="42" t="s">
        <v>1267</v>
      </c>
      <c r="G766" s="29">
        <v>6</v>
      </c>
      <c r="H766" s="35">
        <v>7190.5</v>
      </c>
      <c r="I766" s="29" t="s">
        <v>889</v>
      </c>
      <c r="J766" s="29" t="s">
        <v>1242</v>
      </c>
      <c r="K766" s="55" t="s">
        <v>903</v>
      </c>
      <c r="L766" s="59"/>
    </row>
    <row r="767" spans="1:12" x14ac:dyDescent="0.3">
      <c r="A767" s="39">
        <v>15</v>
      </c>
      <c r="B767" s="40" t="s">
        <v>846</v>
      </c>
      <c r="C767" s="41" t="s">
        <v>6996</v>
      </c>
      <c r="D767" s="36" t="s">
        <v>6996</v>
      </c>
      <c r="E767" s="29">
        <v>470</v>
      </c>
      <c r="F767" s="42" t="s">
        <v>836</v>
      </c>
      <c r="G767" s="29">
        <v>6</v>
      </c>
      <c r="H767" s="35">
        <v>6656.5</v>
      </c>
      <c r="I767" s="29" t="s">
        <v>886</v>
      </c>
      <c r="J767" s="29" t="s">
        <v>1244</v>
      </c>
      <c r="K767" s="55" t="s">
        <v>903</v>
      </c>
      <c r="L767" s="59"/>
    </row>
    <row r="768" spans="1:12" x14ac:dyDescent="0.3">
      <c r="A768" s="39">
        <v>15</v>
      </c>
      <c r="B768" s="40" t="s">
        <v>846</v>
      </c>
      <c r="C768" s="41" t="s">
        <v>6996</v>
      </c>
      <c r="D768" s="36" t="s">
        <v>6996</v>
      </c>
      <c r="E768" s="29">
        <v>472</v>
      </c>
      <c r="F768" s="42" t="s">
        <v>1268</v>
      </c>
      <c r="G768" s="29">
        <v>6</v>
      </c>
      <c r="H768" s="35">
        <v>7724.5</v>
      </c>
      <c r="I768" s="29" t="s">
        <v>886</v>
      </c>
      <c r="J768" s="29" t="s">
        <v>1244</v>
      </c>
      <c r="K768" s="55" t="s">
        <v>903</v>
      </c>
      <c r="L768" s="59"/>
    </row>
    <row r="769" spans="1:12" x14ac:dyDescent="0.3">
      <c r="A769" s="39">
        <v>15</v>
      </c>
      <c r="B769" s="40" t="s">
        <v>846</v>
      </c>
      <c r="C769" s="41" t="s">
        <v>6996</v>
      </c>
      <c r="D769" s="36" t="s">
        <v>6996</v>
      </c>
      <c r="E769" s="29">
        <v>475</v>
      </c>
      <c r="F769" s="42" t="s">
        <v>1245</v>
      </c>
      <c r="G769" s="29">
        <v>6</v>
      </c>
      <c r="H769" s="35">
        <v>5858.5</v>
      </c>
      <c r="I769" s="29" t="s">
        <v>890</v>
      </c>
      <c r="J769" s="29" t="s">
        <v>1246</v>
      </c>
      <c r="K769" s="55" t="s">
        <v>903</v>
      </c>
      <c r="L769" s="59"/>
    </row>
    <row r="770" spans="1:12" x14ac:dyDescent="0.3">
      <c r="A770" s="39">
        <v>15</v>
      </c>
      <c r="B770" s="40" t="s">
        <v>847</v>
      </c>
      <c r="C770" s="41" t="s">
        <v>7014</v>
      </c>
      <c r="D770" s="36" t="s">
        <v>7014</v>
      </c>
      <c r="E770" s="29">
        <v>565</v>
      </c>
      <c r="F770" s="42" t="s">
        <v>1269</v>
      </c>
      <c r="G770" s="29">
        <v>24</v>
      </c>
      <c r="H770" s="35">
        <v>31696</v>
      </c>
      <c r="I770" s="29" t="s">
        <v>888</v>
      </c>
      <c r="J770" s="29" t="s">
        <v>1255</v>
      </c>
      <c r="K770" s="55" t="s">
        <v>903</v>
      </c>
      <c r="L770" s="59"/>
    </row>
    <row r="771" spans="1:12" x14ac:dyDescent="0.3">
      <c r="A771" s="39">
        <v>15</v>
      </c>
      <c r="B771" s="40" t="s">
        <v>848</v>
      </c>
      <c r="C771" s="41" t="s">
        <v>7014</v>
      </c>
      <c r="D771" s="36" t="s">
        <v>7014</v>
      </c>
      <c r="E771" s="29">
        <v>564</v>
      </c>
      <c r="F771" s="42" t="s">
        <v>1270</v>
      </c>
      <c r="G771" s="29">
        <v>12</v>
      </c>
      <c r="H771" s="35">
        <v>16247</v>
      </c>
      <c r="I771" s="29" t="s">
        <v>888</v>
      </c>
      <c r="J771" s="29" t="s">
        <v>1255</v>
      </c>
      <c r="K771" s="55" t="s">
        <v>903</v>
      </c>
      <c r="L771" s="59"/>
    </row>
    <row r="772" spans="1:12" x14ac:dyDescent="0.3">
      <c r="A772" s="39">
        <v>15</v>
      </c>
      <c r="B772" s="40" t="s">
        <v>849</v>
      </c>
      <c r="C772" s="41" t="s">
        <v>7014</v>
      </c>
      <c r="D772" s="36" t="s">
        <v>7014</v>
      </c>
      <c r="E772" s="29">
        <v>562</v>
      </c>
      <c r="F772" s="42" t="s">
        <v>1271</v>
      </c>
      <c r="G772" s="29">
        <v>12</v>
      </c>
      <c r="H772" s="35">
        <v>15449</v>
      </c>
      <c r="I772" s="29" t="s">
        <v>892</v>
      </c>
      <c r="J772" s="29" t="s">
        <v>1254</v>
      </c>
      <c r="K772" s="55" t="s">
        <v>903</v>
      </c>
      <c r="L772" s="59"/>
    </row>
    <row r="773" spans="1:12" x14ac:dyDescent="0.3">
      <c r="A773" s="39">
        <v>15</v>
      </c>
      <c r="B773" s="40" t="s">
        <v>850</v>
      </c>
      <c r="C773" s="41" t="s">
        <v>7004</v>
      </c>
      <c r="D773" s="36" t="s">
        <v>7004</v>
      </c>
      <c r="E773" s="29">
        <v>607</v>
      </c>
      <c r="F773" s="42" t="s">
        <v>1272</v>
      </c>
      <c r="G773" s="29">
        <v>24</v>
      </c>
      <c r="H773" s="35">
        <v>33028</v>
      </c>
      <c r="I773" s="29" t="s">
        <v>888</v>
      </c>
      <c r="J773" s="29" t="s">
        <v>1255</v>
      </c>
      <c r="K773" s="55" t="s">
        <v>903</v>
      </c>
      <c r="L773" s="59"/>
    </row>
    <row r="774" spans="1:12" x14ac:dyDescent="0.3">
      <c r="A774" s="39">
        <v>15</v>
      </c>
      <c r="B774" s="40" t="s">
        <v>851</v>
      </c>
      <c r="C774" s="41" t="s">
        <v>7004</v>
      </c>
      <c r="D774" s="36" t="s">
        <v>7004</v>
      </c>
      <c r="E774" s="29">
        <v>568</v>
      </c>
      <c r="F774" s="42" t="s">
        <v>1273</v>
      </c>
      <c r="G774" s="29">
        <v>24</v>
      </c>
      <c r="H774" s="35">
        <v>33028</v>
      </c>
      <c r="I774" s="29" t="s">
        <v>888</v>
      </c>
      <c r="J774" s="29" t="s">
        <v>1255</v>
      </c>
      <c r="K774" s="55" t="s">
        <v>903</v>
      </c>
      <c r="L774" s="59"/>
    </row>
    <row r="775" spans="1:12" x14ac:dyDescent="0.3">
      <c r="A775" s="39">
        <v>15</v>
      </c>
      <c r="B775" s="40" t="s">
        <v>852</v>
      </c>
      <c r="C775" s="41" t="s">
        <v>6987</v>
      </c>
      <c r="D775" s="36" t="s">
        <v>6987</v>
      </c>
      <c r="E775" s="29">
        <v>565</v>
      </c>
      <c r="F775" s="42" t="s">
        <v>1269</v>
      </c>
      <c r="G775" s="29">
        <v>24</v>
      </c>
      <c r="H775" s="35">
        <v>33826</v>
      </c>
      <c r="I775" s="29" t="s">
        <v>888</v>
      </c>
      <c r="J775" s="29" t="s">
        <v>1255</v>
      </c>
      <c r="K775" s="55" t="s">
        <v>903</v>
      </c>
      <c r="L775" s="59"/>
    </row>
    <row r="776" spans="1:12" x14ac:dyDescent="0.3">
      <c r="A776" s="39">
        <v>15</v>
      </c>
      <c r="B776" s="40" t="s">
        <v>853</v>
      </c>
      <c r="C776" s="41" t="s">
        <v>6987</v>
      </c>
      <c r="D776" s="36" t="s">
        <v>6987</v>
      </c>
      <c r="E776" s="29">
        <v>564</v>
      </c>
      <c r="F776" s="42" t="s">
        <v>1270</v>
      </c>
      <c r="G776" s="29">
        <v>12</v>
      </c>
      <c r="H776" s="35">
        <v>17045</v>
      </c>
      <c r="I776" s="29" t="s">
        <v>888</v>
      </c>
      <c r="J776" s="29" t="s">
        <v>1255</v>
      </c>
      <c r="K776" s="55" t="s">
        <v>903</v>
      </c>
      <c r="L776" s="59"/>
    </row>
    <row r="777" spans="1:12" x14ac:dyDescent="0.3">
      <c r="A777" s="39">
        <v>15</v>
      </c>
      <c r="B777" s="40" t="s">
        <v>853</v>
      </c>
      <c r="C777" s="41" t="s">
        <v>6987</v>
      </c>
      <c r="D777" s="36" t="s">
        <v>6987</v>
      </c>
      <c r="E777" s="29">
        <v>568</v>
      </c>
      <c r="F777" s="42" t="s">
        <v>1273</v>
      </c>
      <c r="G777" s="29">
        <v>12</v>
      </c>
      <c r="H777" s="35">
        <v>16781</v>
      </c>
      <c r="I777" s="29" t="s">
        <v>888</v>
      </c>
      <c r="J777" s="29" t="s">
        <v>1255</v>
      </c>
      <c r="K777" s="55" t="s">
        <v>903</v>
      </c>
      <c r="L777" s="59"/>
    </row>
    <row r="778" spans="1:12" x14ac:dyDescent="0.3">
      <c r="A778" s="39">
        <v>15</v>
      </c>
      <c r="B778" s="40" t="s">
        <v>854</v>
      </c>
      <c r="C778" s="41" t="s">
        <v>6986</v>
      </c>
      <c r="D778" s="36" t="s">
        <v>6986</v>
      </c>
      <c r="E778" s="29">
        <v>1055</v>
      </c>
      <c r="F778" s="42" t="s">
        <v>855</v>
      </c>
      <c r="G778" s="29">
        <v>24</v>
      </c>
      <c r="H778" s="35">
        <v>34090</v>
      </c>
      <c r="I778" s="29" t="s">
        <v>889</v>
      </c>
      <c r="J778" s="29" t="s">
        <v>1242</v>
      </c>
      <c r="K778" s="55" t="s">
        <v>903</v>
      </c>
      <c r="L778" s="59"/>
    </row>
    <row r="779" spans="1:12" x14ac:dyDescent="0.3">
      <c r="A779" s="39">
        <v>15</v>
      </c>
      <c r="B779" s="40" t="s">
        <v>856</v>
      </c>
      <c r="C779" s="41" t="s">
        <v>6986</v>
      </c>
      <c r="D779" s="36" t="s">
        <v>6986</v>
      </c>
      <c r="E779" s="29">
        <v>1054</v>
      </c>
      <c r="F779" s="42" t="s">
        <v>857</v>
      </c>
      <c r="G779" s="29">
        <v>12</v>
      </c>
      <c r="H779" s="35">
        <v>17045</v>
      </c>
      <c r="I779" s="29" t="s">
        <v>896</v>
      </c>
      <c r="J779" s="29" t="s">
        <v>1274</v>
      </c>
      <c r="K779" s="55" t="s">
        <v>903</v>
      </c>
      <c r="L779" s="59"/>
    </row>
    <row r="780" spans="1:12" x14ac:dyDescent="0.3">
      <c r="A780" s="39">
        <v>15</v>
      </c>
      <c r="B780" s="42" t="s">
        <v>856</v>
      </c>
      <c r="C780" s="41" t="s">
        <v>6986</v>
      </c>
      <c r="D780" s="36" t="s">
        <v>6986</v>
      </c>
      <c r="E780" s="29">
        <v>1056</v>
      </c>
      <c r="F780" s="42" t="s">
        <v>1275</v>
      </c>
      <c r="G780" s="29">
        <v>12</v>
      </c>
      <c r="H780" s="35">
        <v>17045</v>
      </c>
      <c r="I780" s="29" t="s">
        <v>889</v>
      </c>
      <c r="J780" s="29" t="s">
        <v>1242</v>
      </c>
      <c r="K780" s="55" t="s">
        <v>903</v>
      </c>
      <c r="L780" s="59"/>
    </row>
    <row r="781" spans="1:12" ht="27.6" x14ac:dyDescent="0.3">
      <c r="A781" s="39">
        <v>15</v>
      </c>
      <c r="B781" s="40" t="s">
        <v>858</v>
      </c>
      <c r="C781" s="41" t="s">
        <v>6972</v>
      </c>
      <c r="D781" s="36" t="s">
        <v>6972</v>
      </c>
      <c r="E781" s="29">
        <v>1101</v>
      </c>
      <c r="F781" s="42" t="s">
        <v>1276</v>
      </c>
      <c r="G781" s="29">
        <v>12</v>
      </c>
      <c r="H781" s="35">
        <v>17045</v>
      </c>
      <c r="I781" s="29" t="s">
        <v>897</v>
      </c>
      <c r="J781" s="29" t="s">
        <v>1277</v>
      </c>
      <c r="K781" s="55" t="s">
        <v>903</v>
      </c>
      <c r="L781" s="59"/>
    </row>
    <row r="782" spans="1:12" ht="27.6" x14ac:dyDescent="0.3">
      <c r="A782" s="39">
        <v>15</v>
      </c>
      <c r="B782" s="40" t="s">
        <v>858</v>
      </c>
      <c r="C782" s="41" t="s">
        <v>6972</v>
      </c>
      <c r="D782" s="36" t="s">
        <v>6972</v>
      </c>
      <c r="E782" s="29">
        <v>1113</v>
      </c>
      <c r="F782" s="42" t="s">
        <v>1278</v>
      </c>
      <c r="G782" s="29">
        <v>12</v>
      </c>
      <c r="H782" s="35">
        <v>17045</v>
      </c>
      <c r="I782" s="29" t="s">
        <v>897</v>
      </c>
      <c r="J782" s="29" t="s">
        <v>1277</v>
      </c>
      <c r="K782" s="55" t="s">
        <v>903</v>
      </c>
      <c r="L782" s="59"/>
    </row>
    <row r="783" spans="1:12" x14ac:dyDescent="0.3">
      <c r="A783" s="39">
        <v>15</v>
      </c>
      <c r="B783" s="40" t="s">
        <v>859</v>
      </c>
      <c r="C783" s="41" t="s">
        <v>6972</v>
      </c>
      <c r="D783" s="36" t="s">
        <v>6972</v>
      </c>
      <c r="E783" s="29">
        <v>1151</v>
      </c>
      <c r="F783" s="42" t="s">
        <v>1279</v>
      </c>
      <c r="G783" s="29">
        <v>24</v>
      </c>
      <c r="H783" s="35">
        <v>34090</v>
      </c>
      <c r="I783" s="29" t="s">
        <v>889</v>
      </c>
      <c r="J783" s="29" t="s">
        <v>1242</v>
      </c>
      <c r="K783" s="55" t="s">
        <v>903</v>
      </c>
      <c r="L783" s="59"/>
    </row>
    <row r="784" spans="1:12" x14ac:dyDescent="0.3">
      <c r="A784" s="39">
        <v>15</v>
      </c>
      <c r="B784" s="40" t="s">
        <v>860</v>
      </c>
      <c r="C784" s="41" t="s">
        <v>6974</v>
      </c>
      <c r="D784" s="36" t="s">
        <v>6974</v>
      </c>
      <c r="E784" s="29">
        <v>1323</v>
      </c>
      <c r="F784" s="42" t="s">
        <v>861</v>
      </c>
      <c r="G784" s="29">
        <v>24</v>
      </c>
      <c r="H784" s="35">
        <v>34090</v>
      </c>
      <c r="I784" s="29" t="s">
        <v>889</v>
      </c>
      <c r="J784" s="29" t="s">
        <v>1242</v>
      </c>
      <c r="K784" s="55" t="s">
        <v>903</v>
      </c>
      <c r="L784" s="59"/>
    </row>
    <row r="785" spans="1:12" x14ac:dyDescent="0.3">
      <c r="A785" s="39">
        <v>30</v>
      </c>
      <c r="B785" s="40" t="s">
        <v>862</v>
      </c>
      <c r="C785" s="41" t="s">
        <v>6997</v>
      </c>
      <c r="D785" s="36" t="s">
        <v>6997</v>
      </c>
      <c r="E785" s="29">
        <v>441</v>
      </c>
      <c r="F785" s="42" t="s">
        <v>1280</v>
      </c>
      <c r="G785" s="29">
        <v>12</v>
      </c>
      <c r="H785" s="35">
        <v>13049</v>
      </c>
      <c r="I785" s="29" t="s">
        <v>889</v>
      </c>
      <c r="J785" s="29" t="s">
        <v>1242</v>
      </c>
      <c r="K785" s="55" t="s">
        <v>903</v>
      </c>
      <c r="L785" s="59"/>
    </row>
    <row r="786" spans="1:12" x14ac:dyDescent="0.3">
      <c r="A786" s="39">
        <v>30</v>
      </c>
      <c r="B786" s="40" t="s">
        <v>862</v>
      </c>
      <c r="C786" s="41" t="s">
        <v>6997</v>
      </c>
      <c r="D786" s="36" t="s">
        <v>6997</v>
      </c>
      <c r="E786" s="29">
        <v>439</v>
      </c>
      <c r="F786" s="42" t="s">
        <v>863</v>
      </c>
      <c r="G786" s="29">
        <v>12</v>
      </c>
      <c r="H786" s="35">
        <v>11447</v>
      </c>
      <c r="I786" s="29" t="s">
        <v>896</v>
      </c>
      <c r="J786" s="29" t="s">
        <v>1274</v>
      </c>
      <c r="K786" s="55" t="s">
        <v>903</v>
      </c>
      <c r="L786" s="59"/>
    </row>
    <row r="787" spans="1:12" x14ac:dyDescent="0.3">
      <c r="A787" s="39">
        <v>30</v>
      </c>
      <c r="B787" s="40" t="s">
        <v>864</v>
      </c>
      <c r="C787" s="41" t="s">
        <v>7006</v>
      </c>
      <c r="D787" s="36" t="s">
        <v>7006</v>
      </c>
      <c r="E787" s="29">
        <v>398</v>
      </c>
      <c r="F787" s="42" t="s">
        <v>1281</v>
      </c>
      <c r="G787" s="29">
        <v>24</v>
      </c>
      <c r="H787" s="35">
        <v>17026</v>
      </c>
      <c r="I787" s="29" t="s">
        <v>898</v>
      </c>
      <c r="J787" s="29" t="s">
        <v>1282</v>
      </c>
      <c r="K787" s="55" t="s">
        <v>903</v>
      </c>
      <c r="L787" s="59"/>
    </row>
    <row r="788" spans="1:12" x14ac:dyDescent="0.3">
      <c r="A788" s="39">
        <v>30</v>
      </c>
      <c r="B788" s="40" t="s">
        <v>865</v>
      </c>
      <c r="C788" s="41" t="s">
        <v>7006</v>
      </c>
      <c r="D788" s="36" t="s">
        <v>7006</v>
      </c>
      <c r="E788" s="29">
        <v>399</v>
      </c>
      <c r="F788" s="42" t="s">
        <v>1283</v>
      </c>
      <c r="G788" s="29">
        <v>24</v>
      </c>
      <c r="H788" s="35">
        <v>17026</v>
      </c>
      <c r="I788" s="29" t="s">
        <v>898</v>
      </c>
      <c r="J788" s="29" t="s">
        <v>1282</v>
      </c>
      <c r="K788" s="55" t="s">
        <v>903</v>
      </c>
      <c r="L788" s="59"/>
    </row>
    <row r="789" spans="1:12" x14ac:dyDescent="0.3">
      <c r="A789" s="39">
        <v>30</v>
      </c>
      <c r="B789" s="40" t="s">
        <v>866</v>
      </c>
      <c r="C789" s="41" t="s">
        <v>7006</v>
      </c>
      <c r="D789" s="36" t="s">
        <v>7006</v>
      </c>
      <c r="E789" s="29">
        <v>396</v>
      </c>
      <c r="F789" s="42" t="s">
        <v>1284</v>
      </c>
      <c r="G789" s="29">
        <v>24</v>
      </c>
      <c r="H789" s="35">
        <v>17026</v>
      </c>
      <c r="I789" s="29" t="s">
        <v>894</v>
      </c>
      <c r="J789" s="29" t="s">
        <v>1261</v>
      </c>
      <c r="K789" s="55" t="s">
        <v>903</v>
      </c>
      <c r="L789" s="59"/>
    </row>
    <row r="790" spans="1:12" x14ac:dyDescent="0.3">
      <c r="A790" s="39">
        <v>30</v>
      </c>
      <c r="B790" s="40" t="s">
        <v>867</v>
      </c>
      <c r="C790" s="41" t="s">
        <v>7006</v>
      </c>
      <c r="D790" s="36" t="s">
        <v>7006</v>
      </c>
      <c r="E790" s="29">
        <v>396</v>
      </c>
      <c r="F790" s="42" t="s">
        <v>1284</v>
      </c>
      <c r="G790" s="29">
        <v>24</v>
      </c>
      <c r="H790" s="35">
        <v>17026</v>
      </c>
      <c r="I790" s="29" t="s">
        <v>894</v>
      </c>
      <c r="J790" s="29" t="s">
        <v>1261</v>
      </c>
      <c r="K790" s="55" t="s">
        <v>903</v>
      </c>
      <c r="L790" s="59"/>
    </row>
    <row r="791" spans="1:12" x14ac:dyDescent="0.3">
      <c r="A791" s="39">
        <v>30</v>
      </c>
      <c r="B791" s="40" t="s">
        <v>868</v>
      </c>
      <c r="C791" s="41" t="s">
        <v>7006</v>
      </c>
      <c r="D791" s="36" t="s">
        <v>7006</v>
      </c>
      <c r="E791" s="29">
        <v>397</v>
      </c>
      <c r="F791" s="42" t="s">
        <v>1285</v>
      </c>
      <c r="G791" s="29">
        <v>24</v>
      </c>
      <c r="H791" s="35">
        <v>17026</v>
      </c>
      <c r="I791" s="29" t="s">
        <v>894</v>
      </c>
      <c r="J791" s="29" t="s">
        <v>1261</v>
      </c>
      <c r="K791" s="55" t="s">
        <v>903</v>
      </c>
      <c r="L791" s="59"/>
    </row>
    <row r="792" spans="1:12" x14ac:dyDescent="0.3">
      <c r="A792" s="39">
        <v>30</v>
      </c>
      <c r="B792" s="40" t="s">
        <v>869</v>
      </c>
      <c r="C792" s="41" t="s">
        <v>7006</v>
      </c>
      <c r="D792" s="36" t="s">
        <v>7006</v>
      </c>
      <c r="E792" s="29">
        <v>397</v>
      </c>
      <c r="F792" s="42" t="s">
        <v>1285</v>
      </c>
      <c r="G792" s="29">
        <v>24</v>
      </c>
      <c r="H792" s="35">
        <v>17026</v>
      </c>
      <c r="I792" s="29" t="s">
        <v>894</v>
      </c>
      <c r="J792" s="29" t="s">
        <v>1261</v>
      </c>
      <c r="K792" s="55" t="s">
        <v>903</v>
      </c>
      <c r="L792" s="59"/>
    </row>
    <row r="793" spans="1:12" x14ac:dyDescent="0.3">
      <c r="A793" s="39">
        <v>30</v>
      </c>
      <c r="B793" s="40" t="s">
        <v>870</v>
      </c>
      <c r="C793" s="41" t="s">
        <v>7006</v>
      </c>
      <c r="D793" s="36" t="s">
        <v>7006</v>
      </c>
      <c r="E793" s="29">
        <v>397</v>
      </c>
      <c r="F793" s="42" t="s">
        <v>1285</v>
      </c>
      <c r="G793" s="29">
        <v>24</v>
      </c>
      <c r="H793" s="35">
        <v>17026</v>
      </c>
      <c r="I793" s="29" t="s">
        <v>894</v>
      </c>
      <c r="J793" s="29" t="s">
        <v>1261</v>
      </c>
      <c r="K793" s="55" t="s">
        <v>903</v>
      </c>
      <c r="L793" s="59"/>
    </row>
    <row r="794" spans="1:12" x14ac:dyDescent="0.3">
      <c r="A794" s="39">
        <v>30</v>
      </c>
      <c r="B794" s="40" t="s">
        <v>871</v>
      </c>
      <c r="C794" s="41" t="s">
        <v>6997</v>
      </c>
      <c r="D794" s="36" t="s">
        <v>6997</v>
      </c>
      <c r="E794" s="29">
        <v>620</v>
      </c>
      <c r="F794" s="42" t="s">
        <v>872</v>
      </c>
      <c r="G794" s="29">
        <v>24</v>
      </c>
      <c r="H794" s="35">
        <v>24496</v>
      </c>
      <c r="I794" s="29" t="s">
        <v>898</v>
      </c>
      <c r="J794" s="29" t="s">
        <v>1282</v>
      </c>
      <c r="K794" s="55" t="s">
        <v>903</v>
      </c>
      <c r="L794" s="59"/>
    </row>
    <row r="795" spans="1:12" x14ac:dyDescent="0.3">
      <c r="A795" s="39">
        <v>30</v>
      </c>
      <c r="B795" s="40" t="s">
        <v>873</v>
      </c>
      <c r="C795" s="41" t="s">
        <v>6995</v>
      </c>
      <c r="D795" s="36" t="s">
        <v>6995</v>
      </c>
      <c r="E795" s="29">
        <v>534</v>
      </c>
      <c r="F795" s="42" t="s">
        <v>1286</v>
      </c>
      <c r="G795" s="29">
        <v>24</v>
      </c>
      <c r="H795" s="35">
        <v>29830</v>
      </c>
      <c r="I795" s="29" t="s">
        <v>889</v>
      </c>
      <c r="J795" s="42" t="s">
        <v>899</v>
      </c>
      <c r="K795" s="55" t="s">
        <v>903</v>
      </c>
      <c r="L795" s="59"/>
    </row>
    <row r="796" spans="1:12" x14ac:dyDescent="0.3">
      <c r="A796" s="39">
        <v>30</v>
      </c>
      <c r="B796" s="40" t="s">
        <v>874</v>
      </c>
      <c r="C796" s="41" t="s">
        <v>6999</v>
      </c>
      <c r="D796" s="36" t="s">
        <v>6999</v>
      </c>
      <c r="E796" s="29">
        <v>563</v>
      </c>
      <c r="F796" s="42" t="s">
        <v>1287</v>
      </c>
      <c r="G796" s="29">
        <v>12</v>
      </c>
      <c r="H796" s="35">
        <v>15449</v>
      </c>
      <c r="I796" s="29" t="s">
        <v>900</v>
      </c>
      <c r="J796" s="29" t="s">
        <v>1288</v>
      </c>
      <c r="K796" s="55" t="s">
        <v>903</v>
      </c>
      <c r="L796" s="59"/>
    </row>
    <row r="797" spans="1:12" x14ac:dyDescent="0.3">
      <c r="A797" s="39">
        <v>30</v>
      </c>
      <c r="B797" s="40" t="s">
        <v>874</v>
      </c>
      <c r="C797" s="41" t="s">
        <v>6999</v>
      </c>
      <c r="D797" s="36" t="s">
        <v>6999</v>
      </c>
      <c r="E797" s="29">
        <v>568</v>
      </c>
      <c r="F797" s="42" t="s">
        <v>1273</v>
      </c>
      <c r="G797" s="29">
        <v>12</v>
      </c>
      <c r="H797" s="35">
        <v>16247</v>
      </c>
      <c r="I797" s="29" t="s">
        <v>888</v>
      </c>
      <c r="J797" s="29" t="s">
        <v>1255</v>
      </c>
      <c r="K797" s="55" t="s">
        <v>903</v>
      </c>
      <c r="L797" s="59"/>
    </row>
    <row r="798" spans="1:12" x14ac:dyDescent="0.3">
      <c r="A798" s="39">
        <v>30</v>
      </c>
      <c r="B798" s="42" t="s">
        <v>875</v>
      </c>
      <c r="C798" s="41" t="s">
        <v>6985</v>
      </c>
      <c r="D798" s="36" t="s">
        <v>6981</v>
      </c>
      <c r="E798" s="29">
        <v>642</v>
      </c>
      <c r="F798" s="42" t="s">
        <v>819</v>
      </c>
      <c r="G798" s="29">
        <v>24</v>
      </c>
      <c r="H798" s="35">
        <v>34090</v>
      </c>
      <c r="I798" s="29" t="s">
        <v>888</v>
      </c>
      <c r="J798" s="29" t="s">
        <v>1255</v>
      </c>
      <c r="K798" s="55" t="s">
        <v>903</v>
      </c>
      <c r="L798" s="59"/>
    </row>
    <row r="799" spans="1:12" x14ac:dyDescent="0.3">
      <c r="A799" s="39">
        <v>30</v>
      </c>
      <c r="B799" s="40" t="s">
        <v>876</v>
      </c>
      <c r="C799" s="41" t="s">
        <v>6973</v>
      </c>
      <c r="D799" s="36" t="s">
        <v>6973</v>
      </c>
      <c r="E799" s="29">
        <v>1109</v>
      </c>
      <c r="F799" s="42" t="s">
        <v>1289</v>
      </c>
      <c r="G799" s="29">
        <v>24</v>
      </c>
      <c r="H799" s="35">
        <v>34090</v>
      </c>
      <c r="I799" s="29" t="s">
        <v>889</v>
      </c>
      <c r="J799" s="29" t="s">
        <v>1242</v>
      </c>
      <c r="K799" s="55" t="s">
        <v>903</v>
      </c>
      <c r="L799" s="59"/>
    </row>
    <row r="800" spans="1:12" ht="27.6" x14ac:dyDescent="0.3">
      <c r="A800" s="39">
        <v>30</v>
      </c>
      <c r="B800" s="40" t="s">
        <v>877</v>
      </c>
      <c r="C800" s="41" t="s">
        <v>6973</v>
      </c>
      <c r="D800" s="36" t="s">
        <v>6973</v>
      </c>
      <c r="E800" s="29">
        <v>1101</v>
      </c>
      <c r="F800" s="42" t="s">
        <v>1276</v>
      </c>
      <c r="G800" s="29">
        <v>12</v>
      </c>
      <c r="H800" s="35">
        <v>17045</v>
      </c>
      <c r="I800" s="29" t="s">
        <v>897</v>
      </c>
      <c r="J800" s="29" t="s">
        <v>1277</v>
      </c>
      <c r="K800" s="55" t="s">
        <v>903</v>
      </c>
      <c r="L800" s="59"/>
    </row>
    <row r="801" spans="1:12" ht="27.6" x14ac:dyDescent="0.3">
      <c r="A801" s="39">
        <v>30</v>
      </c>
      <c r="B801" s="40" t="s">
        <v>877</v>
      </c>
      <c r="C801" s="41" t="s">
        <v>6973</v>
      </c>
      <c r="D801" s="36" t="s">
        <v>6973</v>
      </c>
      <c r="E801" s="29">
        <v>1113</v>
      </c>
      <c r="F801" s="42" t="s">
        <v>1278</v>
      </c>
      <c r="G801" s="29">
        <v>12</v>
      </c>
      <c r="H801" s="35">
        <v>17045</v>
      </c>
      <c r="I801" s="29" t="s">
        <v>897</v>
      </c>
      <c r="J801" s="29" t="s">
        <v>1277</v>
      </c>
      <c r="K801" s="55" t="s">
        <v>903</v>
      </c>
      <c r="L801" s="59"/>
    </row>
    <row r="802" spans="1:12" x14ac:dyDescent="0.3">
      <c r="A802" s="39">
        <v>30</v>
      </c>
      <c r="B802" s="40" t="s">
        <v>878</v>
      </c>
      <c r="C802" s="41" t="s">
        <v>6997</v>
      </c>
      <c r="D802" s="36" t="s">
        <v>6997</v>
      </c>
      <c r="E802" s="29">
        <v>440</v>
      </c>
      <c r="F802" s="42" t="s">
        <v>1290</v>
      </c>
      <c r="G802" s="29">
        <v>24</v>
      </c>
      <c r="H802" s="35">
        <v>24496</v>
      </c>
      <c r="I802" s="29" t="s">
        <v>898</v>
      </c>
      <c r="J802" s="29" t="s">
        <v>1282</v>
      </c>
      <c r="K802" s="55" t="s">
        <v>903</v>
      </c>
      <c r="L802" s="59"/>
    </row>
    <row r="803" spans="1:12" x14ac:dyDescent="0.3">
      <c r="A803" s="39">
        <v>30</v>
      </c>
      <c r="B803" s="40" t="s">
        <v>879</v>
      </c>
      <c r="C803" s="41" t="s">
        <v>7001</v>
      </c>
      <c r="D803" s="36" t="s">
        <v>7001</v>
      </c>
      <c r="E803" s="29">
        <v>364</v>
      </c>
      <c r="F803" s="42" t="s">
        <v>1258</v>
      </c>
      <c r="G803" s="29">
        <v>24</v>
      </c>
      <c r="H803" s="35">
        <v>33028</v>
      </c>
      <c r="I803" s="29" t="s">
        <v>890</v>
      </c>
      <c r="J803" s="29" t="s">
        <v>1246</v>
      </c>
      <c r="K803" s="55" t="s">
        <v>903</v>
      </c>
      <c r="L803" s="59"/>
    </row>
    <row r="804" spans="1:12" x14ac:dyDescent="0.3">
      <c r="A804" s="39">
        <v>30</v>
      </c>
      <c r="B804" s="40" t="s">
        <v>880</v>
      </c>
      <c r="C804" s="41" t="s">
        <v>7001</v>
      </c>
      <c r="D804" s="36" t="s">
        <v>7001</v>
      </c>
      <c r="E804" s="29">
        <v>475</v>
      </c>
      <c r="F804" s="42" t="s">
        <v>1245</v>
      </c>
      <c r="G804" s="29">
        <v>24</v>
      </c>
      <c r="H804" s="35">
        <v>33028</v>
      </c>
      <c r="I804" s="29" t="s">
        <v>890</v>
      </c>
      <c r="J804" s="29" t="s">
        <v>1246</v>
      </c>
      <c r="K804" s="55" t="s">
        <v>903</v>
      </c>
      <c r="L804" s="59"/>
    </row>
    <row r="805" spans="1:12" x14ac:dyDescent="0.3">
      <c r="A805" s="39">
        <v>15</v>
      </c>
      <c r="B805" s="40" t="s">
        <v>881</v>
      </c>
      <c r="C805" s="41" t="s">
        <v>6975</v>
      </c>
      <c r="D805" s="36" t="s">
        <v>6975</v>
      </c>
      <c r="E805" s="29">
        <v>964</v>
      </c>
      <c r="F805" s="42" t="s">
        <v>1291</v>
      </c>
      <c r="G805" s="29">
        <v>24</v>
      </c>
      <c r="H805" s="35">
        <v>34090</v>
      </c>
      <c r="I805" s="29" t="s">
        <v>901</v>
      </c>
      <c r="J805" s="42" t="s">
        <v>1236</v>
      </c>
      <c r="K805" s="55" t="s">
        <v>903</v>
      </c>
      <c r="L805" s="59"/>
    </row>
    <row r="806" spans="1:12" x14ac:dyDescent="0.3">
      <c r="A806" s="39">
        <v>15</v>
      </c>
      <c r="B806" s="40" t="s">
        <v>882</v>
      </c>
      <c r="C806" s="41" t="s">
        <v>6986</v>
      </c>
      <c r="D806" s="36" t="s">
        <v>6986</v>
      </c>
      <c r="E806" s="29">
        <v>1053</v>
      </c>
      <c r="F806" s="42" t="s">
        <v>1292</v>
      </c>
      <c r="G806" s="29">
        <v>24</v>
      </c>
      <c r="H806" s="35">
        <v>34090</v>
      </c>
      <c r="I806" s="29" t="s">
        <v>900</v>
      </c>
      <c r="J806" s="29" t="s">
        <v>1288</v>
      </c>
      <c r="K806" s="55" t="s">
        <v>903</v>
      </c>
      <c r="L806" s="59"/>
    </row>
    <row r="807" spans="1:12" x14ac:dyDescent="0.3">
      <c r="A807" s="39">
        <v>30</v>
      </c>
      <c r="B807" s="40" t="s">
        <v>883</v>
      </c>
      <c r="C807" s="41" t="s">
        <v>6960</v>
      </c>
      <c r="D807" s="36" t="s">
        <v>6960</v>
      </c>
      <c r="E807" s="29">
        <v>987</v>
      </c>
      <c r="F807" s="42" t="s">
        <v>1293</v>
      </c>
      <c r="G807" s="29">
        <v>24</v>
      </c>
      <c r="H807" s="35">
        <v>34090</v>
      </c>
      <c r="I807" s="29" t="s">
        <v>900</v>
      </c>
      <c r="J807" s="29" t="s">
        <v>1288</v>
      </c>
      <c r="K807" s="55" t="s">
        <v>903</v>
      </c>
      <c r="L807" s="59"/>
    </row>
    <row r="808" spans="1:12" x14ac:dyDescent="0.3">
      <c r="A808" s="39">
        <v>30</v>
      </c>
      <c r="B808" s="40" t="s">
        <v>884</v>
      </c>
      <c r="C808" s="41" t="s">
        <v>6960</v>
      </c>
      <c r="D808" s="36" t="s">
        <v>6960</v>
      </c>
      <c r="E808" s="29">
        <v>988</v>
      </c>
      <c r="F808" s="42" t="s">
        <v>885</v>
      </c>
      <c r="G808" s="29">
        <v>24</v>
      </c>
      <c r="H808" s="35">
        <v>34090</v>
      </c>
      <c r="I808" s="29" t="s">
        <v>900</v>
      </c>
      <c r="J808" s="29" t="s">
        <v>1288</v>
      </c>
      <c r="K808" s="55" t="s">
        <v>903</v>
      </c>
      <c r="L808" s="59"/>
    </row>
    <row r="809" spans="1:12" x14ac:dyDescent="0.3">
      <c r="A809" s="43">
        <v>30</v>
      </c>
      <c r="B809" s="34" t="s">
        <v>884</v>
      </c>
      <c r="C809" s="38" t="s">
        <v>6960</v>
      </c>
      <c r="D809" s="36" t="s">
        <v>6960</v>
      </c>
      <c r="E809" s="29">
        <v>988</v>
      </c>
      <c r="F809" s="34" t="s">
        <v>885</v>
      </c>
      <c r="G809" s="29">
        <v>24</v>
      </c>
      <c r="H809" s="35">
        <v>34090</v>
      </c>
      <c r="I809" s="29" t="s">
        <v>900</v>
      </c>
      <c r="J809" s="29" t="s">
        <v>902</v>
      </c>
      <c r="K809" s="55" t="s">
        <v>903</v>
      </c>
      <c r="L809" s="59"/>
    </row>
    <row r="810" spans="1:12" x14ac:dyDescent="0.3">
      <c r="A810" s="27">
        <v>15</v>
      </c>
      <c r="B810" s="30" t="s">
        <v>904</v>
      </c>
      <c r="C810" s="28" t="s">
        <v>6976</v>
      </c>
      <c r="D810" s="28" t="s">
        <v>7016</v>
      </c>
      <c r="E810" s="30">
        <v>638</v>
      </c>
      <c r="F810" s="30" t="s">
        <v>905</v>
      </c>
      <c r="G810" s="30">
        <v>4</v>
      </c>
      <c r="H810" s="44">
        <v>1920</v>
      </c>
      <c r="I810" s="30" t="s">
        <v>900</v>
      </c>
      <c r="J810" s="30" t="s">
        <v>912</v>
      </c>
      <c r="K810" s="55" t="s">
        <v>903</v>
      </c>
      <c r="L810" s="59"/>
    </row>
    <row r="811" spans="1:12" x14ac:dyDescent="0.3">
      <c r="A811" s="27">
        <v>15</v>
      </c>
      <c r="B811" s="30" t="s">
        <v>906</v>
      </c>
      <c r="C811" s="28" t="s">
        <v>6986</v>
      </c>
      <c r="D811" s="28" t="s">
        <v>7016</v>
      </c>
      <c r="E811" s="30">
        <v>1026</v>
      </c>
      <c r="F811" s="30" t="s">
        <v>907</v>
      </c>
      <c r="G811" s="30">
        <v>1</v>
      </c>
      <c r="H811" s="44">
        <v>1440</v>
      </c>
      <c r="I811" s="30" t="s">
        <v>900</v>
      </c>
      <c r="J811" s="30" t="s">
        <v>912</v>
      </c>
      <c r="K811" s="55" t="s">
        <v>903</v>
      </c>
      <c r="L811" s="59"/>
    </row>
    <row r="812" spans="1:12" x14ac:dyDescent="0.3">
      <c r="A812" s="27">
        <v>15</v>
      </c>
      <c r="B812" s="30" t="s">
        <v>908</v>
      </c>
      <c r="C812" s="28" t="s">
        <v>6986</v>
      </c>
      <c r="D812" s="28" t="s">
        <v>7016</v>
      </c>
      <c r="E812" s="30">
        <v>1027</v>
      </c>
      <c r="F812" s="30" t="s">
        <v>909</v>
      </c>
      <c r="G812" s="30">
        <v>6</v>
      </c>
      <c r="H812" s="44">
        <v>7200</v>
      </c>
      <c r="I812" s="30" t="s">
        <v>900</v>
      </c>
      <c r="J812" s="30" t="s">
        <v>912</v>
      </c>
      <c r="K812" s="55" t="s">
        <v>903</v>
      </c>
      <c r="L812" s="59"/>
    </row>
    <row r="813" spans="1:12" x14ac:dyDescent="0.3">
      <c r="A813" s="27">
        <v>30</v>
      </c>
      <c r="B813" s="30" t="s">
        <v>910</v>
      </c>
      <c r="C813" s="28" t="s">
        <v>6993</v>
      </c>
      <c r="D813" s="28" t="s">
        <v>7017</v>
      </c>
      <c r="E813" s="30">
        <v>638</v>
      </c>
      <c r="F813" s="30" t="s">
        <v>905</v>
      </c>
      <c r="G813" s="30">
        <v>6</v>
      </c>
      <c r="H813" s="44">
        <v>11520</v>
      </c>
      <c r="I813" s="30" t="s">
        <v>900</v>
      </c>
      <c r="J813" s="30" t="s">
        <v>912</v>
      </c>
      <c r="K813" s="55" t="s">
        <v>903</v>
      </c>
      <c r="L813" s="59"/>
    </row>
    <row r="814" spans="1:12" x14ac:dyDescent="0.3">
      <c r="A814" s="27">
        <v>30</v>
      </c>
      <c r="B814" s="30" t="s">
        <v>911</v>
      </c>
      <c r="C814" s="28" t="s">
        <v>6977</v>
      </c>
      <c r="D814" s="28" t="s">
        <v>7017</v>
      </c>
      <c r="E814" s="30">
        <v>563</v>
      </c>
      <c r="F814" s="30" t="s">
        <v>912</v>
      </c>
      <c r="G814" s="30">
        <v>2</v>
      </c>
      <c r="H814" s="44">
        <v>3840</v>
      </c>
      <c r="I814" s="30" t="s">
        <v>900</v>
      </c>
      <c r="J814" s="30" t="s">
        <v>912</v>
      </c>
      <c r="K814" s="55" t="s">
        <v>903</v>
      </c>
      <c r="L814" s="59"/>
    </row>
    <row r="815" spans="1:12" x14ac:dyDescent="0.3">
      <c r="A815" s="27">
        <v>30</v>
      </c>
      <c r="B815" s="30" t="s">
        <v>911</v>
      </c>
      <c r="C815" s="28" t="s">
        <v>6977</v>
      </c>
      <c r="D815" s="28" t="s">
        <v>7017</v>
      </c>
      <c r="E815" s="30">
        <v>929</v>
      </c>
      <c r="F815" s="30" t="s">
        <v>913</v>
      </c>
      <c r="G815" s="30">
        <v>1</v>
      </c>
      <c r="H815" s="44">
        <v>1920</v>
      </c>
      <c r="I815" s="30" t="s">
        <v>900</v>
      </c>
      <c r="J815" s="30" t="s">
        <v>912</v>
      </c>
      <c r="K815" s="55" t="s">
        <v>903</v>
      </c>
      <c r="L815" s="59"/>
    </row>
    <row r="816" spans="1:12" x14ac:dyDescent="0.3">
      <c r="A816" s="27">
        <v>30</v>
      </c>
      <c r="B816" s="30" t="s">
        <v>914</v>
      </c>
      <c r="C816" s="28" t="s">
        <v>6977</v>
      </c>
      <c r="D816" s="28" t="s">
        <v>7017</v>
      </c>
      <c r="E816" s="30">
        <v>871</v>
      </c>
      <c r="F816" s="30" t="s">
        <v>915</v>
      </c>
      <c r="G816" s="30">
        <v>4</v>
      </c>
      <c r="H816" s="44">
        <v>5760</v>
      </c>
      <c r="I816" s="30" t="s">
        <v>900</v>
      </c>
      <c r="J816" s="30" t="s">
        <v>912</v>
      </c>
      <c r="K816" s="55" t="s">
        <v>903</v>
      </c>
      <c r="L816" s="59"/>
    </row>
    <row r="817" spans="1:12" x14ac:dyDescent="0.3">
      <c r="A817" s="27">
        <v>30</v>
      </c>
      <c r="B817" s="30" t="s">
        <v>914</v>
      </c>
      <c r="C817" s="28" t="s">
        <v>6977</v>
      </c>
      <c r="D817" s="28" t="s">
        <v>7017</v>
      </c>
      <c r="E817" s="30">
        <v>936</v>
      </c>
      <c r="F817" s="30" t="s">
        <v>916</v>
      </c>
      <c r="G817" s="30">
        <v>6</v>
      </c>
      <c r="H817" s="44">
        <v>7680</v>
      </c>
      <c r="I817" s="30" t="s">
        <v>900</v>
      </c>
      <c r="J817" s="30" t="s">
        <v>912</v>
      </c>
      <c r="K817" s="55" t="s">
        <v>903</v>
      </c>
      <c r="L817" s="59"/>
    </row>
    <row r="818" spans="1:12" x14ac:dyDescent="0.3">
      <c r="A818" s="27">
        <v>30</v>
      </c>
      <c r="B818" s="30" t="s">
        <v>914</v>
      </c>
      <c r="C818" s="28" t="s">
        <v>6977</v>
      </c>
      <c r="D818" s="28" t="s">
        <v>7017</v>
      </c>
      <c r="E818" s="30">
        <v>934</v>
      </c>
      <c r="F818" s="30" t="s">
        <v>917</v>
      </c>
      <c r="G818" s="30">
        <v>6</v>
      </c>
      <c r="H818" s="44">
        <v>9600</v>
      </c>
      <c r="I818" s="30" t="s">
        <v>900</v>
      </c>
      <c r="J818" s="30" t="s">
        <v>912</v>
      </c>
      <c r="K818" s="55" t="s">
        <v>903</v>
      </c>
      <c r="L818" s="59"/>
    </row>
    <row r="819" spans="1:12" x14ac:dyDescent="0.3">
      <c r="A819" s="27">
        <v>15</v>
      </c>
      <c r="B819" s="30" t="s">
        <v>918</v>
      </c>
      <c r="C819" s="28" t="s">
        <v>6979</v>
      </c>
      <c r="D819" s="28" t="s">
        <v>7016</v>
      </c>
      <c r="E819" s="30">
        <v>871</v>
      </c>
      <c r="F819" s="30" t="s">
        <v>915</v>
      </c>
      <c r="G819" s="30">
        <v>2</v>
      </c>
      <c r="H819" s="44">
        <v>3840</v>
      </c>
      <c r="I819" s="30" t="s">
        <v>900</v>
      </c>
      <c r="J819" s="30" t="s">
        <v>912</v>
      </c>
      <c r="K819" s="55" t="s">
        <v>903</v>
      </c>
      <c r="L819" s="59"/>
    </row>
    <row r="820" spans="1:12" x14ac:dyDescent="0.3">
      <c r="A820" s="27">
        <v>15</v>
      </c>
      <c r="B820" s="30" t="s">
        <v>918</v>
      </c>
      <c r="C820" s="28" t="s">
        <v>6979</v>
      </c>
      <c r="D820" s="28" t="s">
        <v>7016</v>
      </c>
      <c r="E820" s="30">
        <v>870</v>
      </c>
      <c r="F820" s="30" t="s">
        <v>919</v>
      </c>
      <c r="G820" s="30">
        <v>4</v>
      </c>
      <c r="H820" s="44">
        <v>5760</v>
      </c>
      <c r="I820" s="30" t="s">
        <v>900</v>
      </c>
      <c r="J820" s="30" t="s">
        <v>912</v>
      </c>
      <c r="K820" s="55" t="s">
        <v>903</v>
      </c>
      <c r="L820" s="59"/>
    </row>
    <row r="821" spans="1:12" x14ac:dyDescent="0.3">
      <c r="A821" s="27">
        <v>30</v>
      </c>
      <c r="B821" s="30" t="s">
        <v>920</v>
      </c>
      <c r="C821" s="28" t="s">
        <v>6973</v>
      </c>
      <c r="D821" s="28" t="s">
        <v>7017</v>
      </c>
      <c r="E821" s="30">
        <v>1099</v>
      </c>
      <c r="F821" s="30" t="s">
        <v>921</v>
      </c>
      <c r="G821" s="30">
        <v>2</v>
      </c>
      <c r="H821" s="44">
        <v>1440</v>
      </c>
      <c r="I821" s="30" t="s">
        <v>900</v>
      </c>
      <c r="J821" s="30" t="s">
        <v>912</v>
      </c>
      <c r="K821" s="55" t="s">
        <v>903</v>
      </c>
      <c r="L821" s="59"/>
    </row>
    <row r="822" spans="1:12" x14ac:dyDescent="0.3">
      <c r="A822" s="27">
        <v>30</v>
      </c>
      <c r="B822" s="30" t="s">
        <v>920</v>
      </c>
      <c r="C822" s="28" t="s">
        <v>6973</v>
      </c>
      <c r="D822" s="28" t="s">
        <v>7017</v>
      </c>
      <c r="E822" s="30">
        <v>1098</v>
      </c>
      <c r="F822" s="30" t="s">
        <v>922</v>
      </c>
      <c r="G822" s="30">
        <v>2</v>
      </c>
      <c r="H822" s="44">
        <v>2880</v>
      </c>
      <c r="I822" s="30" t="s">
        <v>900</v>
      </c>
      <c r="J822" s="30" t="s">
        <v>912</v>
      </c>
      <c r="K822" s="55" t="s">
        <v>903</v>
      </c>
      <c r="L822" s="59"/>
    </row>
    <row r="823" spans="1:12" ht="27.6" x14ac:dyDescent="0.3">
      <c r="A823" s="27">
        <v>30</v>
      </c>
      <c r="B823" s="45" t="s">
        <v>923</v>
      </c>
      <c r="C823" s="28" t="s">
        <v>6973</v>
      </c>
      <c r="D823" s="28" t="s">
        <v>7017</v>
      </c>
      <c r="E823" s="30">
        <v>1102</v>
      </c>
      <c r="F823" s="30" t="s">
        <v>924</v>
      </c>
      <c r="G823" s="30">
        <v>24</v>
      </c>
      <c r="H823" s="44">
        <v>27360</v>
      </c>
      <c r="I823" s="30" t="s">
        <v>900</v>
      </c>
      <c r="J823" s="30" t="s">
        <v>912</v>
      </c>
      <c r="K823" s="55" t="s">
        <v>903</v>
      </c>
      <c r="L823" s="59"/>
    </row>
    <row r="824" spans="1:12" x14ac:dyDescent="0.3">
      <c r="A824" s="27">
        <v>30</v>
      </c>
      <c r="B824" s="30" t="s">
        <v>925</v>
      </c>
      <c r="C824" s="28" t="s">
        <v>6973</v>
      </c>
      <c r="D824" s="28" t="s">
        <v>7017</v>
      </c>
      <c r="E824" s="30">
        <v>1115</v>
      </c>
      <c r="F824" s="30" t="s">
        <v>926</v>
      </c>
      <c r="G824" s="30">
        <v>3</v>
      </c>
      <c r="H824" s="44">
        <v>4320</v>
      </c>
      <c r="I824" s="30" t="s">
        <v>900</v>
      </c>
      <c r="J824" s="30" t="s">
        <v>912</v>
      </c>
      <c r="K824" s="55" t="s">
        <v>903</v>
      </c>
      <c r="L824" s="59"/>
    </row>
    <row r="825" spans="1:12" x14ac:dyDescent="0.3">
      <c r="A825" s="27">
        <v>30</v>
      </c>
      <c r="B825" s="30" t="s">
        <v>927</v>
      </c>
      <c r="C825" s="28" t="s">
        <v>6989</v>
      </c>
      <c r="D825" s="28" t="s">
        <v>7017</v>
      </c>
      <c r="E825" s="30">
        <v>1171</v>
      </c>
      <c r="F825" s="30" t="s">
        <v>928</v>
      </c>
      <c r="G825" s="30">
        <v>3</v>
      </c>
      <c r="H825" s="44">
        <v>3600</v>
      </c>
      <c r="I825" s="30" t="s">
        <v>900</v>
      </c>
      <c r="J825" s="30" t="s">
        <v>912</v>
      </c>
      <c r="K825" s="55" t="s">
        <v>903</v>
      </c>
      <c r="L825" s="59"/>
    </row>
    <row r="826" spans="1:12" x14ac:dyDescent="0.3">
      <c r="A826" s="27">
        <v>30</v>
      </c>
      <c r="B826" s="30" t="s">
        <v>927</v>
      </c>
      <c r="C826" s="28" t="s">
        <v>6989</v>
      </c>
      <c r="D826" s="28" t="s">
        <v>7017</v>
      </c>
      <c r="E826" s="30">
        <v>1170</v>
      </c>
      <c r="F826" s="30" t="s">
        <v>929</v>
      </c>
      <c r="G826" s="30">
        <v>3</v>
      </c>
      <c r="H826" s="44">
        <v>3600</v>
      </c>
      <c r="I826" s="30" t="s">
        <v>900</v>
      </c>
      <c r="J826" s="30" t="s">
        <v>912</v>
      </c>
      <c r="K826" s="55" t="s">
        <v>903</v>
      </c>
      <c r="L826" s="59"/>
    </row>
    <row r="827" spans="1:12" x14ac:dyDescent="0.3">
      <c r="A827" s="27">
        <v>15</v>
      </c>
      <c r="B827" s="30" t="s">
        <v>930</v>
      </c>
      <c r="C827" s="28" t="s">
        <v>6980</v>
      </c>
      <c r="D827" s="28" t="s">
        <v>7016</v>
      </c>
      <c r="E827" s="30">
        <v>638</v>
      </c>
      <c r="F827" s="30" t="s">
        <v>905</v>
      </c>
      <c r="G827" s="30">
        <v>6</v>
      </c>
      <c r="H827" s="44">
        <v>4800</v>
      </c>
      <c r="I827" s="30" t="s">
        <v>900</v>
      </c>
      <c r="J827" s="30" t="s">
        <v>912</v>
      </c>
      <c r="K827" s="55" t="s">
        <v>903</v>
      </c>
      <c r="L827" s="59"/>
    </row>
    <row r="828" spans="1:12" x14ac:dyDescent="0.3">
      <c r="A828" s="27">
        <v>15</v>
      </c>
      <c r="B828" s="30" t="s">
        <v>904</v>
      </c>
      <c r="C828" s="28" t="s">
        <v>6976</v>
      </c>
      <c r="D828" s="28" t="s">
        <v>7016</v>
      </c>
      <c r="E828" s="30">
        <v>1357</v>
      </c>
      <c r="F828" s="30" t="s">
        <v>931</v>
      </c>
      <c r="G828" s="30">
        <v>2</v>
      </c>
      <c r="H828" s="44">
        <v>960</v>
      </c>
      <c r="I828" s="30" t="s">
        <v>900</v>
      </c>
      <c r="J828" s="30" t="s">
        <v>1223</v>
      </c>
      <c r="K828" s="55" t="s">
        <v>903</v>
      </c>
      <c r="L828" s="59"/>
    </row>
    <row r="829" spans="1:12" x14ac:dyDescent="0.3">
      <c r="A829" s="27">
        <v>15</v>
      </c>
      <c r="B829" s="30" t="s">
        <v>932</v>
      </c>
      <c r="C829" s="28" t="s">
        <v>7014</v>
      </c>
      <c r="D829" s="28" t="s">
        <v>7016</v>
      </c>
      <c r="E829" s="30">
        <v>563</v>
      </c>
      <c r="F829" s="30" t="s">
        <v>912</v>
      </c>
      <c r="G829" s="30">
        <v>1</v>
      </c>
      <c r="H829" s="44">
        <v>3360</v>
      </c>
      <c r="I829" s="30" t="s">
        <v>900</v>
      </c>
      <c r="J829" s="46" t="s">
        <v>1224</v>
      </c>
      <c r="K829" s="55" t="s">
        <v>903</v>
      </c>
      <c r="L829" s="59"/>
    </row>
    <row r="830" spans="1:12" x14ac:dyDescent="0.3">
      <c r="A830" s="27">
        <v>15</v>
      </c>
      <c r="B830" s="30" t="s">
        <v>933</v>
      </c>
      <c r="C830" s="28" t="s">
        <v>7004</v>
      </c>
      <c r="D830" s="28" t="s">
        <v>7016</v>
      </c>
      <c r="E830" s="30">
        <v>255</v>
      </c>
      <c r="F830" s="30" t="s">
        <v>934</v>
      </c>
      <c r="G830" s="30">
        <v>1</v>
      </c>
      <c r="H830" s="44">
        <v>3120</v>
      </c>
      <c r="I830" s="30" t="s">
        <v>889</v>
      </c>
      <c r="J830" s="30" t="s">
        <v>1224</v>
      </c>
      <c r="K830" s="55" t="s">
        <v>903</v>
      </c>
      <c r="L830" s="59"/>
    </row>
    <row r="831" spans="1:12" x14ac:dyDescent="0.3">
      <c r="A831" s="27">
        <v>30</v>
      </c>
      <c r="B831" s="30" t="s">
        <v>935</v>
      </c>
      <c r="C831" s="28" t="s">
        <v>7012</v>
      </c>
      <c r="D831" s="28" t="s">
        <v>7017</v>
      </c>
      <c r="E831" s="30">
        <v>292</v>
      </c>
      <c r="F831" s="30" t="s">
        <v>936</v>
      </c>
      <c r="G831" s="30">
        <v>1</v>
      </c>
      <c r="H831" s="44">
        <v>5280</v>
      </c>
      <c r="I831" s="30" t="s">
        <v>889</v>
      </c>
      <c r="J831" s="30" t="s">
        <v>1224</v>
      </c>
      <c r="K831" s="55" t="s">
        <v>903</v>
      </c>
      <c r="L831" s="59"/>
    </row>
    <row r="832" spans="1:12" x14ac:dyDescent="0.3">
      <c r="A832" s="27">
        <v>30</v>
      </c>
      <c r="B832" s="30" t="s">
        <v>937</v>
      </c>
      <c r="C832" s="28" t="s">
        <v>6991</v>
      </c>
      <c r="D832" s="28" t="s">
        <v>7017</v>
      </c>
      <c r="E832" s="30">
        <v>637</v>
      </c>
      <c r="F832" s="30" t="s">
        <v>938</v>
      </c>
      <c r="G832" s="30">
        <v>2</v>
      </c>
      <c r="H832" s="44">
        <v>720</v>
      </c>
      <c r="I832" s="30" t="s">
        <v>886</v>
      </c>
      <c r="J832" s="30" t="s">
        <v>1224</v>
      </c>
      <c r="K832" s="55" t="s">
        <v>903</v>
      </c>
      <c r="L832" s="59"/>
    </row>
    <row r="833" spans="1:12" x14ac:dyDescent="0.3">
      <c r="A833" s="27">
        <v>30</v>
      </c>
      <c r="B833" s="30" t="s">
        <v>939</v>
      </c>
      <c r="C833" s="28" t="s">
        <v>6992</v>
      </c>
      <c r="D833" s="28" t="s">
        <v>7017</v>
      </c>
      <c r="E833" s="30">
        <v>637</v>
      </c>
      <c r="F833" s="30" t="s">
        <v>938</v>
      </c>
      <c r="G833" s="30">
        <v>1</v>
      </c>
      <c r="H833" s="44">
        <v>480</v>
      </c>
      <c r="I833" s="30" t="s">
        <v>886</v>
      </c>
      <c r="J833" s="30" t="s">
        <v>1224</v>
      </c>
      <c r="K833" s="55" t="s">
        <v>903</v>
      </c>
      <c r="L833" s="59"/>
    </row>
    <row r="834" spans="1:12" x14ac:dyDescent="0.3">
      <c r="A834" s="27">
        <v>15</v>
      </c>
      <c r="B834" s="30" t="s">
        <v>940</v>
      </c>
      <c r="C834" s="28" t="s">
        <v>6976</v>
      </c>
      <c r="D834" s="28" t="s">
        <v>7016</v>
      </c>
      <c r="E834" s="30">
        <v>606</v>
      </c>
      <c r="F834" s="30" t="s">
        <v>941</v>
      </c>
      <c r="G834" s="30">
        <v>1</v>
      </c>
      <c r="H834" s="44">
        <v>480</v>
      </c>
      <c r="I834" s="30" t="s">
        <v>886</v>
      </c>
      <c r="J834" s="30" t="s">
        <v>1224</v>
      </c>
      <c r="K834" s="55" t="s">
        <v>903</v>
      </c>
      <c r="L834" s="59"/>
    </row>
    <row r="835" spans="1:12" x14ac:dyDescent="0.3">
      <c r="A835" s="27">
        <v>15</v>
      </c>
      <c r="B835" s="30" t="s">
        <v>940</v>
      </c>
      <c r="C835" s="28" t="s">
        <v>6976</v>
      </c>
      <c r="D835" s="28" t="s">
        <v>7016</v>
      </c>
      <c r="E835" s="30">
        <v>1356</v>
      </c>
      <c r="F835" s="30" t="s">
        <v>942</v>
      </c>
      <c r="G835" s="30">
        <v>6</v>
      </c>
      <c r="H835" s="44">
        <v>2400</v>
      </c>
      <c r="I835" s="30" t="s">
        <v>886</v>
      </c>
      <c r="J835" s="30" t="s">
        <v>1224</v>
      </c>
      <c r="K835" s="55" t="s">
        <v>903</v>
      </c>
      <c r="L835" s="59"/>
    </row>
    <row r="836" spans="1:12" x14ac:dyDescent="0.3">
      <c r="A836" s="27">
        <v>30</v>
      </c>
      <c r="B836" s="30" t="s">
        <v>943</v>
      </c>
      <c r="C836" s="28" t="s">
        <v>6991</v>
      </c>
      <c r="D836" s="28" t="s">
        <v>7017</v>
      </c>
      <c r="E836" s="30">
        <v>1329</v>
      </c>
      <c r="F836" s="30" t="s">
        <v>944</v>
      </c>
      <c r="G836" s="30">
        <v>6</v>
      </c>
      <c r="H836" s="44">
        <v>4320</v>
      </c>
      <c r="I836" s="30" t="s">
        <v>889</v>
      </c>
      <c r="J836" s="30" t="s">
        <v>1224</v>
      </c>
      <c r="K836" s="55" t="s">
        <v>903</v>
      </c>
      <c r="L836" s="59"/>
    </row>
    <row r="837" spans="1:12" x14ac:dyDescent="0.3">
      <c r="A837" s="27">
        <v>30</v>
      </c>
      <c r="B837" s="30" t="s">
        <v>943</v>
      </c>
      <c r="C837" s="28" t="s">
        <v>6991</v>
      </c>
      <c r="D837" s="28" t="s">
        <v>7017</v>
      </c>
      <c r="E837" s="30">
        <v>1328</v>
      </c>
      <c r="F837" s="30" t="s">
        <v>945</v>
      </c>
      <c r="G837" s="30">
        <v>3</v>
      </c>
      <c r="H837" s="44">
        <v>2160</v>
      </c>
      <c r="I837" s="30" t="s">
        <v>889</v>
      </c>
      <c r="J837" s="30" t="s">
        <v>1224</v>
      </c>
      <c r="K837" s="55" t="s">
        <v>903</v>
      </c>
      <c r="L837" s="59"/>
    </row>
    <row r="838" spans="1:12" x14ac:dyDescent="0.3">
      <c r="A838" s="27">
        <v>15</v>
      </c>
      <c r="B838" s="30" t="s">
        <v>946</v>
      </c>
      <c r="C838" s="28" t="s">
        <v>6996</v>
      </c>
      <c r="D838" s="28" t="s">
        <v>7016</v>
      </c>
      <c r="E838" s="30">
        <v>473</v>
      </c>
      <c r="F838" s="30" t="s">
        <v>947</v>
      </c>
      <c r="G838" s="30">
        <v>3</v>
      </c>
      <c r="H838" s="44">
        <v>3840</v>
      </c>
      <c r="I838" s="30" t="s">
        <v>889</v>
      </c>
      <c r="J838" s="30" t="s">
        <v>1224</v>
      </c>
      <c r="K838" s="55" t="s">
        <v>903</v>
      </c>
      <c r="L838" s="59"/>
    </row>
    <row r="839" spans="1:12" x14ac:dyDescent="0.3">
      <c r="A839" s="27">
        <v>15</v>
      </c>
      <c r="B839" s="30" t="s">
        <v>946</v>
      </c>
      <c r="C839" s="28" t="s">
        <v>6996</v>
      </c>
      <c r="D839" s="28" t="s">
        <v>7016</v>
      </c>
      <c r="E839" s="30">
        <v>182</v>
      </c>
      <c r="F839" s="30" t="s">
        <v>948</v>
      </c>
      <c r="G839" s="30">
        <v>1</v>
      </c>
      <c r="H839" s="44">
        <v>3840</v>
      </c>
      <c r="I839" s="30" t="s">
        <v>886</v>
      </c>
      <c r="J839" s="30" t="s">
        <v>1224</v>
      </c>
      <c r="K839" s="55" t="s">
        <v>903</v>
      </c>
      <c r="L839" s="59"/>
    </row>
    <row r="840" spans="1:12" ht="27.6" x14ac:dyDescent="0.3">
      <c r="A840" s="27">
        <v>15</v>
      </c>
      <c r="B840" s="30" t="s">
        <v>949</v>
      </c>
      <c r="C840" s="28" t="s">
        <v>6984</v>
      </c>
      <c r="D840" s="28" t="s">
        <v>7016</v>
      </c>
      <c r="E840" s="30">
        <v>643</v>
      </c>
      <c r="F840" s="30" t="s">
        <v>950</v>
      </c>
      <c r="G840" s="30">
        <v>10</v>
      </c>
      <c r="H840" s="44">
        <v>17280</v>
      </c>
      <c r="I840" s="30" t="s">
        <v>886</v>
      </c>
      <c r="J840" s="30" t="s">
        <v>1224</v>
      </c>
      <c r="K840" s="55" t="s">
        <v>903</v>
      </c>
      <c r="L840" s="59"/>
    </row>
    <row r="841" spans="1:12" x14ac:dyDescent="0.3">
      <c r="A841" s="27">
        <v>15</v>
      </c>
      <c r="B841" s="30" t="s">
        <v>951</v>
      </c>
      <c r="C841" s="28" t="s">
        <v>6984</v>
      </c>
      <c r="D841" s="28" t="s">
        <v>7016</v>
      </c>
      <c r="E841" s="30">
        <v>814</v>
      </c>
      <c r="F841" s="30" t="s">
        <v>952</v>
      </c>
      <c r="G841" s="30">
        <v>6</v>
      </c>
      <c r="H841" s="44">
        <v>8640</v>
      </c>
      <c r="I841" s="30" t="s">
        <v>886</v>
      </c>
      <c r="J841" s="30" t="s">
        <v>1224</v>
      </c>
      <c r="K841" s="55" t="s">
        <v>903</v>
      </c>
      <c r="L841" s="59"/>
    </row>
    <row r="842" spans="1:12" ht="27.6" x14ac:dyDescent="0.3">
      <c r="A842" s="27">
        <v>15</v>
      </c>
      <c r="B842" s="30" t="s">
        <v>951</v>
      </c>
      <c r="C842" s="28" t="s">
        <v>6984</v>
      </c>
      <c r="D842" s="28" t="s">
        <v>7016</v>
      </c>
      <c r="E842" s="30">
        <v>744</v>
      </c>
      <c r="F842" s="30" t="s">
        <v>953</v>
      </c>
      <c r="G842" s="30">
        <v>6</v>
      </c>
      <c r="H842" s="44">
        <v>8640</v>
      </c>
      <c r="I842" s="30" t="s">
        <v>888</v>
      </c>
      <c r="J842" s="30" t="s">
        <v>1224</v>
      </c>
      <c r="K842" s="55" t="s">
        <v>903</v>
      </c>
      <c r="L842" s="59"/>
    </row>
    <row r="843" spans="1:12" x14ac:dyDescent="0.3">
      <c r="A843" s="27">
        <v>15</v>
      </c>
      <c r="B843" s="30" t="s">
        <v>954</v>
      </c>
      <c r="C843" s="28" t="s">
        <v>6979</v>
      </c>
      <c r="D843" s="28" t="s">
        <v>7016</v>
      </c>
      <c r="E843" s="30">
        <v>885</v>
      </c>
      <c r="F843" s="30" t="s">
        <v>955</v>
      </c>
      <c r="G843" s="30">
        <v>6</v>
      </c>
      <c r="H843" s="44">
        <v>7680</v>
      </c>
      <c r="I843" s="30" t="s">
        <v>886</v>
      </c>
      <c r="J843" s="30" t="s">
        <v>1224</v>
      </c>
      <c r="K843" s="55" t="s">
        <v>903</v>
      </c>
      <c r="L843" s="59"/>
    </row>
    <row r="844" spans="1:12" x14ac:dyDescent="0.3">
      <c r="A844" s="27">
        <v>15</v>
      </c>
      <c r="B844" s="30" t="s">
        <v>954</v>
      </c>
      <c r="C844" s="28" t="s">
        <v>6979</v>
      </c>
      <c r="D844" s="28" t="s">
        <v>7016</v>
      </c>
      <c r="E844" s="30">
        <v>882</v>
      </c>
      <c r="F844" s="30" t="s">
        <v>956</v>
      </c>
      <c r="G844" s="30">
        <v>1</v>
      </c>
      <c r="H844" s="44">
        <v>1920</v>
      </c>
      <c r="I844" s="30" t="s">
        <v>886</v>
      </c>
      <c r="J844" s="30" t="s">
        <v>1224</v>
      </c>
      <c r="K844" s="55" t="s">
        <v>903</v>
      </c>
      <c r="L844" s="59"/>
    </row>
    <row r="845" spans="1:12" x14ac:dyDescent="0.3">
      <c r="A845" s="27">
        <v>15</v>
      </c>
      <c r="B845" s="30" t="s">
        <v>954</v>
      </c>
      <c r="C845" s="28" t="s">
        <v>6979</v>
      </c>
      <c r="D845" s="28" t="s">
        <v>7016</v>
      </c>
      <c r="E845" s="30">
        <v>883</v>
      </c>
      <c r="F845" s="30" t="s">
        <v>957</v>
      </c>
      <c r="G845" s="30">
        <v>6</v>
      </c>
      <c r="H845" s="44">
        <v>7680</v>
      </c>
      <c r="I845" s="30" t="s">
        <v>886</v>
      </c>
      <c r="J845" s="30" t="s">
        <v>1224</v>
      </c>
      <c r="K845" s="55" t="s">
        <v>903</v>
      </c>
      <c r="L845" s="59"/>
    </row>
    <row r="846" spans="1:12" x14ac:dyDescent="0.3">
      <c r="A846" s="27">
        <v>15</v>
      </c>
      <c r="B846" s="30" t="s">
        <v>958</v>
      </c>
      <c r="C846" s="28" t="s">
        <v>6974</v>
      </c>
      <c r="D846" s="28" t="s">
        <v>7016</v>
      </c>
      <c r="E846" s="30">
        <v>1318</v>
      </c>
      <c r="F846" s="30" t="s">
        <v>959</v>
      </c>
      <c r="G846" s="30">
        <v>1</v>
      </c>
      <c r="H846" s="44">
        <v>720</v>
      </c>
      <c r="I846" s="30" t="s">
        <v>889</v>
      </c>
      <c r="J846" s="30" t="s">
        <v>1224</v>
      </c>
      <c r="K846" s="55" t="s">
        <v>903</v>
      </c>
      <c r="L846" s="59"/>
    </row>
    <row r="847" spans="1:12" x14ac:dyDescent="0.3">
      <c r="A847" s="27">
        <v>15</v>
      </c>
      <c r="B847" s="30" t="s">
        <v>958</v>
      </c>
      <c r="C847" s="28" t="s">
        <v>6974</v>
      </c>
      <c r="D847" s="28" t="s">
        <v>7016</v>
      </c>
      <c r="E847" s="30">
        <v>1277</v>
      </c>
      <c r="F847" s="30" t="s">
        <v>960</v>
      </c>
      <c r="G847" s="30">
        <v>1</v>
      </c>
      <c r="H847" s="44">
        <v>720</v>
      </c>
      <c r="I847" s="30" t="s">
        <v>889</v>
      </c>
      <c r="J847" s="30" t="s">
        <v>1224</v>
      </c>
      <c r="K847" s="55" t="s">
        <v>903</v>
      </c>
      <c r="L847" s="59"/>
    </row>
    <row r="848" spans="1:12" x14ac:dyDescent="0.3">
      <c r="A848" s="27">
        <v>15</v>
      </c>
      <c r="B848" s="30" t="s">
        <v>961</v>
      </c>
      <c r="C848" s="28" t="s">
        <v>6974</v>
      </c>
      <c r="D848" s="28" t="s">
        <v>7016</v>
      </c>
      <c r="E848" s="30">
        <v>1320</v>
      </c>
      <c r="F848" s="30" t="s">
        <v>962</v>
      </c>
      <c r="G848" s="30">
        <v>6</v>
      </c>
      <c r="H848" s="44">
        <v>3600</v>
      </c>
      <c r="I848" s="30" t="s">
        <v>889</v>
      </c>
      <c r="J848" s="30" t="s">
        <v>1224</v>
      </c>
      <c r="K848" s="55" t="s">
        <v>903</v>
      </c>
      <c r="L848" s="59"/>
    </row>
    <row r="849" spans="1:12" x14ac:dyDescent="0.3">
      <c r="A849" s="27">
        <v>30</v>
      </c>
      <c r="B849" s="30" t="s">
        <v>963</v>
      </c>
      <c r="C849" s="30" t="s">
        <v>6981</v>
      </c>
      <c r="D849" s="28" t="s">
        <v>7017</v>
      </c>
      <c r="E849" s="30">
        <v>680</v>
      </c>
      <c r="F849" s="30" t="s">
        <v>964</v>
      </c>
      <c r="G849" s="30">
        <v>1</v>
      </c>
      <c r="H849" s="44">
        <v>2640</v>
      </c>
      <c r="I849" s="30" t="s">
        <v>886</v>
      </c>
      <c r="J849" s="30" t="s">
        <v>1224</v>
      </c>
      <c r="K849" s="55" t="s">
        <v>903</v>
      </c>
      <c r="L849" s="59"/>
    </row>
    <row r="850" spans="1:12" x14ac:dyDescent="0.3">
      <c r="A850" s="27">
        <v>30</v>
      </c>
      <c r="B850" s="30" t="s">
        <v>963</v>
      </c>
      <c r="C850" s="30" t="s">
        <v>6981</v>
      </c>
      <c r="D850" s="28" t="s">
        <v>7017</v>
      </c>
      <c r="E850" s="30">
        <v>683</v>
      </c>
      <c r="F850" s="30" t="s">
        <v>965</v>
      </c>
      <c r="G850" s="30">
        <v>1</v>
      </c>
      <c r="H850" s="44">
        <v>2640</v>
      </c>
      <c r="I850" s="30" t="s">
        <v>886</v>
      </c>
      <c r="J850" s="30" t="s">
        <v>1224</v>
      </c>
      <c r="K850" s="55" t="s">
        <v>903</v>
      </c>
      <c r="L850" s="59"/>
    </row>
    <row r="851" spans="1:12" x14ac:dyDescent="0.3">
      <c r="A851" s="27">
        <v>30</v>
      </c>
      <c r="B851" s="30" t="s">
        <v>963</v>
      </c>
      <c r="C851" s="30" t="s">
        <v>6981</v>
      </c>
      <c r="D851" s="28" t="s">
        <v>7017</v>
      </c>
      <c r="E851" s="30">
        <v>499</v>
      </c>
      <c r="F851" s="30" t="s">
        <v>966</v>
      </c>
      <c r="G851" s="30">
        <v>2</v>
      </c>
      <c r="H851" s="44">
        <v>5280</v>
      </c>
      <c r="I851" s="30" t="s">
        <v>891</v>
      </c>
      <c r="J851" s="30" t="s">
        <v>1224</v>
      </c>
      <c r="K851" s="55" t="s">
        <v>903</v>
      </c>
      <c r="L851" s="59"/>
    </row>
    <row r="852" spans="1:12" x14ac:dyDescent="0.3">
      <c r="A852" s="27">
        <v>30</v>
      </c>
      <c r="B852" s="30" t="s">
        <v>967</v>
      </c>
      <c r="C852" s="28" t="s">
        <v>6978</v>
      </c>
      <c r="D852" s="28" t="s">
        <v>7017</v>
      </c>
      <c r="E852" s="30">
        <v>637</v>
      </c>
      <c r="F852" s="30" t="s">
        <v>938</v>
      </c>
      <c r="G852" s="30">
        <v>3</v>
      </c>
      <c r="H852" s="44">
        <v>4800</v>
      </c>
      <c r="I852" s="30" t="s">
        <v>886</v>
      </c>
      <c r="J852" s="30" t="s">
        <v>1224</v>
      </c>
      <c r="K852" s="55" t="s">
        <v>903</v>
      </c>
      <c r="L852" s="59"/>
    </row>
    <row r="853" spans="1:12" x14ac:dyDescent="0.3">
      <c r="A853" s="27">
        <v>30</v>
      </c>
      <c r="B853" s="30" t="s">
        <v>967</v>
      </c>
      <c r="C853" s="28" t="s">
        <v>6978</v>
      </c>
      <c r="D853" s="28" t="s">
        <v>7017</v>
      </c>
      <c r="E853" s="30">
        <v>779</v>
      </c>
      <c r="F853" s="30" t="s">
        <v>968</v>
      </c>
      <c r="G853" s="30">
        <v>3</v>
      </c>
      <c r="H853" s="44">
        <v>4800</v>
      </c>
      <c r="I853" s="30" t="s">
        <v>886</v>
      </c>
      <c r="J853" s="30" t="s">
        <v>1224</v>
      </c>
      <c r="K853" s="55" t="s">
        <v>903</v>
      </c>
      <c r="L853" s="59"/>
    </row>
    <row r="854" spans="1:12" ht="27.6" x14ac:dyDescent="0.3">
      <c r="A854" s="27">
        <v>30</v>
      </c>
      <c r="B854" s="30" t="s">
        <v>969</v>
      </c>
      <c r="C854" s="28" t="s">
        <v>6983</v>
      </c>
      <c r="D854" s="28" t="s">
        <v>7017</v>
      </c>
      <c r="E854" s="30">
        <v>643</v>
      </c>
      <c r="F854" s="30" t="s">
        <v>950</v>
      </c>
      <c r="G854" s="30">
        <v>4</v>
      </c>
      <c r="H854" s="44">
        <v>8640</v>
      </c>
      <c r="I854" s="30" t="s">
        <v>886</v>
      </c>
      <c r="J854" s="30" t="s">
        <v>1224</v>
      </c>
      <c r="K854" s="55" t="s">
        <v>903</v>
      </c>
      <c r="L854" s="59"/>
    </row>
    <row r="855" spans="1:12" ht="27.6" x14ac:dyDescent="0.3">
      <c r="A855" s="27">
        <v>30</v>
      </c>
      <c r="B855" s="30" t="s">
        <v>969</v>
      </c>
      <c r="C855" s="28" t="s">
        <v>6983</v>
      </c>
      <c r="D855" s="28" t="s">
        <v>7017</v>
      </c>
      <c r="E855" s="30">
        <v>848</v>
      </c>
      <c r="F855" s="30" t="s">
        <v>970</v>
      </c>
      <c r="G855" s="30">
        <v>2</v>
      </c>
      <c r="H855" s="44">
        <v>4320</v>
      </c>
      <c r="I855" s="30" t="s">
        <v>886</v>
      </c>
      <c r="J855" s="30" t="s">
        <v>1224</v>
      </c>
      <c r="K855" s="55" t="s">
        <v>903</v>
      </c>
      <c r="L855" s="59"/>
    </row>
    <row r="856" spans="1:12" x14ac:dyDescent="0.3">
      <c r="A856" s="27">
        <v>30</v>
      </c>
      <c r="B856" s="30" t="s">
        <v>971</v>
      </c>
      <c r="C856" s="28" t="s">
        <v>6977</v>
      </c>
      <c r="D856" s="28" t="s">
        <v>7017</v>
      </c>
      <c r="E856" s="30">
        <v>441</v>
      </c>
      <c r="F856" s="30" t="s">
        <v>972</v>
      </c>
      <c r="G856" s="30">
        <v>6</v>
      </c>
      <c r="H856" s="44">
        <v>7680</v>
      </c>
      <c r="I856" s="30" t="s">
        <v>889</v>
      </c>
      <c r="J856" s="30" t="s">
        <v>1224</v>
      </c>
      <c r="K856" s="55" t="s">
        <v>903</v>
      </c>
      <c r="L856" s="59"/>
    </row>
    <row r="857" spans="1:12" x14ac:dyDescent="0.3">
      <c r="A857" s="27">
        <v>30</v>
      </c>
      <c r="B857" s="30" t="s">
        <v>973</v>
      </c>
      <c r="C857" s="28" t="s">
        <v>6977</v>
      </c>
      <c r="D857" s="28" t="s">
        <v>7017</v>
      </c>
      <c r="E857" s="30">
        <v>930</v>
      </c>
      <c r="F857" s="30" t="s">
        <v>974</v>
      </c>
      <c r="G857" s="30">
        <v>3</v>
      </c>
      <c r="H857" s="44">
        <v>5760</v>
      </c>
      <c r="I857" s="30" t="s">
        <v>897</v>
      </c>
      <c r="J857" s="30" t="s">
        <v>1224</v>
      </c>
      <c r="K857" s="55" t="s">
        <v>903</v>
      </c>
      <c r="L857" s="59"/>
    </row>
    <row r="858" spans="1:12" x14ac:dyDescent="0.3">
      <c r="A858" s="27">
        <v>30</v>
      </c>
      <c r="B858" s="30" t="s">
        <v>973</v>
      </c>
      <c r="C858" s="28" t="s">
        <v>6977</v>
      </c>
      <c r="D858" s="28" t="s">
        <v>7017</v>
      </c>
      <c r="E858" s="30">
        <v>931</v>
      </c>
      <c r="F858" s="30" t="s">
        <v>975</v>
      </c>
      <c r="G858" s="30">
        <v>2</v>
      </c>
      <c r="H858" s="44">
        <v>1920</v>
      </c>
      <c r="I858" s="30" t="s">
        <v>886</v>
      </c>
      <c r="J858" s="30" t="s">
        <v>1224</v>
      </c>
      <c r="K858" s="55" t="s">
        <v>903</v>
      </c>
      <c r="L858" s="59"/>
    </row>
    <row r="859" spans="1:12" x14ac:dyDescent="0.3">
      <c r="A859" s="27">
        <v>30</v>
      </c>
      <c r="B859" s="30" t="s">
        <v>976</v>
      </c>
      <c r="C859" s="28" t="s">
        <v>6992</v>
      </c>
      <c r="D859" s="28" t="s">
        <v>7017</v>
      </c>
      <c r="E859" s="30">
        <v>1385</v>
      </c>
      <c r="F859" s="30" t="s">
        <v>977</v>
      </c>
      <c r="G859" s="30">
        <v>6</v>
      </c>
      <c r="H859" s="44">
        <v>2400</v>
      </c>
      <c r="I859" s="30" t="s">
        <v>889</v>
      </c>
      <c r="J859" s="30" t="s">
        <v>1224</v>
      </c>
      <c r="K859" s="55" t="s">
        <v>903</v>
      </c>
      <c r="L859" s="59"/>
    </row>
    <row r="860" spans="1:12" ht="41.4" x14ac:dyDescent="0.3">
      <c r="A860" s="27">
        <v>15</v>
      </c>
      <c r="B860" s="30" t="s">
        <v>978</v>
      </c>
      <c r="C860" s="28" t="s">
        <v>6998</v>
      </c>
      <c r="D860" s="28" t="s">
        <v>7016</v>
      </c>
      <c r="E860" s="30">
        <v>514</v>
      </c>
      <c r="F860" s="30" t="s">
        <v>979</v>
      </c>
      <c r="G860" s="30">
        <v>1</v>
      </c>
      <c r="H860" s="44">
        <v>3600</v>
      </c>
      <c r="I860" s="30" t="s">
        <v>889</v>
      </c>
      <c r="J860" s="30" t="s">
        <v>1224</v>
      </c>
      <c r="K860" s="55" t="s">
        <v>903</v>
      </c>
      <c r="L860" s="59"/>
    </row>
    <row r="861" spans="1:12" x14ac:dyDescent="0.3">
      <c r="A861" s="27">
        <v>15</v>
      </c>
      <c r="B861" s="30" t="s">
        <v>978</v>
      </c>
      <c r="C861" s="28" t="s">
        <v>6998</v>
      </c>
      <c r="D861" s="28" t="s">
        <v>7016</v>
      </c>
      <c r="E861" s="30">
        <v>441</v>
      </c>
      <c r="F861" s="30" t="s">
        <v>972</v>
      </c>
      <c r="G861" s="30">
        <v>1</v>
      </c>
      <c r="H861" s="44">
        <v>3600</v>
      </c>
      <c r="I861" s="30" t="s">
        <v>889</v>
      </c>
      <c r="J861" s="30" t="s">
        <v>1224</v>
      </c>
      <c r="K861" s="55" t="s">
        <v>903</v>
      </c>
      <c r="L861" s="59"/>
    </row>
    <row r="862" spans="1:12" x14ac:dyDescent="0.3">
      <c r="A862" s="27">
        <v>15</v>
      </c>
      <c r="B862" s="30" t="s">
        <v>980</v>
      </c>
      <c r="C862" s="28" t="s">
        <v>6988</v>
      </c>
      <c r="D862" s="28" t="s">
        <v>7016</v>
      </c>
      <c r="E862" s="30">
        <v>652</v>
      </c>
      <c r="F862" s="30" t="s">
        <v>981</v>
      </c>
      <c r="G862" s="30">
        <v>2</v>
      </c>
      <c r="H862" s="44">
        <v>2640</v>
      </c>
      <c r="I862" s="30" t="s">
        <v>889</v>
      </c>
      <c r="J862" s="30" t="s">
        <v>1224</v>
      </c>
      <c r="K862" s="55" t="s">
        <v>903</v>
      </c>
      <c r="L862" s="59"/>
    </row>
    <row r="863" spans="1:12" ht="27.6" x14ac:dyDescent="0.3">
      <c r="A863" s="27">
        <v>15</v>
      </c>
      <c r="B863" s="30" t="s">
        <v>982</v>
      </c>
      <c r="C863" s="28" t="s">
        <v>6982</v>
      </c>
      <c r="D863" s="28" t="s">
        <v>7016</v>
      </c>
      <c r="E863" s="30">
        <v>732</v>
      </c>
      <c r="F863" s="30" t="s">
        <v>983</v>
      </c>
      <c r="G863" s="30">
        <v>6</v>
      </c>
      <c r="H863" s="44">
        <v>7200</v>
      </c>
      <c r="I863" s="30" t="s">
        <v>886</v>
      </c>
      <c r="J863" s="30" t="s">
        <v>1224</v>
      </c>
      <c r="K863" s="55" t="s">
        <v>903</v>
      </c>
      <c r="L863" s="59"/>
    </row>
    <row r="864" spans="1:12" ht="27.6" x14ac:dyDescent="0.3">
      <c r="A864" s="27">
        <v>15</v>
      </c>
      <c r="B864" s="30" t="s">
        <v>984</v>
      </c>
      <c r="C864" s="28" t="s">
        <v>6982</v>
      </c>
      <c r="D864" s="28" t="s">
        <v>7016</v>
      </c>
      <c r="E864" s="30">
        <v>744</v>
      </c>
      <c r="F864" s="30" t="s">
        <v>953</v>
      </c>
      <c r="G864" s="30">
        <v>1</v>
      </c>
      <c r="H864" s="44">
        <v>2400</v>
      </c>
      <c r="I864" s="30" t="s">
        <v>888</v>
      </c>
      <c r="J864" s="30" t="s">
        <v>1224</v>
      </c>
      <c r="K864" s="55" t="s">
        <v>903</v>
      </c>
      <c r="L864" s="59"/>
    </row>
    <row r="865" spans="1:12" x14ac:dyDescent="0.3">
      <c r="A865" s="27">
        <v>15</v>
      </c>
      <c r="B865" s="30" t="s">
        <v>985</v>
      </c>
      <c r="C865" s="28" t="s">
        <v>6972</v>
      </c>
      <c r="D865" s="28" t="s">
        <v>7016</v>
      </c>
      <c r="E865" s="30">
        <v>1150</v>
      </c>
      <c r="F865" s="30" t="s">
        <v>986</v>
      </c>
      <c r="G865" s="30">
        <v>1</v>
      </c>
      <c r="H865" s="44">
        <v>1200</v>
      </c>
      <c r="I865" s="30" t="s">
        <v>889</v>
      </c>
      <c r="J865" s="30" t="s">
        <v>1224</v>
      </c>
      <c r="K865" s="55" t="s">
        <v>903</v>
      </c>
      <c r="L865" s="59"/>
    </row>
    <row r="866" spans="1:12" x14ac:dyDescent="0.3">
      <c r="A866" s="27">
        <v>15</v>
      </c>
      <c r="B866" s="30" t="s">
        <v>987</v>
      </c>
      <c r="C866" s="28" t="s">
        <v>6972</v>
      </c>
      <c r="D866" s="28" t="s">
        <v>7016</v>
      </c>
      <c r="E866" s="30">
        <v>1158</v>
      </c>
      <c r="F866" s="30" t="s">
        <v>988</v>
      </c>
      <c r="G866" s="30">
        <v>2</v>
      </c>
      <c r="H866" s="44">
        <v>2400</v>
      </c>
      <c r="I866" s="30" t="s">
        <v>889</v>
      </c>
      <c r="J866" s="30" t="s">
        <v>1224</v>
      </c>
      <c r="K866" s="55" t="s">
        <v>903</v>
      </c>
      <c r="L866" s="59"/>
    </row>
    <row r="867" spans="1:12" x14ac:dyDescent="0.3">
      <c r="A867" s="27">
        <v>15</v>
      </c>
      <c r="B867" s="30" t="s">
        <v>987</v>
      </c>
      <c r="C867" s="28" t="s">
        <v>6972</v>
      </c>
      <c r="D867" s="28" t="s">
        <v>7016</v>
      </c>
      <c r="E867" s="30">
        <v>1159</v>
      </c>
      <c r="F867" s="30" t="s">
        <v>989</v>
      </c>
      <c r="G867" s="30">
        <v>2</v>
      </c>
      <c r="H867" s="44">
        <v>2400</v>
      </c>
      <c r="I867" s="30" t="s">
        <v>889</v>
      </c>
      <c r="J867" s="30" t="s">
        <v>1224</v>
      </c>
      <c r="K867" s="55" t="s">
        <v>903</v>
      </c>
      <c r="L867" s="59"/>
    </row>
    <row r="868" spans="1:12" x14ac:dyDescent="0.3">
      <c r="A868" s="27">
        <v>15</v>
      </c>
      <c r="B868" s="30" t="s">
        <v>990</v>
      </c>
      <c r="C868" s="28" t="s">
        <v>6972</v>
      </c>
      <c r="D868" s="28" t="s">
        <v>7016</v>
      </c>
      <c r="E868" s="30">
        <v>1154</v>
      </c>
      <c r="F868" s="30" t="s">
        <v>991</v>
      </c>
      <c r="G868" s="30">
        <v>2</v>
      </c>
      <c r="H868" s="44">
        <v>2400</v>
      </c>
      <c r="I868" s="30" t="s">
        <v>886</v>
      </c>
      <c r="J868" s="30" t="s">
        <v>1224</v>
      </c>
      <c r="K868" s="55" t="s">
        <v>903</v>
      </c>
      <c r="L868" s="59"/>
    </row>
    <row r="869" spans="1:12" ht="27.6" x14ac:dyDescent="0.3">
      <c r="A869" s="27">
        <v>15</v>
      </c>
      <c r="B869" s="30" t="s">
        <v>992</v>
      </c>
      <c r="C869" s="28" t="s">
        <v>6980</v>
      </c>
      <c r="D869" s="28" t="s">
        <v>7016</v>
      </c>
      <c r="E869" s="30">
        <v>1234</v>
      </c>
      <c r="F869" s="30" t="s">
        <v>993</v>
      </c>
      <c r="G869" s="30">
        <v>12</v>
      </c>
      <c r="H869" s="44">
        <v>9600</v>
      </c>
      <c r="I869" s="30" t="s">
        <v>889</v>
      </c>
      <c r="J869" s="30" t="s">
        <v>1224</v>
      </c>
      <c r="K869" s="55" t="s">
        <v>903</v>
      </c>
      <c r="L869" s="59"/>
    </row>
    <row r="870" spans="1:12" x14ac:dyDescent="0.3">
      <c r="A870" s="27">
        <v>15</v>
      </c>
      <c r="B870" s="30" t="s">
        <v>992</v>
      </c>
      <c r="C870" s="28" t="s">
        <v>6980</v>
      </c>
      <c r="D870" s="28" t="s">
        <v>7016</v>
      </c>
      <c r="E870" s="30">
        <v>1231</v>
      </c>
      <c r="F870" s="30" t="s">
        <v>994</v>
      </c>
      <c r="G870" s="30">
        <v>1</v>
      </c>
      <c r="H870" s="44">
        <v>960</v>
      </c>
      <c r="I870" s="30" t="s">
        <v>889</v>
      </c>
      <c r="J870" s="30" t="s">
        <v>1224</v>
      </c>
      <c r="K870" s="55" t="s">
        <v>903</v>
      </c>
      <c r="L870" s="59"/>
    </row>
    <row r="871" spans="1:12" x14ac:dyDescent="0.3">
      <c r="A871" s="27">
        <v>15</v>
      </c>
      <c r="B871" s="30" t="s">
        <v>992</v>
      </c>
      <c r="C871" s="28" t="s">
        <v>6980</v>
      </c>
      <c r="D871" s="28" t="s">
        <v>7016</v>
      </c>
      <c r="E871" s="30">
        <v>652</v>
      </c>
      <c r="F871" s="30" t="s">
        <v>981</v>
      </c>
      <c r="G871" s="30">
        <v>1</v>
      </c>
      <c r="H871" s="44">
        <v>960</v>
      </c>
      <c r="I871" s="30" t="s">
        <v>889</v>
      </c>
      <c r="J871" s="30" t="s">
        <v>1224</v>
      </c>
      <c r="K871" s="55" t="s">
        <v>903</v>
      </c>
      <c r="L871" s="59"/>
    </row>
    <row r="872" spans="1:12" x14ac:dyDescent="0.3">
      <c r="A872" s="27">
        <v>15</v>
      </c>
      <c r="B872" s="30" t="s">
        <v>992</v>
      </c>
      <c r="C872" s="28" t="s">
        <v>6980</v>
      </c>
      <c r="D872" s="28" t="s">
        <v>7016</v>
      </c>
      <c r="E872" s="30">
        <v>1232</v>
      </c>
      <c r="F872" s="30" t="s">
        <v>995</v>
      </c>
      <c r="G872" s="30">
        <v>1</v>
      </c>
      <c r="H872" s="44">
        <v>960</v>
      </c>
      <c r="I872" s="30" t="s">
        <v>889</v>
      </c>
      <c r="J872" s="30" t="s">
        <v>1224</v>
      </c>
      <c r="K872" s="55" t="s">
        <v>903</v>
      </c>
      <c r="L872" s="59"/>
    </row>
    <row r="873" spans="1:12" x14ac:dyDescent="0.3">
      <c r="A873" s="27">
        <v>15</v>
      </c>
      <c r="B873" s="30" t="s">
        <v>992</v>
      </c>
      <c r="C873" s="28" t="s">
        <v>6980</v>
      </c>
      <c r="D873" s="28" t="s">
        <v>7016</v>
      </c>
      <c r="E873" s="30">
        <v>1237</v>
      </c>
      <c r="F873" s="30" t="s">
        <v>996</v>
      </c>
      <c r="G873" s="30">
        <v>1</v>
      </c>
      <c r="H873" s="44">
        <v>960</v>
      </c>
      <c r="I873" s="30" t="s">
        <v>886</v>
      </c>
      <c r="J873" s="30" t="s">
        <v>1224</v>
      </c>
      <c r="K873" s="55" t="s">
        <v>903</v>
      </c>
      <c r="L873" s="59"/>
    </row>
    <row r="874" spans="1:12" x14ac:dyDescent="0.3">
      <c r="A874" s="27">
        <v>15</v>
      </c>
      <c r="B874" s="30" t="s">
        <v>992</v>
      </c>
      <c r="C874" s="28" t="s">
        <v>6980</v>
      </c>
      <c r="D874" s="28" t="s">
        <v>7016</v>
      </c>
      <c r="E874" s="30">
        <v>1056</v>
      </c>
      <c r="F874" s="30" t="s">
        <v>997</v>
      </c>
      <c r="G874" s="30">
        <v>6</v>
      </c>
      <c r="H874" s="44">
        <v>5760</v>
      </c>
      <c r="I874" s="30" t="s">
        <v>889</v>
      </c>
      <c r="J874" s="30" t="s">
        <v>1224</v>
      </c>
      <c r="K874" s="55" t="s">
        <v>903</v>
      </c>
      <c r="L874" s="59"/>
    </row>
    <row r="875" spans="1:12" x14ac:dyDescent="0.3">
      <c r="A875" s="27">
        <v>15</v>
      </c>
      <c r="B875" s="30" t="s">
        <v>992</v>
      </c>
      <c r="C875" s="28" t="s">
        <v>6980</v>
      </c>
      <c r="D875" s="28" t="s">
        <v>7016</v>
      </c>
      <c r="E875" s="30">
        <v>683</v>
      </c>
      <c r="F875" s="30" t="s">
        <v>965</v>
      </c>
      <c r="G875" s="30">
        <v>1</v>
      </c>
      <c r="H875" s="44">
        <v>960</v>
      </c>
      <c r="I875" s="30" t="s">
        <v>886</v>
      </c>
      <c r="J875" s="30" t="s">
        <v>1224</v>
      </c>
      <c r="K875" s="55" t="s">
        <v>903</v>
      </c>
      <c r="L875" s="59"/>
    </row>
    <row r="876" spans="1:12" x14ac:dyDescent="0.3">
      <c r="A876" s="27">
        <v>30</v>
      </c>
      <c r="B876" s="30" t="s">
        <v>998</v>
      </c>
      <c r="C876" s="28" t="s">
        <v>6960</v>
      </c>
      <c r="D876" s="28" t="s">
        <v>7017</v>
      </c>
      <c r="E876" s="30">
        <v>990</v>
      </c>
      <c r="F876" s="30" t="s">
        <v>999</v>
      </c>
      <c r="G876" s="30">
        <v>1</v>
      </c>
      <c r="H876" s="44">
        <v>1680</v>
      </c>
      <c r="I876" s="30" t="s">
        <v>889</v>
      </c>
      <c r="J876" s="30" t="s">
        <v>1224</v>
      </c>
      <c r="K876" s="55" t="s">
        <v>903</v>
      </c>
      <c r="L876" s="59"/>
    </row>
    <row r="877" spans="1:12" x14ac:dyDescent="0.3">
      <c r="A877" s="27">
        <v>30</v>
      </c>
      <c r="B877" s="30" t="s">
        <v>998</v>
      </c>
      <c r="C877" s="28" t="s">
        <v>6960</v>
      </c>
      <c r="D877" s="28" t="s">
        <v>7017</v>
      </c>
      <c r="E877" s="30">
        <v>994</v>
      </c>
      <c r="F877" s="30" t="s">
        <v>1000</v>
      </c>
      <c r="G877" s="30">
        <v>4</v>
      </c>
      <c r="H877" s="44">
        <v>5040</v>
      </c>
      <c r="I877" s="30" t="s">
        <v>889</v>
      </c>
      <c r="J877" s="30" t="s">
        <v>1224</v>
      </c>
      <c r="K877" s="55" t="s">
        <v>903</v>
      </c>
      <c r="L877" s="59"/>
    </row>
    <row r="878" spans="1:12" x14ac:dyDescent="0.3">
      <c r="A878" s="27">
        <v>30</v>
      </c>
      <c r="B878" s="30" t="s">
        <v>1001</v>
      </c>
      <c r="C878" s="28" t="s">
        <v>6990</v>
      </c>
      <c r="D878" s="28" t="s">
        <v>7017</v>
      </c>
      <c r="E878" s="30">
        <v>606</v>
      </c>
      <c r="F878" s="30" t="s">
        <v>941</v>
      </c>
      <c r="G878" s="30">
        <v>1</v>
      </c>
      <c r="H878" s="44">
        <v>960</v>
      </c>
      <c r="I878" s="30" t="s">
        <v>886</v>
      </c>
      <c r="J878" s="30" t="s">
        <v>1224</v>
      </c>
      <c r="K878" s="55" t="s">
        <v>903</v>
      </c>
      <c r="L878" s="59"/>
    </row>
    <row r="879" spans="1:12" x14ac:dyDescent="0.3">
      <c r="A879" s="27">
        <v>30</v>
      </c>
      <c r="B879" s="30" t="s">
        <v>1001</v>
      </c>
      <c r="C879" s="28" t="s">
        <v>6990</v>
      </c>
      <c r="D879" s="28" t="s">
        <v>7017</v>
      </c>
      <c r="E879" s="30">
        <v>1277</v>
      </c>
      <c r="F879" s="30" t="s">
        <v>960</v>
      </c>
      <c r="G879" s="30">
        <v>2</v>
      </c>
      <c r="H879" s="44">
        <v>960</v>
      </c>
      <c r="I879" s="30" t="s">
        <v>889</v>
      </c>
      <c r="J879" s="30" t="s">
        <v>1224</v>
      </c>
      <c r="K879" s="55" t="s">
        <v>903</v>
      </c>
      <c r="L879" s="59"/>
    </row>
    <row r="880" spans="1:12" x14ac:dyDescent="0.3">
      <c r="A880" s="27">
        <v>30</v>
      </c>
      <c r="B880" s="30" t="s">
        <v>1001</v>
      </c>
      <c r="C880" s="28" t="s">
        <v>6990</v>
      </c>
      <c r="D880" s="28" t="s">
        <v>7017</v>
      </c>
      <c r="E880" s="30">
        <v>1272</v>
      </c>
      <c r="F880" s="30" t="s">
        <v>1002</v>
      </c>
      <c r="G880" s="30">
        <v>3</v>
      </c>
      <c r="H880" s="44">
        <v>2880</v>
      </c>
      <c r="I880" s="30" t="s">
        <v>889</v>
      </c>
      <c r="J880" s="30" t="s">
        <v>1224</v>
      </c>
      <c r="K880" s="55" t="s">
        <v>903</v>
      </c>
      <c r="L880" s="59"/>
    </row>
    <row r="881" spans="1:12" x14ac:dyDescent="0.3">
      <c r="A881" s="27">
        <v>30</v>
      </c>
      <c r="B881" s="30" t="s">
        <v>1001</v>
      </c>
      <c r="C881" s="28" t="s">
        <v>6990</v>
      </c>
      <c r="D881" s="28" t="s">
        <v>7017</v>
      </c>
      <c r="E881" s="30">
        <v>637</v>
      </c>
      <c r="F881" s="30" t="s">
        <v>938</v>
      </c>
      <c r="G881" s="30">
        <v>3</v>
      </c>
      <c r="H881" s="44">
        <v>2880</v>
      </c>
      <c r="I881" s="30" t="s">
        <v>886</v>
      </c>
      <c r="J881" s="30" t="s">
        <v>1224</v>
      </c>
      <c r="K881" s="55" t="s">
        <v>903</v>
      </c>
      <c r="L881" s="59"/>
    </row>
    <row r="882" spans="1:12" x14ac:dyDescent="0.3">
      <c r="A882" s="27">
        <v>30</v>
      </c>
      <c r="B882" s="30" t="s">
        <v>1001</v>
      </c>
      <c r="C882" s="28" t="s">
        <v>6990</v>
      </c>
      <c r="D882" s="28" t="s">
        <v>7017</v>
      </c>
      <c r="E882" s="30">
        <v>1278</v>
      </c>
      <c r="F882" s="30" t="s">
        <v>1003</v>
      </c>
      <c r="G882" s="30">
        <v>6</v>
      </c>
      <c r="H882" s="44">
        <v>4800</v>
      </c>
      <c r="I882" s="30" t="s">
        <v>889</v>
      </c>
      <c r="J882" s="30" t="s">
        <v>1224</v>
      </c>
      <c r="K882" s="55" t="s">
        <v>903</v>
      </c>
      <c r="L882" s="59"/>
    </row>
    <row r="883" spans="1:12" ht="27.6" x14ac:dyDescent="0.3">
      <c r="A883" s="27">
        <v>15</v>
      </c>
      <c r="B883" s="30" t="s">
        <v>1004</v>
      </c>
      <c r="C883" s="28" t="s">
        <v>6975</v>
      </c>
      <c r="D883" s="28" t="s">
        <v>7016</v>
      </c>
      <c r="E883" s="30">
        <v>744</v>
      </c>
      <c r="F883" s="30" t="s">
        <v>953</v>
      </c>
      <c r="G883" s="30">
        <v>6</v>
      </c>
      <c r="H883" s="44">
        <v>8400</v>
      </c>
      <c r="I883" s="30" t="s">
        <v>888</v>
      </c>
      <c r="J883" s="30" t="s">
        <v>1224</v>
      </c>
      <c r="K883" s="55" t="s">
        <v>903</v>
      </c>
      <c r="L883" s="59"/>
    </row>
    <row r="884" spans="1:12" x14ac:dyDescent="0.3">
      <c r="A884" s="27">
        <v>30</v>
      </c>
      <c r="B884" s="30" t="s">
        <v>1005</v>
      </c>
      <c r="C884" s="28" t="s">
        <v>6989</v>
      </c>
      <c r="D884" s="28" t="s">
        <v>7017</v>
      </c>
      <c r="E884" s="30">
        <v>1174</v>
      </c>
      <c r="F884" s="30" t="s">
        <v>1006</v>
      </c>
      <c r="G884" s="30">
        <v>6</v>
      </c>
      <c r="H884" s="44">
        <v>6000</v>
      </c>
      <c r="I884" s="30" t="s">
        <v>889</v>
      </c>
      <c r="J884" s="30" t="s">
        <v>1224</v>
      </c>
      <c r="K884" s="55" t="s">
        <v>903</v>
      </c>
      <c r="L884" s="59"/>
    </row>
    <row r="885" spans="1:12" x14ac:dyDescent="0.3">
      <c r="A885" s="27">
        <v>30</v>
      </c>
      <c r="B885" s="30" t="s">
        <v>920</v>
      </c>
      <c r="C885" s="28" t="s">
        <v>6973</v>
      </c>
      <c r="D885" s="28" t="s">
        <v>7017</v>
      </c>
      <c r="E885" s="30">
        <v>1097</v>
      </c>
      <c r="F885" s="30" t="s">
        <v>1007</v>
      </c>
      <c r="G885" s="30">
        <v>2</v>
      </c>
      <c r="H885" s="44">
        <v>2880</v>
      </c>
      <c r="I885" s="30" t="s">
        <v>889</v>
      </c>
      <c r="J885" s="30" t="s">
        <v>1224</v>
      </c>
      <c r="K885" s="55" t="s">
        <v>903</v>
      </c>
      <c r="L885" s="59"/>
    </row>
    <row r="886" spans="1:12" x14ac:dyDescent="0.3">
      <c r="A886" s="27">
        <v>30</v>
      </c>
      <c r="B886" s="30" t="s">
        <v>925</v>
      </c>
      <c r="C886" s="28" t="s">
        <v>6973</v>
      </c>
      <c r="D886" s="28" t="s">
        <v>7017</v>
      </c>
      <c r="E886" s="30">
        <v>1116</v>
      </c>
      <c r="F886" s="30" t="s">
        <v>1008</v>
      </c>
      <c r="G886" s="30">
        <v>1</v>
      </c>
      <c r="H886" s="44">
        <v>1440</v>
      </c>
      <c r="I886" s="30" t="s">
        <v>886</v>
      </c>
      <c r="J886" s="30" t="s">
        <v>1224</v>
      </c>
      <c r="K886" s="55" t="s">
        <v>903</v>
      </c>
      <c r="L886" s="59"/>
    </row>
    <row r="887" spans="1:12" x14ac:dyDescent="0.3">
      <c r="A887" s="27">
        <v>30</v>
      </c>
      <c r="B887" s="30" t="s">
        <v>925</v>
      </c>
      <c r="C887" s="28" t="s">
        <v>6973</v>
      </c>
      <c r="D887" s="28" t="s">
        <v>7017</v>
      </c>
      <c r="E887" s="30">
        <v>1117</v>
      </c>
      <c r="F887" s="30" t="s">
        <v>1009</v>
      </c>
      <c r="G887" s="30">
        <v>1</v>
      </c>
      <c r="H887" s="44">
        <v>1440</v>
      </c>
      <c r="I887" s="30" t="s">
        <v>886</v>
      </c>
      <c r="J887" s="30" t="s">
        <v>1224</v>
      </c>
      <c r="K887" s="55" t="s">
        <v>903</v>
      </c>
      <c r="L887" s="59"/>
    </row>
    <row r="888" spans="1:12" x14ac:dyDescent="0.3">
      <c r="A888" s="27">
        <v>30</v>
      </c>
      <c r="B888" s="30" t="s">
        <v>1010</v>
      </c>
      <c r="C888" s="28" t="s">
        <v>6989</v>
      </c>
      <c r="D888" s="28" t="s">
        <v>7017</v>
      </c>
      <c r="E888" s="30">
        <v>990</v>
      </c>
      <c r="F888" s="30" t="s">
        <v>999</v>
      </c>
      <c r="G888" s="30">
        <v>2</v>
      </c>
      <c r="H888" s="44">
        <v>2400</v>
      </c>
      <c r="I888" s="30" t="s">
        <v>889</v>
      </c>
      <c r="J888" s="30" t="s">
        <v>1224</v>
      </c>
      <c r="K888" s="55" t="s">
        <v>903</v>
      </c>
      <c r="L888" s="59"/>
    </row>
    <row r="889" spans="1:12" x14ac:dyDescent="0.3">
      <c r="A889" s="27">
        <v>30</v>
      </c>
      <c r="B889" s="30" t="s">
        <v>1010</v>
      </c>
      <c r="C889" s="28" t="s">
        <v>6989</v>
      </c>
      <c r="D889" s="28" t="s">
        <v>7017</v>
      </c>
      <c r="E889" s="30">
        <v>182</v>
      </c>
      <c r="F889" s="30" t="s">
        <v>948</v>
      </c>
      <c r="G889" s="30">
        <v>5</v>
      </c>
      <c r="H889" s="44">
        <v>4800</v>
      </c>
      <c r="I889" s="30" t="s">
        <v>886</v>
      </c>
      <c r="J889" s="30" t="s">
        <v>1224</v>
      </c>
      <c r="K889" s="55" t="s">
        <v>903</v>
      </c>
      <c r="L889" s="59"/>
    </row>
    <row r="890" spans="1:12" x14ac:dyDescent="0.3">
      <c r="A890" s="27">
        <v>15</v>
      </c>
      <c r="B890" s="30" t="s">
        <v>1011</v>
      </c>
      <c r="C890" s="28" t="s">
        <v>6974</v>
      </c>
      <c r="D890" s="28" t="s">
        <v>7016</v>
      </c>
      <c r="E890" s="30">
        <v>473</v>
      </c>
      <c r="F890" s="30" t="s">
        <v>947</v>
      </c>
      <c r="G890" s="30">
        <v>5</v>
      </c>
      <c r="H890" s="44">
        <v>3600</v>
      </c>
      <c r="I890" s="30" t="s">
        <v>889</v>
      </c>
      <c r="J890" s="30" t="s">
        <v>1224</v>
      </c>
      <c r="K890" s="55" t="s">
        <v>903</v>
      </c>
      <c r="L890" s="59"/>
    </row>
    <row r="891" spans="1:12" x14ac:dyDescent="0.3">
      <c r="A891" s="27">
        <v>30</v>
      </c>
      <c r="B891" s="30" t="s">
        <v>1012</v>
      </c>
      <c r="C891" s="28" t="s">
        <v>6990</v>
      </c>
      <c r="D891" s="28" t="s">
        <v>7017</v>
      </c>
      <c r="E891" s="30">
        <v>1270</v>
      </c>
      <c r="F891" s="30" t="s">
        <v>1013</v>
      </c>
      <c r="G891" s="30">
        <v>6</v>
      </c>
      <c r="H891" s="44">
        <v>5760</v>
      </c>
      <c r="I891" s="30" t="s">
        <v>889</v>
      </c>
      <c r="J891" s="30" t="s">
        <v>1224</v>
      </c>
      <c r="K891" s="55" t="s">
        <v>903</v>
      </c>
      <c r="L891" s="59"/>
    </row>
    <row r="892" spans="1:12" x14ac:dyDescent="0.3">
      <c r="A892" s="27">
        <v>30</v>
      </c>
      <c r="B892" s="30" t="s">
        <v>1014</v>
      </c>
      <c r="C892" s="28" t="s">
        <v>6993</v>
      </c>
      <c r="D892" s="28" t="s">
        <v>7017</v>
      </c>
      <c r="E892" s="30">
        <v>644</v>
      </c>
      <c r="F892" s="30" t="s">
        <v>1015</v>
      </c>
      <c r="G892" s="30">
        <v>6</v>
      </c>
      <c r="H892" s="44">
        <v>8640</v>
      </c>
      <c r="I892" s="30" t="s">
        <v>892</v>
      </c>
      <c r="J892" s="30" t="s">
        <v>1225</v>
      </c>
      <c r="K892" s="55" t="s">
        <v>903</v>
      </c>
      <c r="L892" s="59"/>
    </row>
    <row r="893" spans="1:12" x14ac:dyDescent="0.3">
      <c r="A893" s="27">
        <v>30</v>
      </c>
      <c r="B893" s="30" t="s">
        <v>1016</v>
      </c>
      <c r="C893" s="28" t="s">
        <v>6983</v>
      </c>
      <c r="D893" s="28" t="s">
        <v>7017</v>
      </c>
      <c r="E893" s="30">
        <v>842</v>
      </c>
      <c r="F893" s="30" t="s">
        <v>1017</v>
      </c>
      <c r="G893" s="30">
        <v>6</v>
      </c>
      <c r="H893" s="44">
        <v>10800</v>
      </c>
      <c r="I893" s="30" t="s">
        <v>888</v>
      </c>
      <c r="J893" s="30" t="s">
        <v>1225</v>
      </c>
      <c r="K893" s="55" t="s">
        <v>903</v>
      </c>
      <c r="L893" s="59"/>
    </row>
    <row r="894" spans="1:12" x14ac:dyDescent="0.3">
      <c r="A894" s="27">
        <v>15</v>
      </c>
      <c r="B894" s="30" t="s">
        <v>951</v>
      </c>
      <c r="C894" s="28" t="s">
        <v>6984</v>
      </c>
      <c r="D894" s="28" t="s">
        <v>7016</v>
      </c>
      <c r="E894" s="30">
        <v>813</v>
      </c>
      <c r="F894" s="30" t="s">
        <v>1018</v>
      </c>
      <c r="G894" s="30">
        <v>6</v>
      </c>
      <c r="H894" s="44">
        <v>8640</v>
      </c>
      <c r="I894" s="30" t="s">
        <v>886</v>
      </c>
      <c r="J894" s="30" t="s">
        <v>1225</v>
      </c>
      <c r="K894" s="55" t="s">
        <v>903</v>
      </c>
      <c r="L894" s="59"/>
    </row>
    <row r="895" spans="1:12" ht="27.6" x14ac:dyDescent="0.3">
      <c r="A895" s="27">
        <v>30</v>
      </c>
      <c r="B895" s="30" t="s">
        <v>1019</v>
      </c>
      <c r="C895" s="28" t="s">
        <v>6978</v>
      </c>
      <c r="D895" s="28" t="s">
        <v>7017</v>
      </c>
      <c r="E895" s="30">
        <v>787</v>
      </c>
      <c r="F895" s="30" t="s">
        <v>1020</v>
      </c>
      <c r="G895" s="30">
        <v>6</v>
      </c>
      <c r="H895" s="44">
        <v>7200</v>
      </c>
      <c r="I895" s="30" t="s">
        <v>886</v>
      </c>
      <c r="J895" s="30" t="s">
        <v>1225</v>
      </c>
      <c r="K895" s="55" t="s">
        <v>903</v>
      </c>
      <c r="L895" s="59"/>
    </row>
    <row r="896" spans="1:12" x14ac:dyDescent="0.3">
      <c r="A896" s="27">
        <v>30</v>
      </c>
      <c r="B896" s="30" t="s">
        <v>1021</v>
      </c>
      <c r="C896" s="28" t="s">
        <v>6993</v>
      </c>
      <c r="D896" s="28" t="s">
        <v>7017</v>
      </c>
      <c r="E896" s="30">
        <v>644</v>
      </c>
      <c r="F896" s="30" t="s">
        <v>1015</v>
      </c>
      <c r="G896" s="30">
        <v>24</v>
      </c>
      <c r="H896" s="44">
        <v>37440</v>
      </c>
      <c r="I896" s="30" t="s">
        <v>892</v>
      </c>
      <c r="J896" s="30" t="s">
        <v>1225</v>
      </c>
      <c r="K896" s="55" t="s">
        <v>903</v>
      </c>
      <c r="L896" s="59"/>
    </row>
    <row r="897" spans="1:12" x14ac:dyDescent="0.3">
      <c r="A897" s="27">
        <v>15</v>
      </c>
      <c r="B897" s="30" t="s">
        <v>933</v>
      </c>
      <c r="C897" s="28" t="s">
        <v>7004</v>
      </c>
      <c r="D897" s="28" t="s">
        <v>7016</v>
      </c>
      <c r="E897" s="30">
        <v>591</v>
      </c>
      <c r="F897" s="30" t="s">
        <v>1022</v>
      </c>
      <c r="G897" s="30">
        <v>1</v>
      </c>
      <c r="H897" s="44">
        <v>3120</v>
      </c>
      <c r="I897" s="30" t="s">
        <v>898</v>
      </c>
      <c r="J897" s="30" t="s">
        <v>1226</v>
      </c>
      <c r="K897" s="55" t="s">
        <v>903</v>
      </c>
      <c r="L897" s="59"/>
    </row>
    <row r="898" spans="1:12" x14ac:dyDescent="0.3">
      <c r="A898" s="27">
        <v>30</v>
      </c>
      <c r="B898" s="30" t="s">
        <v>1023</v>
      </c>
      <c r="C898" s="28" t="s">
        <v>6995</v>
      </c>
      <c r="D898" s="28" t="s">
        <v>7017</v>
      </c>
      <c r="E898" s="30">
        <v>551</v>
      </c>
      <c r="F898" s="30" t="s">
        <v>1024</v>
      </c>
      <c r="G898" s="30">
        <v>2</v>
      </c>
      <c r="H898" s="44">
        <v>3600</v>
      </c>
      <c r="I898" s="30" t="s">
        <v>898</v>
      </c>
      <c r="J898" s="30" t="s">
        <v>1226</v>
      </c>
      <c r="K898" s="55" t="s">
        <v>903</v>
      </c>
      <c r="L898" s="59"/>
    </row>
    <row r="899" spans="1:12" x14ac:dyDescent="0.3">
      <c r="A899" s="27">
        <v>30</v>
      </c>
      <c r="B899" s="30" t="s">
        <v>963</v>
      </c>
      <c r="C899" s="30" t="s">
        <v>6981</v>
      </c>
      <c r="D899" s="28" t="s">
        <v>7017</v>
      </c>
      <c r="E899" s="30">
        <v>551</v>
      </c>
      <c r="F899" s="30" t="s">
        <v>1024</v>
      </c>
      <c r="G899" s="30">
        <v>1</v>
      </c>
      <c r="H899" s="44">
        <v>2640</v>
      </c>
      <c r="I899" s="30" t="s">
        <v>898</v>
      </c>
      <c r="J899" s="30" t="s">
        <v>1226</v>
      </c>
      <c r="K899" s="55" t="s">
        <v>903</v>
      </c>
      <c r="L899" s="59"/>
    </row>
    <row r="900" spans="1:12" x14ac:dyDescent="0.3">
      <c r="A900" s="27">
        <v>15</v>
      </c>
      <c r="B900" s="30" t="s">
        <v>978</v>
      </c>
      <c r="C900" s="28" t="s">
        <v>6998</v>
      </c>
      <c r="D900" s="28" t="s">
        <v>7016</v>
      </c>
      <c r="E900" s="30">
        <v>516</v>
      </c>
      <c r="F900" s="30" t="s">
        <v>1025</v>
      </c>
      <c r="G900" s="30">
        <v>2</v>
      </c>
      <c r="H900" s="44">
        <v>3600</v>
      </c>
      <c r="I900" s="30" t="s">
        <v>898</v>
      </c>
      <c r="J900" s="30" t="s">
        <v>1226</v>
      </c>
      <c r="K900" s="55" t="s">
        <v>903</v>
      </c>
      <c r="L900" s="59"/>
    </row>
    <row r="901" spans="1:12" x14ac:dyDescent="0.3">
      <c r="A901" s="27">
        <v>30</v>
      </c>
      <c r="B901" s="30" t="s">
        <v>1026</v>
      </c>
      <c r="C901" s="28" t="s">
        <v>6997</v>
      </c>
      <c r="D901" s="28" t="s">
        <v>7017</v>
      </c>
      <c r="E901" s="30">
        <v>621</v>
      </c>
      <c r="F901" s="30" t="s">
        <v>1027</v>
      </c>
      <c r="G901" s="30">
        <v>10</v>
      </c>
      <c r="H901" s="44">
        <v>16320</v>
      </c>
      <c r="I901" s="30" t="s">
        <v>898</v>
      </c>
      <c r="J901" s="30" t="s">
        <v>1226</v>
      </c>
      <c r="K901" s="55" t="s">
        <v>903</v>
      </c>
      <c r="L901" s="59"/>
    </row>
    <row r="902" spans="1:12" x14ac:dyDescent="0.3">
      <c r="A902" s="27">
        <v>30</v>
      </c>
      <c r="B902" s="30" t="s">
        <v>1026</v>
      </c>
      <c r="C902" s="28" t="s">
        <v>6997</v>
      </c>
      <c r="D902" s="28" t="s">
        <v>7017</v>
      </c>
      <c r="E902" s="30">
        <v>442</v>
      </c>
      <c r="F902" s="30" t="s">
        <v>1028</v>
      </c>
      <c r="G902" s="30">
        <v>6</v>
      </c>
      <c r="H902" s="44">
        <v>8160</v>
      </c>
      <c r="I902" s="30" t="s">
        <v>898</v>
      </c>
      <c r="J902" s="30" t="s">
        <v>1226</v>
      </c>
      <c r="K902" s="55" t="s">
        <v>903</v>
      </c>
      <c r="L902" s="59"/>
    </row>
    <row r="903" spans="1:12" x14ac:dyDescent="0.3">
      <c r="A903" s="27">
        <v>30</v>
      </c>
      <c r="B903" s="30" t="s">
        <v>1026</v>
      </c>
      <c r="C903" s="28" t="s">
        <v>6997</v>
      </c>
      <c r="D903" s="28" t="s">
        <v>7017</v>
      </c>
      <c r="E903" s="30">
        <v>445</v>
      </c>
      <c r="F903" s="30" t="s">
        <v>1029</v>
      </c>
      <c r="G903" s="30">
        <v>6</v>
      </c>
      <c r="H903" s="44">
        <v>8160</v>
      </c>
      <c r="I903" s="30" t="s">
        <v>898</v>
      </c>
      <c r="J903" s="30" t="s">
        <v>1226</v>
      </c>
      <c r="K903" s="55" t="s">
        <v>903</v>
      </c>
      <c r="L903" s="59"/>
    </row>
    <row r="904" spans="1:12" x14ac:dyDescent="0.3">
      <c r="A904" s="27">
        <v>30</v>
      </c>
      <c r="B904" s="30" t="s">
        <v>943</v>
      </c>
      <c r="C904" s="28" t="s">
        <v>6991</v>
      </c>
      <c r="D904" s="28" t="s">
        <v>7017</v>
      </c>
      <c r="E904" s="30">
        <v>1334</v>
      </c>
      <c r="F904" s="30" t="s">
        <v>1030</v>
      </c>
      <c r="G904" s="30">
        <v>4</v>
      </c>
      <c r="H904" s="44">
        <v>2160</v>
      </c>
      <c r="I904" s="30" t="s">
        <v>897</v>
      </c>
      <c r="J904" s="30" t="s">
        <v>1071</v>
      </c>
      <c r="K904" s="55" t="s">
        <v>903</v>
      </c>
      <c r="L904" s="59"/>
    </row>
    <row r="905" spans="1:12" x14ac:dyDescent="0.3">
      <c r="A905" s="27">
        <v>30</v>
      </c>
      <c r="B905" s="30" t="s">
        <v>943</v>
      </c>
      <c r="C905" s="28" t="s">
        <v>6991</v>
      </c>
      <c r="D905" s="28" t="s">
        <v>7017</v>
      </c>
      <c r="E905" s="30">
        <v>1335</v>
      </c>
      <c r="F905" s="30" t="s">
        <v>1031</v>
      </c>
      <c r="G905" s="30">
        <v>2</v>
      </c>
      <c r="H905" s="44">
        <v>1440</v>
      </c>
      <c r="I905" s="30" t="s">
        <v>897</v>
      </c>
      <c r="J905" s="30" t="s">
        <v>1071</v>
      </c>
      <c r="K905" s="55" t="s">
        <v>903</v>
      </c>
      <c r="L905" s="59"/>
    </row>
    <row r="906" spans="1:12" x14ac:dyDescent="0.3">
      <c r="A906" s="27">
        <v>15</v>
      </c>
      <c r="B906" s="30" t="s">
        <v>951</v>
      </c>
      <c r="C906" s="28" t="s">
        <v>6984</v>
      </c>
      <c r="D906" s="28" t="s">
        <v>7016</v>
      </c>
      <c r="E906" s="30">
        <v>815</v>
      </c>
      <c r="F906" s="30" t="s">
        <v>1032</v>
      </c>
      <c r="G906" s="30">
        <v>6</v>
      </c>
      <c r="H906" s="44">
        <v>8640</v>
      </c>
      <c r="I906" s="30" t="s">
        <v>897</v>
      </c>
      <c r="J906" s="30" t="s">
        <v>1071</v>
      </c>
      <c r="K906" s="55" t="s">
        <v>903</v>
      </c>
      <c r="L906" s="59"/>
    </row>
    <row r="907" spans="1:12" x14ac:dyDescent="0.3">
      <c r="A907" s="27">
        <v>15</v>
      </c>
      <c r="B907" s="30" t="s">
        <v>1033</v>
      </c>
      <c r="C907" s="28" t="s">
        <v>6984</v>
      </c>
      <c r="D907" s="28" t="s">
        <v>7016</v>
      </c>
      <c r="E907" s="30">
        <v>734</v>
      </c>
      <c r="F907" s="30" t="s">
        <v>1034</v>
      </c>
      <c r="G907" s="30">
        <v>4</v>
      </c>
      <c r="H907" s="44">
        <v>4320</v>
      </c>
      <c r="I907" s="30" t="s">
        <v>897</v>
      </c>
      <c r="J907" s="30" t="s">
        <v>1071</v>
      </c>
      <c r="K907" s="55" t="s">
        <v>903</v>
      </c>
      <c r="L907" s="59"/>
    </row>
    <row r="908" spans="1:12" x14ac:dyDescent="0.3">
      <c r="A908" s="27">
        <v>15</v>
      </c>
      <c r="B908" s="30" t="s">
        <v>1033</v>
      </c>
      <c r="C908" s="28" t="s">
        <v>6984</v>
      </c>
      <c r="D908" s="28" t="s">
        <v>7016</v>
      </c>
      <c r="E908" s="30">
        <v>820</v>
      </c>
      <c r="F908" s="30" t="s">
        <v>1035</v>
      </c>
      <c r="G908" s="30">
        <v>4</v>
      </c>
      <c r="H908" s="44">
        <v>6480</v>
      </c>
      <c r="I908" s="30" t="s">
        <v>897</v>
      </c>
      <c r="J908" s="30" t="s">
        <v>1071</v>
      </c>
      <c r="K908" s="55" t="s">
        <v>903</v>
      </c>
      <c r="L908" s="59"/>
    </row>
    <row r="909" spans="1:12" x14ac:dyDescent="0.3">
      <c r="A909" s="27">
        <v>15</v>
      </c>
      <c r="B909" s="30" t="s">
        <v>1033</v>
      </c>
      <c r="C909" s="28" t="s">
        <v>6984</v>
      </c>
      <c r="D909" s="28" t="s">
        <v>7016</v>
      </c>
      <c r="E909" s="30">
        <v>821</v>
      </c>
      <c r="F909" s="30" t="s">
        <v>1036</v>
      </c>
      <c r="G909" s="30">
        <v>2</v>
      </c>
      <c r="H909" s="44">
        <v>2160</v>
      </c>
      <c r="I909" s="30" t="s">
        <v>897</v>
      </c>
      <c r="J909" s="30" t="s">
        <v>1071</v>
      </c>
      <c r="K909" s="55" t="s">
        <v>903</v>
      </c>
      <c r="L909" s="59"/>
    </row>
    <row r="910" spans="1:12" x14ac:dyDescent="0.3">
      <c r="A910" s="27">
        <v>15</v>
      </c>
      <c r="B910" s="30" t="s">
        <v>1033</v>
      </c>
      <c r="C910" s="28" t="s">
        <v>6984</v>
      </c>
      <c r="D910" s="28" t="s">
        <v>7016</v>
      </c>
      <c r="E910" s="30">
        <v>819</v>
      </c>
      <c r="F910" s="30" t="s">
        <v>1037</v>
      </c>
      <c r="G910" s="30">
        <v>1</v>
      </c>
      <c r="H910" s="44">
        <v>2160</v>
      </c>
      <c r="I910" s="30" t="s">
        <v>897</v>
      </c>
      <c r="J910" s="30" t="s">
        <v>1071</v>
      </c>
      <c r="K910" s="55" t="s">
        <v>903</v>
      </c>
      <c r="L910" s="59"/>
    </row>
    <row r="911" spans="1:12" x14ac:dyDescent="0.3">
      <c r="A911" s="27">
        <v>30</v>
      </c>
      <c r="B911" s="30" t="s">
        <v>969</v>
      </c>
      <c r="C911" s="28" t="s">
        <v>6983</v>
      </c>
      <c r="D911" s="28" t="s">
        <v>7017</v>
      </c>
      <c r="E911" s="30">
        <v>852</v>
      </c>
      <c r="F911" s="30" t="s">
        <v>1038</v>
      </c>
      <c r="G911" s="30">
        <v>2</v>
      </c>
      <c r="H911" s="44">
        <v>2160</v>
      </c>
      <c r="I911" s="30" t="s">
        <v>897</v>
      </c>
      <c r="J911" s="30" t="s">
        <v>1071</v>
      </c>
      <c r="K911" s="55" t="s">
        <v>903</v>
      </c>
      <c r="L911" s="59"/>
    </row>
    <row r="912" spans="1:12" x14ac:dyDescent="0.3">
      <c r="A912" s="27">
        <v>30</v>
      </c>
      <c r="B912" s="30" t="s">
        <v>969</v>
      </c>
      <c r="C912" s="28" t="s">
        <v>6983</v>
      </c>
      <c r="D912" s="28" t="s">
        <v>7017</v>
      </c>
      <c r="E912" s="30">
        <v>844</v>
      </c>
      <c r="F912" s="30" t="s">
        <v>1039</v>
      </c>
      <c r="G912" s="30">
        <v>2</v>
      </c>
      <c r="H912" s="44">
        <v>2160</v>
      </c>
      <c r="I912" s="30" t="s">
        <v>897</v>
      </c>
      <c r="J912" s="30" t="s">
        <v>1071</v>
      </c>
      <c r="K912" s="55" t="s">
        <v>903</v>
      </c>
      <c r="L912" s="59"/>
    </row>
    <row r="913" spans="1:12" x14ac:dyDescent="0.3">
      <c r="A913" s="27">
        <v>30</v>
      </c>
      <c r="B913" s="30" t="s">
        <v>971</v>
      </c>
      <c r="C913" s="28" t="s">
        <v>6977</v>
      </c>
      <c r="D913" s="28" t="s">
        <v>7017</v>
      </c>
      <c r="E913" s="30">
        <v>874</v>
      </c>
      <c r="F913" s="30" t="s">
        <v>1040</v>
      </c>
      <c r="G913" s="30">
        <v>7</v>
      </c>
      <c r="H913" s="44">
        <v>9600</v>
      </c>
      <c r="I913" s="30" t="s">
        <v>897</v>
      </c>
      <c r="J913" s="30" t="s">
        <v>1071</v>
      </c>
      <c r="K913" s="55" t="s">
        <v>903</v>
      </c>
      <c r="L913" s="59"/>
    </row>
    <row r="914" spans="1:12" x14ac:dyDescent="0.3">
      <c r="A914" s="27">
        <v>30</v>
      </c>
      <c r="B914" s="30" t="s">
        <v>911</v>
      </c>
      <c r="C914" s="28" t="s">
        <v>6977</v>
      </c>
      <c r="D914" s="28" t="s">
        <v>7017</v>
      </c>
      <c r="E914" s="30">
        <v>874</v>
      </c>
      <c r="F914" s="30" t="s">
        <v>1040</v>
      </c>
      <c r="G914" s="30">
        <v>4</v>
      </c>
      <c r="H914" s="44">
        <v>7680</v>
      </c>
      <c r="I914" s="30" t="s">
        <v>897</v>
      </c>
      <c r="J914" s="30" t="s">
        <v>1071</v>
      </c>
      <c r="K914" s="55" t="s">
        <v>903</v>
      </c>
      <c r="L914" s="59"/>
    </row>
    <row r="915" spans="1:12" x14ac:dyDescent="0.3">
      <c r="A915" s="27">
        <v>30</v>
      </c>
      <c r="B915" s="30" t="s">
        <v>911</v>
      </c>
      <c r="C915" s="28" t="s">
        <v>6977</v>
      </c>
      <c r="D915" s="28" t="s">
        <v>7017</v>
      </c>
      <c r="E915" s="30">
        <v>843</v>
      </c>
      <c r="F915" s="30" t="s">
        <v>1041</v>
      </c>
      <c r="G915" s="30">
        <v>2</v>
      </c>
      <c r="H915" s="44">
        <v>1920</v>
      </c>
      <c r="I915" s="30" t="s">
        <v>897</v>
      </c>
      <c r="J915" s="30" t="s">
        <v>1071</v>
      </c>
      <c r="K915" s="55" t="s">
        <v>903</v>
      </c>
      <c r="L915" s="59"/>
    </row>
    <row r="916" spans="1:12" x14ac:dyDescent="0.3">
      <c r="A916" s="27">
        <v>30</v>
      </c>
      <c r="B916" s="30" t="s">
        <v>911</v>
      </c>
      <c r="C916" s="28" t="s">
        <v>6977</v>
      </c>
      <c r="D916" s="28" t="s">
        <v>7017</v>
      </c>
      <c r="E916" s="30">
        <v>844</v>
      </c>
      <c r="F916" s="30" t="s">
        <v>1039</v>
      </c>
      <c r="G916" s="30">
        <v>2</v>
      </c>
      <c r="H916" s="44">
        <v>1920</v>
      </c>
      <c r="I916" s="30" t="s">
        <v>897</v>
      </c>
      <c r="J916" s="30" t="s">
        <v>1071</v>
      </c>
      <c r="K916" s="55" t="s">
        <v>903</v>
      </c>
      <c r="L916" s="59"/>
    </row>
    <row r="917" spans="1:12" x14ac:dyDescent="0.3">
      <c r="A917" s="27">
        <v>30</v>
      </c>
      <c r="B917" s="30" t="s">
        <v>911</v>
      </c>
      <c r="C917" s="28" t="s">
        <v>6977</v>
      </c>
      <c r="D917" s="28" t="s">
        <v>7017</v>
      </c>
      <c r="E917" s="30">
        <v>846</v>
      </c>
      <c r="F917" s="30" t="s">
        <v>1042</v>
      </c>
      <c r="G917" s="30">
        <v>2</v>
      </c>
      <c r="H917" s="44">
        <v>1920</v>
      </c>
      <c r="I917" s="30" t="s">
        <v>897</v>
      </c>
      <c r="J917" s="30" t="s">
        <v>1071</v>
      </c>
      <c r="K917" s="55" t="s">
        <v>903</v>
      </c>
      <c r="L917" s="59"/>
    </row>
    <row r="918" spans="1:12" x14ac:dyDescent="0.3">
      <c r="A918" s="27">
        <v>30</v>
      </c>
      <c r="B918" s="30" t="s">
        <v>911</v>
      </c>
      <c r="C918" s="28" t="s">
        <v>6977</v>
      </c>
      <c r="D918" s="28" t="s">
        <v>7017</v>
      </c>
      <c r="E918" s="30">
        <v>927</v>
      </c>
      <c r="F918" s="30" t="s">
        <v>1043</v>
      </c>
      <c r="G918" s="30">
        <v>2</v>
      </c>
      <c r="H918" s="44">
        <v>1920</v>
      </c>
      <c r="I918" s="30" t="s">
        <v>897</v>
      </c>
      <c r="J918" s="30" t="s">
        <v>1071</v>
      </c>
      <c r="K918" s="55" t="s">
        <v>903</v>
      </c>
      <c r="L918" s="59"/>
    </row>
    <row r="919" spans="1:12" x14ac:dyDescent="0.3">
      <c r="A919" s="27">
        <v>30</v>
      </c>
      <c r="B919" s="30" t="s">
        <v>973</v>
      </c>
      <c r="C919" s="28" t="s">
        <v>6977</v>
      </c>
      <c r="D919" s="28" t="s">
        <v>7017</v>
      </c>
      <c r="E919" s="30">
        <v>933</v>
      </c>
      <c r="F919" s="30" t="s">
        <v>1044</v>
      </c>
      <c r="G919" s="30">
        <v>1</v>
      </c>
      <c r="H919" s="44">
        <v>1920</v>
      </c>
      <c r="I919" s="30" t="s">
        <v>897</v>
      </c>
      <c r="J919" s="30" t="s">
        <v>1071</v>
      </c>
      <c r="K919" s="55" t="s">
        <v>903</v>
      </c>
      <c r="L919" s="59"/>
    </row>
    <row r="920" spans="1:12" x14ac:dyDescent="0.3">
      <c r="A920" s="27">
        <v>30</v>
      </c>
      <c r="B920" s="30" t="s">
        <v>973</v>
      </c>
      <c r="C920" s="28" t="s">
        <v>6977</v>
      </c>
      <c r="D920" s="28" t="s">
        <v>7017</v>
      </c>
      <c r="E920" s="30">
        <v>875</v>
      </c>
      <c r="F920" s="30" t="s">
        <v>1045</v>
      </c>
      <c r="G920" s="30">
        <v>2</v>
      </c>
      <c r="H920" s="44">
        <v>1920</v>
      </c>
      <c r="I920" s="30" t="s">
        <v>897</v>
      </c>
      <c r="J920" s="30" t="s">
        <v>1071</v>
      </c>
      <c r="K920" s="55" t="s">
        <v>903</v>
      </c>
      <c r="L920" s="59"/>
    </row>
    <row r="921" spans="1:12" x14ac:dyDescent="0.3">
      <c r="A921" s="27">
        <v>30</v>
      </c>
      <c r="B921" s="30" t="s">
        <v>973</v>
      </c>
      <c r="C921" s="28" t="s">
        <v>6977</v>
      </c>
      <c r="D921" s="28" t="s">
        <v>7017</v>
      </c>
      <c r="E921" s="30">
        <v>846</v>
      </c>
      <c r="F921" s="30" t="s">
        <v>1042</v>
      </c>
      <c r="G921" s="30">
        <v>2</v>
      </c>
      <c r="H921" s="44">
        <v>1920</v>
      </c>
      <c r="I921" s="30" t="s">
        <v>897</v>
      </c>
      <c r="J921" s="30" t="s">
        <v>1071</v>
      </c>
      <c r="K921" s="55" t="s">
        <v>903</v>
      </c>
      <c r="L921" s="59"/>
    </row>
    <row r="922" spans="1:12" x14ac:dyDescent="0.3">
      <c r="A922" s="27">
        <v>15</v>
      </c>
      <c r="B922" s="30" t="s">
        <v>982</v>
      </c>
      <c r="C922" s="28" t="s">
        <v>6982</v>
      </c>
      <c r="D922" s="28" t="s">
        <v>7016</v>
      </c>
      <c r="E922" s="30">
        <v>736</v>
      </c>
      <c r="F922" s="30" t="s">
        <v>1046</v>
      </c>
      <c r="G922" s="30">
        <v>6</v>
      </c>
      <c r="H922" s="44">
        <v>9600</v>
      </c>
      <c r="I922" s="30" t="s">
        <v>897</v>
      </c>
      <c r="J922" s="30" t="s">
        <v>1071</v>
      </c>
      <c r="K922" s="55" t="s">
        <v>903</v>
      </c>
      <c r="L922" s="59"/>
    </row>
    <row r="923" spans="1:12" x14ac:dyDescent="0.3">
      <c r="A923" s="27">
        <v>15</v>
      </c>
      <c r="B923" s="30" t="s">
        <v>984</v>
      </c>
      <c r="C923" s="28" t="s">
        <v>6982</v>
      </c>
      <c r="D923" s="28" t="s">
        <v>7016</v>
      </c>
      <c r="E923" s="30">
        <v>742</v>
      </c>
      <c r="F923" s="30" t="s">
        <v>1047</v>
      </c>
      <c r="G923" s="30">
        <v>6</v>
      </c>
      <c r="H923" s="44">
        <v>2400</v>
      </c>
      <c r="I923" s="30" t="s">
        <v>897</v>
      </c>
      <c r="J923" s="30" t="s">
        <v>1071</v>
      </c>
      <c r="K923" s="55" t="s">
        <v>903</v>
      </c>
      <c r="L923" s="59"/>
    </row>
    <row r="924" spans="1:12" x14ac:dyDescent="0.3">
      <c r="A924" s="27">
        <v>15</v>
      </c>
      <c r="B924" s="30" t="s">
        <v>918</v>
      </c>
      <c r="C924" s="28" t="s">
        <v>6979</v>
      </c>
      <c r="D924" s="28" t="s">
        <v>7016</v>
      </c>
      <c r="E924" s="30">
        <v>820</v>
      </c>
      <c r="F924" s="30" t="s">
        <v>1035</v>
      </c>
      <c r="G924" s="30">
        <v>4</v>
      </c>
      <c r="H924" s="44">
        <v>5760</v>
      </c>
      <c r="I924" s="30" t="s">
        <v>897</v>
      </c>
      <c r="J924" s="30" t="s">
        <v>1071</v>
      </c>
      <c r="K924" s="55" t="s">
        <v>903</v>
      </c>
      <c r="L924" s="59"/>
    </row>
    <row r="925" spans="1:12" x14ac:dyDescent="0.3">
      <c r="A925" s="27">
        <v>15</v>
      </c>
      <c r="B925" s="30" t="s">
        <v>918</v>
      </c>
      <c r="C925" s="28" t="s">
        <v>6979</v>
      </c>
      <c r="D925" s="28" t="s">
        <v>7016</v>
      </c>
      <c r="E925" s="30">
        <v>869</v>
      </c>
      <c r="F925" s="30" t="s">
        <v>1048</v>
      </c>
      <c r="G925" s="30">
        <v>4</v>
      </c>
      <c r="H925" s="44">
        <v>5760</v>
      </c>
      <c r="I925" s="30" t="s">
        <v>897</v>
      </c>
      <c r="J925" s="30" t="s">
        <v>1071</v>
      </c>
      <c r="K925" s="55" t="s">
        <v>903</v>
      </c>
      <c r="L925" s="59"/>
    </row>
    <row r="926" spans="1:12" x14ac:dyDescent="0.3">
      <c r="A926" s="27">
        <v>15</v>
      </c>
      <c r="B926" s="30" t="s">
        <v>1049</v>
      </c>
      <c r="C926" s="28" t="s">
        <v>6979</v>
      </c>
      <c r="D926" s="28" t="s">
        <v>7016</v>
      </c>
      <c r="E926" s="30">
        <v>875</v>
      </c>
      <c r="F926" s="30" t="s">
        <v>1045</v>
      </c>
      <c r="G926" s="30">
        <v>2</v>
      </c>
      <c r="H926" s="44">
        <v>1920</v>
      </c>
      <c r="I926" s="30" t="s">
        <v>897</v>
      </c>
      <c r="J926" s="30" t="s">
        <v>1071</v>
      </c>
      <c r="K926" s="55" t="s">
        <v>903</v>
      </c>
      <c r="L926" s="59"/>
    </row>
    <row r="927" spans="1:12" x14ac:dyDescent="0.3">
      <c r="A927" s="27">
        <v>15</v>
      </c>
      <c r="B927" s="30" t="s">
        <v>1049</v>
      </c>
      <c r="C927" s="28" t="s">
        <v>6979</v>
      </c>
      <c r="D927" s="28" t="s">
        <v>7016</v>
      </c>
      <c r="E927" s="30">
        <v>843</v>
      </c>
      <c r="F927" s="30" t="s">
        <v>1041</v>
      </c>
      <c r="G927" s="30">
        <v>2</v>
      </c>
      <c r="H927" s="44">
        <v>1920</v>
      </c>
      <c r="I927" s="30" t="s">
        <v>897</v>
      </c>
      <c r="J927" s="30" t="s">
        <v>1071</v>
      </c>
      <c r="K927" s="55" t="s">
        <v>903</v>
      </c>
      <c r="L927" s="59"/>
    </row>
    <row r="928" spans="1:12" x14ac:dyDescent="0.3">
      <c r="A928" s="27">
        <v>15</v>
      </c>
      <c r="B928" s="30" t="s">
        <v>1049</v>
      </c>
      <c r="C928" s="28" t="s">
        <v>6979</v>
      </c>
      <c r="D928" s="28" t="s">
        <v>7016</v>
      </c>
      <c r="E928" s="30">
        <v>846</v>
      </c>
      <c r="F928" s="30" t="s">
        <v>1042</v>
      </c>
      <c r="G928" s="30">
        <v>2</v>
      </c>
      <c r="H928" s="44">
        <v>1920</v>
      </c>
      <c r="I928" s="30" t="s">
        <v>897</v>
      </c>
      <c r="J928" s="30" t="s">
        <v>1071</v>
      </c>
      <c r="K928" s="55" t="s">
        <v>903</v>
      </c>
      <c r="L928" s="59"/>
    </row>
    <row r="929" spans="1:12" x14ac:dyDescent="0.3">
      <c r="A929" s="27">
        <v>15</v>
      </c>
      <c r="B929" s="30" t="s">
        <v>1049</v>
      </c>
      <c r="C929" s="28" t="s">
        <v>6979</v>
      </c>
      <c r="D929" s="28" t="s">
        <v>7016</v>
      </c>
      <c r="E929" s="30">
        <v>877</v>
      </c>
      <c r="F929" s="30" t="s">
        <v>1050</v>
      </c>
      <c r="G929" s="30">
        <v>2</v>
      </c>
      <c r="H929" s="44">
        <v>3840</v>
      </c>
      <c r="I929" s="30" t="s">
        <v>897</v>
      </c>
      <c r="J929" s="30" t="s">
        <v>1071</v>
      </c>
      <c r="K929" s="55" t="s">
        <v>903</v>
      </c>
      <c r="L929" s="59"/>
    </row>
    <row r="930" spans="1:12" x14ac:dyDescent="0.3">
      <c r="A930" s="27">
        <v>15</v>
      </c>
      <c r="B930" s="30" t="s">
        <v>1051</v>
      </c>
      <c r="C930" s="28" t="s">
        <v>6975</v>
      </c>
      <c r="D930" s="28" t="s">
        <v>7016</v>
      </c>
      <c r="E930" s="30">
        <v>965</v>
      </c>
      <c r="F930" s="30" t="s">
        <v>1052</v>
      </c>
      <c r="G930" s="30">
        <v>4</v>
      </c>
      <c r="H930" s="44">
        <v>5040</v>
      </c>
      <c r="I930" s="30" t="s">
        <v>897</v>
      </c>
      <c r="J930" s="30" t="s">
        <v>1071</v>
      </c>
      <c r="K930" s="55" t="s">
        <v>903</v>
      </c>
      <c r="L930" s="59"/>
    </row>
    <row r="931" spans="1:12" x14ac:dyDescent="0.3">
      <c r="A931" s="27">
        <v>15</v>
      </c>
      <c r="B931" s="30" t="s">
        <v>1053</v>
      </c>
      <c r="C931" s="28" t="s">
        <v>6986</v>
      </c>
      <c r="D931" s="28" t="s">
        <v>7016</v>
      </c>
      <c r="E931" s="30">
        <v>1025</v>
      </c>
      <c r="F931" s="30" t="s">
        <v>1054</v>
      </c>
      <c r="G931" s="30">
        <v>1</v>
      </c>
      <c r="H931" s="44">
        <v>1440</v>
      </c>
      <c r="I931" s="30" t="s">
        <v>897</v>
      </c>
      <c r="J931" s="30" t="s">
        <v>1071</v>
      </c>
      <c r="K931" s="55" t="s">
        <v>903</v>
      </c>
      <c r="L931" s="59"/>
    </row>
    <row r="932" spans="1:12" x14ac:dyDescent="0.3">
      <c r="A932" s="27">
        <v>15</v>
      </c>
      <c r="B932" s="30" t="s">
        <v>1053</v>
      </c>
      <c r="C932" s="28" t="s">
        <v>6986</v>
      </c>
      <c r="D932" s="28" t="s">
        <v>7016</v>
      </c>
      <c r="E932" s="30">
        <v>999</v>
      </c>
      <c r="F932" s="30" t="s">
        <v>1055</v>
      </c>
      <c r="G932" s="30">
        <v>2</v>
      </c>
      <c r="H932" s="44">
        <v>1440</v>
      </c>
      <c r="I932" s="30" t="s">
        <v>897</v>
      </c>
      <c r="J932" s="30" t="s">
        <v>1071</v>
      </c>
      <c r="K932" s="55" t="s">
        <v>903</v>
      </c>
      <c r="L932" s="59"/>
    </row>
    <row r="933" spans="1:12" x14ac:dyDescent="0.3">
      <c r="A933" s="27">
        <v>15</v>
      </c>
      <c r="B933" s="30" t="s">
        <v>990</v>
      </c>
      <c r="C933" s="28" t="s">
        <v>6972</v>
      </c>
      <c r="D933" s="28" t="s">
        <v>7016</v>
      </c>
      <c r="E933" s="30">
        <v>926</v>
      </c>
      <c r="F933" s="30" t="s">
        <v>1056</v>
      </c>
      <c r="G933" s="30">
        <v>1</v>
      </c>
      <c r="H933" s="44">
        <v>1200</v>
      </c>
      <c r="I933" s="30" t="s">
        <v>897</v>
      </c>
      <c r="J933" s="30" t="s">
        <v>1071</v>
      </c>
      <c r="K933" s="55" t="s">
        <v>903</v>
      </c>
      <c r="L933" s="59"/>
    </row>
    <row r="934" spans="1:12" x14ac:dyDescent="0.3">
      <c r="A934" s="27">
        <v>15</v>
      </c>
      <c r="B934" s="30" t="s">
        <v>990</v>
      </c>
      <c r="C934" s="28" t="s">
        <v>6972</v>
      </c>
      <c r="D934" s="28" t="s">
        <v>7016</v>
      </c>
      <c r="E934" s="30">
        <v>933</v>
      </c>
      <c r="F934" s="30" t="s">
        <v>1044</v>
      </c>
      <c r="G934" s="30">
        <v>1</v>
      </c>
      <c r="H934" s="44">
        <v>1200</v>
      </c>
      <c r="I934" s="30" t="s">
        <v>897</v>
      </c>
      <c r="J934" s="30" t="s">
        <v>1071</v>
      </c>
      <c r="K934" s="55" t="s">
        <v>903</v>
      </c>
      <c r="L934" s="59"/>
    </row>
    <row r="935" spans="1:12" x14ac:dyDescent="0.3">
      <c r="A935" s="27">
        <v>15</v>
      </c>
      <c r="B935" s="30" t="s">
        <v>990</v>
      </c>
      <c r="C935" s="28" t="s">
        <v>6972</v>
      </c>
      <c r="D935" s="28" t="s">
        <v>7016</v>
      </c>
      <c r="E935" s="30">
        <v>1157</v>
      </c>
      <c r="F935" s="30" t="s">
        <v>1057</v>
      </c>
      <c r="G935" s="30">
        <v>3</v>
      </c>
      <c r="H935" s="44">
        <v>3600</v>
      </c>
      <c r="I935" s="30" t="s">
        <v>897</v>
      </c>
      <c r="J935" s="30" t="s">
        <v>1071</v>
      </c>
      <c r="K935" s="55" t="s">
        <v>903</v>
      </c>
      <c r="L935" s="59"/>
    </row>
    <row r="936" spans="1:12" x14ac:dyDescent="0.3">
      <c r="A936" s="27">
        <v>15</v>
      </c>
      <c r="B936" s="30" t="s">
        <v>990</v>
      </c>
      <c r="C936" s="28" t="s">
        <v>6972</v>
      </c>
      <c r="D936" s="28" t="s">
        <v>7016</v>
      </c>
      <c r="E936" s="30">
        <v>1156</v>
      </c>
      <c r="F936" s="30" t="s">
        <v>1058</v>
      </c>
      <c r="G936" s="30">
        <v>2</v>
      </c>
      <c r="H936" s="44">
        <v>1200</v>
      </c>
      <c r="I936" s="30" t="s">
        <v>897</v>
      </c>
      <c r="J936" s="30" t="s">
        <v>1071</v>
      </c>
      <c r="K936" s="55" t="s">
        <v>903</v>
      </c>
      <c r="L936" s="59"/>
    </row>
    <row r="937" spans="1:12" x14ac:dyDescent="0.3">
      <c r="A937" s="27">
        <v>15</v>
      </c>
      <c r="B937" s="30" t="s">
        <v>990</v>
      </c>
      <c r="C937" s="28" t="s">
        <v>6972</v>
      </c>
      <c r="D937" s="28" t="s">
        <v>7016</v>
      </c>
      <c r="E937" s="30">
        <v>1113</v>
      </c>
      <c r="F937" s="30" t="s">
        <v>1059</v>
      </c>
      <c r="G937" s="30">
        <v>4</v>
      </c>
      <c r="H937" s="44">
        <v>4800</v>
      </c>
      <c r="I937" s="30" t="s">
        <v>897</v>
      </c>
      <c r="J937" s="30" t="s">
        <v>1071</v>
      </c>
      <c r="K937" s="55" t="s">
        <v>903</v>
      </c>
      <c r="L937" s="59"/>
    </row>
    <row r="938" spans="1:12" x14ac:dyDescent="0.3">
      <c r="A938" s="27">
        <v>15</v>
      </c>
      <c r="B938" s="30" t="s">
        <v>990</v>
      </c>
      <c r="C938" s="28" t="s">
        <v>6972</v>
      </c>
      <c r="D938" s="28" t="s">
        <v>7016</v>
      </c>
      <c r="E938" s="30">
        <v>1025</v>
      </c>
      <c r="F938" s="30" t="s">
        <v>1054</v>
      </c>
      <c r="G938" s="30">
        <v>1</v>
      </c>
      <c r="H938" s="44">
        <v>1200</v>
      </c>
      <c r="I938" s="30" t="s">
        <v>897</v>
      </c>
      <c r="J938" s="30" t="s">
        <v>1071</v>
      </c>
      <c r="K938" s="55" t="s">
        <v>903</v>
      </c>
      <c r="L938" s="59"/>
    </row>
    <row r="939" spans="1:12" x14ac:dyDescent="0.3">
      <c r="A939" s="27">
        <v>15</v>
      </c>
      <c r="B939" s="30" t="s">
        <v>990</v>
      </c>
      <c r="C939" s="28" t="s">
        <v>6972</v>
      </c>
      <c r="D939" s="28" t="s">
        <v>7016</v>
      </c>
      <c r="E939" s="30">
        <v>1155</v>
      </c>
      <c r="F939" s="30" t="s">
        <v>1060</v>
      </c>
      <c r="G939" s="30">
        <v>2</v>
      </c>
      <c r="H939" s="44">
        <v>2400</v>
      </c>
      <c r="I939" s="30" t="s">
        <v>897</v>
      </c>
      <c r="J939" s="30" t="s">
        <v>1071</v>
      </c>
      <c r="K939" s="55" t="s">
        <v>903</v>
      </c>
      <c r="L939" s="59"/>
    </row>
    <row r="940" spans="1:12" x14ac:dyDescent="0.3">
      <c r="A940" s="27">
        <v>30</v>
      </c>
      <c r="B940" s="30" t="s">
        <v>998</v>
      </c>
      <c r="C940" s="28" t="s">
        <v>6960</v>
      </c>
      <c r="D940" s="28" t="s">
        <v>7017</v>
      </c>
      <c r="E940" s="30">
        <v>993</v>
      </c>
      <c r="F940" s="30" t="s">
        <v>1061</v>
      </c>
      <c r="G940" s="30">
        <v>6</v>
      </c>
      <c r="H940" s="44">
        <v>8400</v>
      </c>
      <c r="I940" s="30" t="s">
        <v>897</v>
      </c>
      <c r="J940" s="30" t="s">
        <v>1071</v>
      </c>
      <c r="K940" s="55" t="s">
        <v>903</v>
      </c>
      <c r="L940" s="59"/>
    </row>
    <row r="941" spans="1:12" x14ac:dyDescent="0.3">
      <c r="A941" s="27">
        <v>30</v>
      </c>
      <c r="B941" s="30" t="s">
        <v>998</v>
      </c>
      <c r="C941" s="28" t="s">
        <v>6960</v>
      </c>
      <c r="D941" s="28" t="s">
        <v>7017</v>
      </c>
      <c r="E941" s="30">
        <v>991</v>
      </c>
      <c r="F941" s="30" t="s">
        <v>1062</v>
      </c>
      <c r="G941" s="30">
        <v>6</v>
      </c>
      <c r="H941" s="44">
        <v>6720</v>
      </c>
      <c r="I941" s="30" t="s">
        <v>897</v>
      </c>
      <c r="J941" s="30" t="s">
        <v>1071</v>
      </c>
      <c r="K941" s="55" t="s">
        <v>903</v>
      </c>
      <c r="L941" s="59"/>
    </row>
    <row r="942" spans="1:12" x14ac:dyDescent="0.3">
      <c r="A942" s="27">
        <v>30</v>
      </c>
      <c r="B942" s="30" t="s">
        <v>1063</v>
      </c>
      <c r="C942" s="28" t="s">
        <v>6960</v>
      </c>
      <c r="D942" s="28" t="s">
        <v>7017</v>
      </c>
      <c r="E942" s="30">
        <v>998</v>
      </c>
      <c r="F942" s="30" t="s">
        <v>1064</v>
      </c>
      <c r="G942" s="30">
        <v>1</v>
      </c>
      <c r="H942" s="44">
        <v>1680</v>
      </c>
      <c r="I942" s="30" t="s">
        <v>897</v>
      </c>
      <c r="J942" s="30" t="s">
        <v>1071</v>
      </c>
      <c r="K942" s="55" t="s">
        <v>903</v>
      </c>
      <c r="L942" s="59"/>
    </row>
    <row r="943" spans="1:12" x14ac:dyDescent="0.3">
      <c r="A943" s="27">
        <v>30</v>
      </c>
      <c r="B943" s="30" t="s">
        <v>1063</v>
      </c>
      <c r="C943" s="28" t="s">
        <v>6960</v>
      </c>
      <c r="D943" s="28" t="s">
        <v>7017</v>
      </c>
      <c r="E943" s="30">
        <v>999</v>
      </c>
      <c r="F943" s="30" t="s">
        <v>1055</v>
      </c>
      <c r="G943" s="30">
        <v>4</v>
      </c>
      <c r="H943" s="44">
        <v>5040</v>
      </c>
      <c r="I943" s="30" t="s">
        <v>897</v>
      </c>
      <c r="J943" s="30" t="s">
        <v>1071</v>
      </c>
      <c r="K943" s="55" t="s">
        <v>903</v>
      </c>
      <c r="L943" s="59"/>
    </row>
    <row r="944" spans="1:12" x14ac:dyDescent="0.3">
      <c r="A944" s="27">
        <v>30</v>
      </c>
      <c r="B944" s="30" t="s">
        <v>1001</v>
      </c>
      <c r="C944" s="28" t="s">
        <v>6990</v>
      </c>
      <c r="D944" s="28" t="s">
        <v>7017</v>
      </c>
      <c r="E944" s="30">
        <v>1274</v>
      </c>
      <c r="F944" s="30" t="s">
        <v>1065</v>
      </c>
      <c r="G944" s="30">
        <v>6</v>
      </c>
      <c r="H944" s="44">
        <v>5760</v>
      </c>
      <c r="I944" s="30" t="s">
        <v>897</v>
      </c>
      <c r="J944" s="30" t="s">
        <v>1071</v>
      </c>
      <c r="K944" s="55" t="s">
        <v>903</v>
      </c>
      <c r="L944" s="59"/>
    </row>
    <row r="945" spans="1:12" x14ac:dyDescent="0.3">
      <c r="A945" s="27">
        <v>15</v>
      </c>
      <c r="B945" s="30" t="s">
        <v>1004</v>
      </c>
      <c r="C945" s="28" t="s">
        <v>6975</v>
      </c>
      <c r="D945" s="28" t="s">
        <v>7016</v>
      </c>
      <c r="E945" s="30">
        <v>973</v>
      </c>
      <c r="F945" s="30" t="s">
        <v>1066</v>
      </c>
      <c r="G945" s="30">
        <v>2</v>
      </c>
      <c r="H945" s="44">
        <v>3360</v>
      </c>
      <c r="I945" s="30" t="s">
        <v>897</v>
      </c>
      <c r="J945" s="30" t="s">
        <v>1071</v>
      </c>
      <c r="K945" s="55" t="s">
        <v>903</v>
      </c>
      <c r="L945" s="59"/>
    </row>
    <row r="946" spans="1:12" x14ac:dyDescent="0.3">
      <c r="A946" s="27">
        <v>30</v>
      </c>
      <c r="B946" s="30" t="s">
        <v>1067</v>
      </c>
      <c r="C946" s="28" t="s">
        <v>6973</v>
      </c>
      <c r="D946" s="28" t="s">
        <v>7017</v>
      </c>
      <c r="E946" s="30">
        <v>1111</v>
      </c>
      <c r="F946" s="30" t="s">
        <v>1068</v>
      </c>
      <c r="G946" s="30">
        <v>8</v>
      </c>
      <c r="H946" s="44">
        <v>11520</v>
      </c>
      <c r="I946" s="30" t="s">
        <v>897</v>
      </c>
      <c r="J946" s="30" t="s">
        <v>1071</v>
      </c>
      <c r="K946" s="55" t="s">
        <v>903</v>
      </c>
      <c r="L946" s="59"/>
    </row>
    <row r="947" spans="1:12" x14ac:dyDescent="0.3">
      <c r="A947" s="27">
        <v>30</v>
      </c>
      <c r="B947" s="30" t="s">
        <v>1067</v>
      </c>
      <c r="C947" s="28" t="s">
        <v>6973</v>
      </c>
      <c r="D947" s="28" t="s">
        <v>7017</v>
      </c>
      <c r="E947" s="30">
        <v>1112</v>
      </c>
      <c r="F947" s="30" t="s">
        <v>1069</v>
      </c>
      <c r="G947" s="30">
        <v>7</v>
      </c>
      <c r="H947" s="44">
        <v>5760</v>
      </c>
      <c r="I947" s="30" t="s">
        <v>897</v>
      </c>
      <c r="J947" s="30" t="s">
        <v>1071</v>
      </c>
      <c r="K947" s="55" t="s">
        <v>903</v>
      </c>
      <c r="L947" s="59"/>
    </row>
    <row r="948" spans="1:12" ht="27.6" x14ac:dyDescent="0.3">
      <c r="A948" s="27">
        <v>30</v>
      </c>
      <c r="B948" s="30" t="s">
        <v>1067</v>
      </c>
      <c r="C948" s="28" t="s">
        <v>6973</v>
      </c>
      <c r="D948" s="28" t="s">
        <v>7017</v>
      </c>
      <c r="E948" s="30">
        <v>1110</v>
      </c>
      <c r="F948" s="30" t="s">
        <v>1070</v>
      </c>
      <c r="G948" s="30">
        <v>4</v>
      </c>
      <c r="H948" s="44">
        <v>2880</v>
      </c>
      <c r="I948" s="30" t="s">
        <v>897</v>
      </c>
      <c r="J948" s="30" t="s">
        <v>1071</v>
      </c>
      <c r="K948" s="55" t="s">
        <v>903</v>
      </c>
      <c r="L948" s="59"/>
    </row>
    <row r="949" spans="1:12" x14ac:dyDescent="0.3">
      <c r="A949" s="27">
        <v>30</v>
      </c>
      <c r="B949" s="30" t="s">
        <v>1067</v>
      </c>
      <c r="C949" s="28" t="s">
        <v>6973</v>
      </c>
      <c r="D949" s="28" t="s">
        <v>7017</v>
      </c>
      <c r="E949" s="30">
        <v>1101</v>
      </c>
      <c r="F949" s="30" t="s">
        <v>1071</v>
      </c>
      <c r="G949" s="30">
        <v>1</v>
      </c>
      <c r="H949" s="44">
        <v>1440</v>
      </c>
      <c r="I949" s="30" t="s">
        <v>897</v>
      </c>
      <c r="J949" s="30" t="s">
        <v>1071</v>
      </c>
      <c r="K949" s="55" t="s">
        <v>903</v>
      </c>
      <c r="L949" s="59"/>
    </row>
    <row r="950" spans="1:12" x14ac:dyDescent="0.3">
      <c r="A950" s="27">
        <v>30</v>
      </c>
      <c r="B950" s="30" t="s">
        <v>1067</v>
      </c>
      <c r="C950" s="28" t="s">
        <v>6973</v>
      </c>
      <c r="D950" s="28" t="s">
        <v>7017</v>
      </c>
      <c r="E950" s="30">
        <v>1025</v>
      </c>
      <c r="F950" s="30" t="s">
        <v>1054</v>
      </c>
      <c r="G950" s="30">
        <v>4</v>
      </c>
      <c r="H950" s="44">
        <v>5760</v>
      </c>
      <c r="I950" s="30" t="s">
        <v>897</v>
      </c>
      <c r="J950" s="30" t="s">
        <v>1071</v>
      </c>
      <c r="K950" s="55" t="s">
        <v>903</v>
      </c>
      <c r="L950" s="59"/>
    </row>
    <row r="951" spans="1:12" x14ac:dyDescent="0.3">
      <c r="A951" s="27">
        <v>15</v>
      </c>
      <c r="B951" s="30" t="s">
        <v>1072</v>
      </c>
      <c r="C951" s="28" t="s">
        <v>6980</v>
      </c>
      <c r="D951" s="28" t="s">
        <v>7016</v>
      </c>
      <c r="E951" s="30">
        <v>998</v>
      </c>
      <c r="F951" s="30" t="s">
        <v>1064</v>
      </c>
      <c r="G951" s="30">
        <v>3</v>
      </c>
      <c r="H951" s="44">
        <v>1920</v>
      </c>
      <c r="I951" s="30" t="s">
        <v>897</v>
      </c>
      <c r="J951" s="30" t="s">
        <v>1071</v>
      </c>
      <c r="K951" s="55" t="s">
        <v>903</v>
      </c>
      <c r="L951" s="59"/>
    </row>
    <row r="952" spans="1:12" x14ac:dyDescent="0.3">
      <c r="A952" s="27">
        <v>15</v>
      </c>
      <c r="B952" s="30" t="s">
        <v>1072</v>
      </c>
      <c r="C952" s="28" t="s">
        <v>6980</v>
      </c>
      <c r="D952" s="28" t="s">
        <v>7016</v>
      </c>
      <c r="E952" s="30">
        <v>821</v>
      </c>
      <c r="F952" s="30" t="s">
        <v>1036</v>
      </c>
      <c r="G952" s="30">
        <v>12</v>
      </c>
      <c r="H952" s="44">
        <v>9600</v>
      </c>
      <c r="I952" s="30" t="s">
        <v>897</v>
      </c>
      <c r="J952" s="30" t="s">
        <v>1071</v>
      </c>
      <c r="K952" s="55" t="s">
        <v>903</v>
      </c>
      <c r="L952" s="59"/>
    </row>
    <row r="953" spans="1:12" x14ac:dyDescent="0.3">
      <c r="A953" s="27">
        <v>15</v>
      </c>
      <c r="B953" s="30" t="s">
        <v>1072</v>
      </c>
      <c r="C953" s="28" t="s">
        <v>6980</v>
      </c>
      <c r="D953" s="28" t="s">
        <v>7016</v>
      </c>
      <c r="E953" s="30">
        <v>852</v>
      </c>
      <c r="F953" s="30" t="s">
        <v>1038</v>
      </c>
      <c r="G953" s="30">
        <v>2</v>
      </c>
      <c r="H953" s="44">
        <v>1920</v>
      </c>
      <c r="I953" s="30" t="s">
        <v>897</v>
      </c>
      <c r="J953" s="30" t="s">
        <v>1071</v>
      </c>
      <c r="K953" s="55" t="s">
        <v>903</v>
      </c>
      <c r="L953" s="59"/>
    </row>
    <row r="954" spans="1:12" x14ac:dyDescent="0.3">
      <c r="A954" s="27">
        <v>30</v>
      </c>
      <c r="B954" s="30" t="s">
        <v>1012</v>
      </c>
      <c r="C954" s="28" t="s">
        <v>6990</v>
      </c>
      <c r="D954" s="28" t="s">
        <v>7017</v>
      </c>
      <c r="E954" s="30">
        <v>998</v>
      </c>
      <c r="F954" s="30" t="s">
        <v>1064</v>
      </c>
      <c r="G954" s="30">
        <v>16</v>
      </c>
      <c r="H954" s="44">
        <v>12480</v>
      </c>
      <c r="I954" s="30" t="s">
        <v>897</v>
      </c>
      <c r="J954" s="30" t="s">
        <v>1071</v>
      </c>
      <c r="K954" s="55" t="s">
        <v>903</v>
      </c>
      <c r="L954" s="59"/>
    </row>
    <row r="955" spans="1:12" x14ac:dyDescent="0.3">
      <c r="A955" s="27">
        <v>30</v>
      </c>
      <c r="B955" s="30" t="s">
        <v>1012</v>
      </c>
      <c r="C955" s="28" t="s">
        <v>6990</v>
      </c>
      <c r="D955" s="28" t="s">
        <v>7017</v>
      </c>
      <c r="E955" s="30">
        <v>1271</v>
      </c>
      <c r="F955" s="30" t="s">
        <v>1073</v>
      </c>
      <c r="G955" s="30">
        <v>1</v>
      </c>
      <c r="H955" s="44">
        <v>960</v>
      </c>
      <c r="I955" s="30" t="s">
        <v>897</v>
      </c>
      <c r="J955" s="30" t="s">
        <v>1071</v>
      </c>
      <c r="K955" s="55" t="s">
        <v>903</v>
      </c>
      <c r="L955" s="59"/>
    </row>
    <row r="956" spans="1:12" x14ac:dyDescent="0.3">
      <c r="A956" s="27">
        <v>15</v>
      </c>
      <c r="B956" s="30" t="s">
        <v>1033</v>
      </c>
      <c r="C956" s="28" t="s">
        <v>6984</v>
      </c>
      <c r="D956" s="28" t="s">
        <v>7016</v>
      </c>
      <c r="E956" s="30">
        <v>186</v>
      </c>
      <c r="F956" s="30" t="s">
        <v>1074</v>
      </c>
      <c r="G956" s="30">
        <v>1</v>
      </c>
      <c r="H956" s="44">
        <v>2160</v>
      </c>
      <c r="I956" s="30" t="s">
        <v>891</v>
      </c>
      <c r="J956" s="30" t="s">
        <v>1074</v>
      </c>
      <c r="K956" s="55" t="s">
        <v>903</v>
      </c>
      <c r="L956" s="59"/>
    </row>
    <row r="957" spans="1:12" x14ac:dyDescent="0.3">
      <c r="A957" s="27">
        <v>30</v>
      </c>
      <c r="B957" s="30" t="s">
        <v>967</v>
      </c>
      <c r="C957" s="28" t="s">
        <v>6978</v>
      </c>
      <c r="D957" s="28" t="s">
        <v>7017</v>
      </c>
      <c r="E957" s="30">
        <v>782</v>
      </c>
      <c r="F957" s="30" t="s">
        <v>1075</v>
      </c>
      <c r="G957" s="30">
        <v>1</v>
      </c>
      <c r="H957" s="44">
        <v>2400</v>
      </c>
      <c r="I957" s="30" t="s">
        <v>891</v>
      </c>
      <c r="J957" s="30" t="s">
        <v>1074</v>
      </c>
      <c r="K957" s="55" t="s">
        <v>903</v>
      </c>
      <c r="L957" s="59"/>
    </row>
    <row r="958" spans="1:12" x14ac:dyDescent="0.3">
      <c r="A958" s="27">
        <v>30</v>
      </c>
      <c r="B958" s="30" t="s">
        <v>967</v>
      </c>
      <c r="C958" s="28" t="s">
        <v>6978</v>
      </c>
      <c r="D958" s="28" t="s">
        <v>7017</v>
      </c>
      <c r="E958" s="30">
        <v>781</v>
      </c>
      <c r="F958" s="30" t="s">
        <v>1076</v>
      </c>
      <c r="G958" s="30">
        <v>1</v>
      </c>
      <c r="H958" s="44">
        <v>2400</v>
      </c>
      <c r="I958" s="30" t="s">
        <v>891</v>
      </c>
      <c r="J958" s="30" t="s">
        <v>1074</v>
      </c>
      <c r="K958" s="55" t="s">
        <v>903</v>
      </c>
      <c r="L958" s="59"/>
    </row>
    <row r="959" spans="1:12" x14ac:dyDescent="0.3">
      <c r="A959" s="27">
        <v>30</v>
      </c>
      <c r="B959" s="30" t="s">
        <v>969</v>
      </c>
      <c r="C959" s="28" t="s">
        <v>6983</v>
      </c>
      <c r="D959" s="28" t="s">
        <v>7017</v>
      </c>
      <c r="E959" s="30">
        <v>847</v>
      </c>
      <c r="F959" s="30" t="s">
        <v>1077</v>
      </c>
      <c r="G959" s="30">
        <v>3</v>
      </c>
      <c r="H959" s="44">
        <v>6480</v>
      </c>
      <c r="I959" s="30" t="s">
        <v>891</v>
      </c>
      <c r="J959" s="30" t="s">
        <v>1074</v>
      </c>
      <c r="K959" s="55" t="s">
        <v>903</v>
      </c>
      <c r="L959" s="59"/>
    </row>
    <row r="960" spans="1:12" x14ac:dyDescent="0.3">
      <c r="A960" s="27">
        <v>30</v>
      </c>
      <c r="B960" s="30" t="s">
        <v>973</v>
      </c>
      <c r="C960" s="28" t="s">
        <v>6977</v>
      </c>
      <c r="D960" s="28" t="s">
        <v>7017</v>
      </c>
      <c r="E960" s="30">
        <v>186</v>
      </c>
      <c r="F960" s="30" t="s">
        <v>1074</v>
      </c>
      <c r="G960" s="30">
        <v>3</v>
      </c>
      <c r="H960" s="44">
        <v>3840</v>
      </c>
      <c r="I960" s="30" t="s">
        <v>891</v>
      </c>
      <c r="J960" s="30" t="s">
        <v>1074</v>
      </c>
      <c r="K960" s="55" t="s">
        <v>903</v>
      </c>
      <c r="L960" s="59"/>
    </row>
    <row r="961" spans="1:12" x14ac:dyDescent="0.3">
      <c r="A961" s="27">
        <v>30</v>
      </c>
      <c r="B961" s="30" t="s">
        <v>976</v>
      </c>
      <c r="C961" s="28" t="s">
        <v>6992</v>
      </c>
      <c r="D961" s="28" t="s">
        <v>7017</v>
      </c>
      <c r="E961" s="30">
        <v>1387</v>
      </c>
      <c r="F961" s="30" t="s">
        <v>1078</v>
      </c>
      <c r="G961" s="30">
        <v>2</v>
      </c>
      <c r="H961" s="44">
        <v>960</v>
      </c>
      <c r="I961" s="30" t="s">
        <v>891</v>
      </c>
      <c r="J961" s="30" t="s">
        <v>1074</v>
      </c>
      <c r="K961" s="55" t="s">
        <v>903</v>
      </c>
      <c r="L961" s="59"/>
    </row>
    <row r="962" spans="1:12" x14ac:dyDescent="0.3">
      <c r="A962" s="27">
        <v>15</v>
      </c>
      <c r="B962" s="30" t="s">
        <v>1079</v>
      </c>
      <c r="C962" s="28" t="s">
        <v>6980</v>
      </c>
      <c r="D962" s="28" t="s">
        <v>7016</v>
      </c>
      <c r="E962" s="30">
        <v>186</v>
      </c>
      <c r="F962" s="30" t="s">
        <v>1074</v>
      </c>
      <c r="G962" s="30">
        <v>2</v>
      </c>
      <c r="H962" s="44">
        <v>1920</v>
      </c>
      <c r="I962" s="30" t="s">
        <v>891</v>
      </c>
      <c r="J962" s="30" t="s">
        <v>1074</v>
      </c>
      <c r="K962" s="55" t="s">
        <v>903</v>
      </c>
      <c r="L962" s="59"/>
    </row>
    <row r="963" spans="1:12" x14ac:dyDescent="0.3">
      <c r="A963" s="27">
        <v>15</v>
      </c>
      <c r="B963" s="30" t="s">
        <v>1079</v>
      </c>
      <c r="C963" s="28" t="s">
        <v>6980</v>
      </c>
      <c r="D963" s="28" t="s">
        <v>7016</v>
      </c>
      <c r="E963" s="30">
        <v>781</v>
      </c>
      <c r="F963" s="30" t="s">
        <v>1076</v>
      </c>
      <c r="G963" s="30">
        <v>3</v>
      </c>
      <c r="H963" s="44">
        <v>2880</v>
      </c>
      <c r="I963" s="30" t="s">
        <v>891</v>
      </c>
      <c r="J963" s="30" t="s">
        <v>1074</v>
      </c>
      <c r="K963" s="55" t="s">
        <v>903</v>
      </c>
      <c r="L963" s="59"/>
    </row>
    <row r="964" spans="1:12" x14ac:dyDescent="0.3">
      <c r="A964" s="27">
        <v>30</v>
      </c>
      <c r="B964" s="30" t="s">
        <v>1080</v>
      </c>
      <c r="C964" s="28" t="s">
        <v>7015</v>
      </c>
      <c r="D964" s="28" t="s">
        <v>7017</v>
      </c>
      <c r="E964" s="30">
        <v>317</v>
      </c>
      <c r="F964" s="30" t="s">
        <v>1081</v>
      </c>
      <c r="G964" s="30">
        <v>1</v>
      </c>
      <c r="H964" s="44">
        <v>5040</v>
      </c>
      <c r="I964" s="30" t="s">
        <v>889</v>
      </c>
      <c r="J964" s="30" t="s">
        <v>1227</v>
      </c>
      <c r="K964" s="55" t="s">
        <v>903</v>
      </c>
      <c r="L964" s="59"/>
    </row>
    <row r="965" spans="1:12" x14ac:dyDescent="0.3">
      <c r="A965" s="27">
        <v>30</v>
      </c>
      <c r="B965" s="30" t="s">
        <v>1082</v>
      </c>
      <c r="C965" s="28" t="s">
        <v>7013</v>
      </c>
      <c r="D965" s="28" t="s">
        <v>7017</v>
      </c>
      <c r="E965" s="30">
        <v>294</v>
      </c>
      <c r="F965" s="30" t="s">
        <v>1083</v>
      </c>
      <c r="G965" s="30">
        <v>1</v>
      </c>
      <c r="H965" s="44">
        <v>3840</v>
      </c>
      <c r="I965" s="30" t="s">
        <v>891</v>
      </c>
      <c r="J965" s="30" t="s">
        <v>1227</v>
      </c>
      <c r="K965" s="55" t="s">
        <v>903</v>
      </c>
      <c r="L965" s="59"/>
    </row>
    <row r="966" spans="1:12" x14ac:dyDescent="0.3">
      <c r="A966" s="27">
        <v>30</v>
      </c>
      <c r="B966" s="30" t="s">
        <v>1023</v>
      </c>
      <c r="C966" s="28" t="s">
        <v>6995</v>
      </c>
      <c r="D966" s="28" t="s">
        <v>7017</v>
      </c>
      <c r="E966" s="30">
        <v>542</v>
      </c>
      <c r="F966" s="30" t="s">
        <v>1084</v>
      </c>
      <c r="G966" s="30">
        <v>2</v>
      </c>
      <c r="H966" s="44">
        <v>7200</v>
      </c>
      <c r="I966" s="30" t="s">
        <v>886</v>
      </c>
      <c r="J966" s="30" t="s">
        <v>1227</v>
      </c>
      <c r="K966" s="55" t="s">
        <v>903</v>
      </c>
      <c r="L966" s="59"/>
    </row>
    <row r="967" spans="1:12" x14ac:dyDescent="0.3">
      <c r="A967" s="27">
        <v>15</v>
      </c>
      <c r="B967" s="30" t="s">
        <v>1085</v>
      </c>
      <c r="C967" s="28" t="s">
        <v>7008</v>
      </c>
      <c r="D967" s="28" t="s">
        <v>7016</v>
      </c>
      <c r="E967" s="30">
        <v>253</v>
      </c>
      <c r="F967" s="30" t="s">
        <v>1086</v>
      </c>
      <c r="G967" s="30">
        <v>4</v>
      </c>
      <c r="H967" s="44">
        <v>11040</v>
      </c>
      <c r="I967" s="30" t="s">
        <v>886</v>
      </c>
      <c r="J967" s="30" t="s">
        <v>1227</v>
      </c>
      <c r="K967" s="55" t="s">
        <v>903</v>
      </c>
      <c r="L967" s="59"/>
    </row>
    <row r="968" spans="1:12" x14ac:dyDescent="0.3">
      <c r="A968" s="27">
        <v>15</v>
      </c>
      <c r="B968" s="30" t="s">
        <v>1087</v>
      </c>
      <c r="C968" s="28" t="s">
        <v>6976</v>
      </c>
      <c r="D968" s="28" t="s">
        <v>7016</v>
      </c>
      <c r="E968" s="30">
        <v>304</v>
      </c>
      <c r="F968" s="30" t="s">
        <v>1088</v>
      </c>
      <c r="G968" s="30">
        <v>1</v>
      </c>
      <c r="H968" s="44">
        <v>480</v>
      </c>
      <c r="I968" s="30" t="s">
        <v>889</v>
      </c>
      <c r="J968" s="30" t="s">
        <v>1227</v>
      </c>
      <c r="K968" s="55" t="s">
        <v>903</v>
      </c>
      <c r="L968" s="59"/>
    </row>
    <row r="969" spans="1:12" x14ac:dyDescent="0.3">
      <c r="A969" s="27">
        <v>15</v>
      </c>
      <c r="B969" s="30" t="s">
        <v>946</v>
      </c>
      <c r="C969" s="28" t="s">
        <v>6996</v>
      </c>
      <c r="D969" s="28" t="s">
        <v>7016</v>
      </c>
      <c r="E969" s="30">
        <v>253</v>
      </c>
      <c r="F969" s="30" t="s">
        <v>1086</v>
      </c>
      <c r="G969" s="30">
        <v>3</v>
      </c>
      <c r="H969" s="44">
        <v>3840</v>
      </c>
      <c r="I969" s="30" t="s">
        <v>886</v>
      </c>
      <c r="J969" s="30" t="s">
        <v>1227</v>
      </c>
      <c r="K969" s="55" t="s">
        <v>903</v>
      </c>
      <c r="L969" s="59"/>
    </row>
    <row r="970" spans="1:12" x14ac:dyDescent="0.3">
      <c r="A970" s="27">
        <v>15</v>
      </c>
      <c r="B970" s="30" t="s">
        <v>954</v>
      </c>
      <c r="C970" s="28" t="s">
        <v>6979</v>
      </c>
      <c r="D970" s="28" t="s">
        <v>7016</v>
      </c>
      <c r="E970" s="30">
        <v>878</v>
      </c>
      <c r="F970" s="30" t="s">
        <v>1089</v>
      </c>
      <c r="G970" s="30">
        <v>2</v>
      </c>
      <c r="H970" s="44">
        <v>3840</v>
      </c>
      <c r="I970" s="30" t="s">
        <v>886</v>
      </c>
      <c r="J970" s="30" t="s">
        <v>1227</v>
      </c>
      <c r="K970" s="55" t="s">
        <v>903</v>
      </c>
      <c r="L970" s="59"/>
    </row>
    <row r="971" spans="1:12" x14ac:dyDescent="0.3">
      <c r="A971" s="27">
        <v>15</v>
      </c>
      <c r="B971" s="30" t="s">
        <v>908</v>
      </c>
      <c r="C971" s="28" t="s">
        <v>6986</v>
      </c>
      <c r="D971" s="28" t="s">
        <v>7016</v>
      </c>
      <c r="E971" s="30">
        <v>253</v>
      </c>
      <c r="F971" s="30" t="s">
        <v>1086</v>
      </c>
      <c r="G971" s="30">
        <v>1</v>
      </c>
      <c r="H971" s="44">
        <v>1440</v>
      </c>
      <c r="I971" s="30" t="s">
        <v>886</v>
      </c>
      <c r="J971" s="30" t="s">
        <v>1227</v>
      </c>
      <c r="K971" s="55" t="s">
        <v>903</v>
      </c>
      <c r="L971" s="59"/>
    </row>
    <row r="972" spans="1:12" x14ac:dyDescent="0.3">
      <c r="A972" s="27">
        <v>15</v>
      </c>
      <c r="B972" s="30" t="s">
        <v>908</v>
      </c>
      <c r="C972" s="28" t="s">
        <v>6986</v>
      </c>
      <c r="D972" s="28" t="s">
        <v>7016</v>
      </c>
      <c r="E972" s="30">
        <v>540</v>
      </c>
      <c r="F972" s="30" t="s">
        <v>1090</v>
      </c>
      <c r="G972" s="30">
        <v>2</v>
      </c>
      <c r="H972" s="44">
        <v>2880</v>
      </c>
      <c r="I972" s="30" t="s">
        <v>886</v>
      </c>
      <c r="J972" s="30" t="s">
        <v>1227</v>
      </c>
      <c r="K972" s="55" t="s">
        <v>903</v>
      </c>
      <c r="L972" s="59"/>
    </row>
    <row r="973" spans="1:12" x14ac:dyDescent="0.3">
      <c r="A973" s="27">
        <v>15</v>
      </c>
      <c r="B973" s="30" t="s">
        <v>961</v>
      </c>
      <c r="C973" s="28" t="s">
        <v>6974</v>
      </c>
      <c r="D973" s="28" t="s">
        <v>7016</v>
      </c>
      <c r="E973" s="30">
        <v>253</v>
      </c>
      <c r="F973" s="30" t="s">
        <v>1086</v>
      </c>
      <c r="G973" s="30">
        <v>6</v>
      </c>
      <c r="H973" s="44">
        <v>3600</v>
      </c>
      <c r="I973" s="30" t="s">
        <v>886</v>
      </c>
      <c r="J973" s="30" t="s">
        <v>1227</v>
      </c>
      <c r="K973" s="55" t="s">
        <v>903</v>
      </c>
      <c r="L973" s="59"/>
    </row>
    <row r="974" spans="1:12" x14ac:dyDescent="0.3">
      <c r="A974" s="27">
        <v>30</v>
      </c>
      <c r="B974" s="30" t="s">
        <v>967</v>
      </c>
      <c r="C974" s="28" t="s">
        <v>6978</v>
      </c>
      <c r="D974" s="28" t="s">
        <v>7017</v>
      </c>
      <c r="E974" s="30">
        <v>785</v>
      </c>
      <c r="F974" s="30" t="s">
        <v>1091</v>
      </c>
      <c r="G974" s="30">
        <v>1</v>
      </c>
      <c r="H974" s="44">
        <v>2400</v>
      </c>
      <c r="I974" s="30" t="s">
        <v>895</v>
      </c>
      <c r="J974" s="30" t="s">
        <v>1227</v>
      </c>
      <c r="K974" s="55" t="s">
        <v>903</v>
      </c>
      <c r="L974" s="59"/>
    </row>
    <row r="975" spans="1:12" x14ac:dyDescent="0.3">
      <c r="A975" s="27">
        <v>30</v>
      </c>
      <c r="B975" s="30" t="s">
        <v>969</v>
      </c>
      <c r="C975" s="28" t="s">
        <v>6983</v>
      </c>
      <c r="D975" s="28" t="s">
        <v>7017</v>
      </c>
      <c r="E975" s="30">
        <v>253</v>
      </c>
      <c r="F975" s="30" t="s">
        <v>1086</v>
      </c>
      <c r="G975" s="30">
        <v>4</v>
      </c>
      <c r="H975" s="44">
        <v>8640</v>
      </c>
      <c r="I975" s="30" t="s">
        <v>886</v>
      </c>
      <c r="J975" s="30" t="s">
        <v>1227</v>
      </c>
      <c r="K975" s="55" t="s">
        <v>903</v>
      </c>
      <c r="L975" s="59"/>
    </row>
    <row r="976" spans="1:12" x14ac:dyDescent="0.3">
      <c r="A976" s="27">
        <v>30</v>
      </c>
      <c r="B976" s="30" t="s">
        <v>971</v>
      </c>
      <c r="C976" s="28" t="s">
        <v>6977</v>
      </c>
      <c r="D976" s="28" t="s">
        <v>7017</v>
      </c>
      <c r="E976" s="30">
        <v>925</v>
      </c>
      <c r="F976" s="30" t="s">
        <v>1092</v>
      </c>
      <c r="G976" s="30">
        <v>4</v>
      </c>
      <c r="H976" s="44">
        <v>7680</v>
      </c>
      <c r="I976" s="30" t="s">
        <v>886</v>
      </c>
      <c r="J976" s="30" t="s">
        <v>1227</v>
      </c>
      <c r="K976" s="55" t="s">
        <v>903</v>
      </c>
      <c r="L976" s="59"/>
    </row>
    <row r="977" spans="1:12" x14ac:dyDescent="0.3">
      <c r="A977" s="27">
        <v>30</v>
      </c>
      <c r="B977" s="30" t="s">
        <v>911</v>
      </c>
      <c r="C977" s="28" t="s">
        <v>6977</v>
      </c>
      <c r="D977" s="28" t="s">
        <v>7017</v>
      </c>
      <c r="E977" s="30">
        <v>187</v>
      </c>
      <c r="F977" s="30" t="s">
        <v>1093</v>
      </c>
      <c r="G977" s="30">
        <v>2</v>
      </c>
      <c r="H977" s="44">
        <v>1920</v>
      </c>
      <c r="I977" s="30" t="s">
        <v>891</v>
      </c>
      <c r="J977" s="30" t="s">
        <v>1227</v>
      </c>
      <c r="K977" s="55" t="s">
        <v>903</v>
      </c>
      <c r="L977" s="59"/>
    </row>
    <row r="978" spans="1:12" x14ac:dyDescent="0.3">
      <c r="A978" s="27">
        <v>30</v>
      </c>
      <c r="B978" s="30" t="s">
        <v>914</v>
      </c>
      <c r="C978" s="28" t="s">
        <v>6977</v>
      </c>
      <c r="D978" s="28" t="s">
        <v>7017</v>
      </c>
      <c r="E978" s="30">
        <v>304</v>
      </c>
      <c r="F978" s="30" t="s">
        <v>1088</v>
      </c>
      <c r="G978" s="30">
        <v>2</v>
      </c>
      <c r="H978" s="44">
        <v>1920</v>
      </c>
      <c r="I978" s="30" t="s">
        <v>889</v>
      </c>
      <c r="J978" s="30" t="s">
        <v>1227</v>
      </c>
      <c r="K978" s="55" t="s">
        <v>903</v>
      </c>
      <c r="L978" s="59"/>
    </row>
    <row r="979" spans="1:12" x14ac:dyDescent="0.3">
      <c r="A979" s="27">
        <v>30</v>
      </c>
      <c r="B979" s="30" t="s">
        <v>976</v>
      </c>
      <c r="C979" s="28" t="s">
        <v>6992</v>
      </c>
      <c r="D979" s="28" t="s">
        <v>7017</v>
      </c>
      <c r="E979" s="30">
        <v>817</v>
      </c>
      <c r="F979" s="30" t="s">
        <v>1094</v>
      </c>
      <c r="G979" s="30">
        <v>1</v>
      </c>
      <c r="H979" s="44">
        <v>480</v>
      </c>
      <c r="I979" s="30" t="s">
        <v>886</v>
      </c>
      <c r="J979" s="30" t="s">
        <v>1227</v>
      </c>
      <c r="K979" s="55" t="s">
        <v>903</v>
      </c>
      <c r="L979" s="59"/>
    </row>
    <row r="980" spans="1:12" x14ac:dyDescent="0.3">
      <c r="A980" s="27">
        <v>30</v>
      </c>
      <c r="B980" s="30" t="s">
        <v>976</v>
      </c>
      <c r="C980" s="28" t="s">
        <v>6992</v>
      </c>
      <c r="D980" s="28" t="s">
        <v>7017</v>
      </c>
      <c r="E980" s="30">
        <v>1388</v>
      </c>
      <c r="F980" s="30" t="s">
        <v>1095</v>
      </c>
      <c r="G980" s="30">
        <v>6</v>
      </c>
      <c r="H980" s="44">
        <v>2880</v>
      </c>
      <c r="I980" s="30" t="s">
        <v>891</v>
      </c>
      <c r="J980" s="30" t="s">
        <v>1227</v>
      </c>
      <c r="K980" s="55" t="s">
        <v>903</v>
      </c>
      <c r="L980" s="59"/>
    </row>
    <row r="981" spans="1:12" x14ac:dyDescent="0.3">
      <c r="A981" s="27">
        <v>15</v>
      </c>
      <c r="B981" s="30" t="s">
        <v>978</v>
      </c>
      <c r="C981" s="28" t="s">
        <v>6998</v>
      </c>
      <c r="D981" s="28" t="s">
        <v>7016</v>
      </c>
      <c r="E981" s="30">
        <v>253</v>
      </c>
      <c r="F981" s="30" t="s">
        <v>1086</v>
      </c>
      <c r="G981" s="30">
        <v>2</v>
      </c>
      <c r="H981" s="44">
        <v>3600</v>
      </c>
      <c r="I981" s="30" t="s">
        <v>886</v>
      </c>
      <c r="J981" s="30" t="s">
        <v>1227</v>
      </c>
      <c r="K981" s="55" t="s">
        <v>903</v>
      </c>
      <c r="L981" s="59"/>
    </row>
    <row r="982" spans="1:12" x14ac:dyDescent="0.3">
      <c r="A982" s="27">
        <v>15</v>
      </c>
      <c r="B982" s="30" t="s">
        <v>984</v>
      </c>
      <c r="C982" s="28" t="s">
        <v>6982</v>
      </c>
      <c r="D982" s="28" t="s">
        <v>7016</v>
      </c>
      <c r="E982" s="30">
        <v>253</v>
      </c>
      <c r="F982" s="30" t="s">
        <v>1086</v>
      </c>
      <c r="G982" s="30">
        <v>2</v>
      </c>
      <c r="H982" s="44">
        <v>4800</v>
      </c>
      <c r="I982" s="30" t="s">
        <v>886</v>
      </c>
      <c r="J982" s="30" t="s">
        <v>1227</v>
      </c>
      <c r="K982" s="55" t="s">
        <v>903</v>
      </c>
      <c r="L982" s="59"/>
    </row>
    <row r="983" spans="1:12" x14ac:dyDescent="0.3">
      <c r="A983" s="27">
        <v>15</v>
      </c>
      <c r="B983" s="30" t="s">
        <v>918</v>
      </c>
      <c r="C983" s="28" t="s">
        <v>6979</v>
      </c>
      <c r="D983" s="28" t="s">
        <v>7016</v>
      </c>
      <c r="E983" s="30">
        <v>873</v>
      </c>
      <c r="F983" s="30" t="s">
        <v>1096</v>
      </c>
      <c r="G983" s="30">
        <v>1</v>
      </c>
      <c r="H983" s="44">
        <v>1920</v>
      </c>
      <c r="I983" s="30" t="s">
        <v>891</v>
      </c>
      <c r="J983" s="30" t="s">
        <v>1227</v>
      </c>
      <c r="K983" s="55" t="s">
        <v>903</v>
      </c>
      <c r="L983" s="59"/>
    </row>
    <row r="984" spans="1:12" x14ac:dyDescent="0.3">
      <c r="A984" s="27">
        <v>15</v>
      </c>
      <c r="B984" s="30" t="s">
        <v>1049</v>
      </c>
      <c r="C984" s="28" t="s">
        <v>6979</v>
      </c>
      <c r="D984" s="28" t="s">
        <v>7016</v>
      </c>
      <c r="E984" s="30">
        <v>876</v>
      </c>
      <c r="F984" s="30" t="s">
        <v>1097</v>
      </c>
      <c r="G984" s="30">
        <v>1</v>
      </c>
      <c r="H984" s="44">
        <v>1920</v>
      </c>
      <c r="I984" s="30" t="s">
        <v>886</v>
      </c>
      <c r="J984" s="30" t="s">
        <v>1227</v>
      </c>
      <c r="K984" s="55" t="s">
        <v>903</v>
      </c>
      <c r="L984" s="59"/>
    </row>
    <row r="985" spans="1:12" x14ac:dyDescent="0.3">
      <c r="A985" s="27">
        <v>15</v>
      </c>
      <c r="B985" s="30" t="s">
        <v>1049</v>
      </c>
      <c r="C985" s="28" t="s">
        <v>6979</v>
      </c>
      <c r="D985" s="28" t="s">
        <v>7016</v>
      </c>
      <c r="E985" s="30">
        <v>878</v>
      </c>
      <c r="F985" s="30" t="s">
        <v>1089</v>
      </c>
      <c r="G985" s="30">
        <v>10</v>
      </c>
      <c r="H985" s="44">
        <v>19200</v>
      </c>
      <c r="I985" s="30" t="s">
        <v>886</v>
      </c>
      <c r="J985" s="30" t="s">
        <v>1227</v>
      </c>
      <c r="K985" s="55" t="s">
        <v>903</v>
      </c>
      <c r="L985" s="59"/>
    </row>
    <row r="986" spans="1:12" x14ac:dyDescent="0.3">
      <c r="A986" s="27">
        <v>15</v>
      </c>
      <c r="B986" s="30" t="s">
        <v>1053</v>
      </c>
      <c r="C986" s="28" t="s">
        <v>6986</v>
      </c>
      <c r="D986" s="28" t="s">
        <v>7016</v>
      </c>
      <c r="E986" s="30">
        <v>1023</v>
      </c>
      <c r="F986" s="30" t="s">
        <v>1098</v>
      </c>
      <c r="G986" s="30">
        <v>2</v>
      </c>
      <c r="H986" s="44">
        <v>2880</v>
      </c>
      <c r="I986" s="30" t="s">
        <v>889</v>
      </c>
      <c r="J986" s="30" t="s">
        <v>1227</v>
      </c>
      <c r="K986" s="55" t="s">
        <v>903</v>
      </c>
      <c r="L986" s="59"/>
    </row>
    <row r="987" spans="1:12" x14ac:dyDescent="0.3">
      <c r="A987" s="27">
        <v>15</v>
      </c>
      <c r="B987" s="30" t="s">
        <v>1053</v>
      </c>
      <c r="C987" s="28" t="s">
        <v>6986</v>
      </c>
      <c r="D987" s="28" t="s">
        <v>7016</v>
      </c>
      <c r="E987" s="30">
        <v>304</v>
      </c>
      <c r="F987" s="30" t="s">
        <v>1088</v>
      </c>
      <c r="G987" s="30">
        <v>3</v>
      </c>
      <c r="H987" s="44">
        <v>4320</v>
      </c>
      <c r="I987" s="30" t="s">
        <v>889</v>
      </c>
      <c r="J987" s="30" t="s">
        <v>1227</v>
      </c>
      <c r="K987" s="55" t="s">
        <v>903</v>
      </c>
      <c r="L987" s="59"/>
    </row>
    <row r="988" spans="1:12" x14ac:dyDescent="0.3">
      <c r="A988" s="27">
        <v>15</v>
      </c>
      <c r="B988" s="30" t="s">
        <v>1099</v>
      </c>
      <c r="C988" s="28" t="s">
        <v>6972</v>
      </c>
      <c r="D988" s="28" t="s">
        <v>7016</v>
      </c>
      <c r="E988" s="30">
        <v>1145</v>
      </c>
      <c r="F988" s="30" t="s">
        <v>1100</v>
      </c>
      <c r="G988" s="30">
        <v>6</v>
      </c>
      <c r="H988" s="44">
        <v>6000</v>
      </c>
      <c r="I988" s="30" t="s">
        <v>889</v>
      </c>
      <c r="J988" s="30" t="s">
        <v>1227</v>
      </c>
      <c r="K988" s="55" t="s">
        <v>903</v>
      </c>
      <c r="L988" s="59"/>
    </row>
    <row r="989" spans="1:12" x14ac:dyDescent="0.3">
      <c r="A989" s="27">
        <v>15</v>
      </c>
      <c r="B989" s="30" t="s">
        <v>1099</v>
      </c>
      <c r="C989" s="28" t="s">
        <v>6972</v>
      </c>
      <c r="D989" s="28" t="s">
        <v>7016</v>
      </c>
      <c r="E989" s="30">
        <v>1146</v>
      </c>
      <c r="F989" s="30" t="s">
        <v>1101</v>
      </c>
      <c r="G989" s="30">
        <v>6</v>
      </c>
      <c r="H989" s="44">
        <v>6000</v>
      </c>
      <c r="I989" s="30" t="s">
        <v>889</v>
      </c>
      <c r="J989" s="30" t="s">
        <v>1227</v>
      </c>
      <c r="K989" s="55" t="s">
        <v>903</v>
      </c>
      <c r="L989" s="59"/>
    </row>
    <row r="990" spans="1:12" x14ac:dyDescent="0.3">
      <c r="A990" s="27">
        <v>15</v>
      </c>
      <c r="B990" s="30" t="s">
        <v>987</v>
      </c>
      <c r="C990" s="28" t="s">
        <v>6972</v>
      </c>
      <c r="D990" s="28" t="s">
        <v>7016</v>
      </c>
      <c r="E990" s="30">
        <v>1100</v>
      </c>
      <c r="F990" s="30" t="s">
        <v>1102</v>
      </c>
      <c r="G990" s="30">
        <v>3</v>
      </c>
      <c r="H990" s="44">
        <v>3600</v>
      </c>
      <c r="I990" s="30" t="s">
        <v>886</v>
      </c>
      <c r="J990" s="30" t="s">
        <v>1227</v>
      </c>
      <c r="K990" s="55" t="s">
        <v>903</v>
      </c>
      <c r="L990" s="59"/>
    </row>
    <row r="991" spans="1:12" x14ac:dyDescent="0.3">
      <c r="A991" s="27">
        <v>15</v>
      </c>
      <c r="B991" s="30" t="s">
        <v>987</v>
      </c>
      <c r="C991" s="28" t="s">
        <v>6972</v>
      </c>
      <c r="D991" s="28" t="s">
        <v>7016</v>
      </c>
      <c r="E991" s="30">
        <v>1148</v>
      </c>
      <c r="F991" s="30" t="s">
        <v>1103</v>
      </c>
      <c r="G991" s="30">
        <v>6</v>
      </c>
      <c r="H991" s="44">
        <v>3600</v>
      </c>
      <c r="I991" s="30" t="s">
        <v>897</v>
      </c>
      <c r="J991" s="30" t="s">
        <v>1227</v>
      </c>
      <c r="K991" s="55" t="s">
        <v>903</v>
      </c>
      <c r="L991" s="59"/>
    </row>
    <row r="992" spans="1:12" x14ac:dyDescent="0.3">
      <c r="A992" s="27">
        <v>15</v>
      </c>
      <c r="B992" s="30" t="s">
        <v>1079</v>
      </c>
      <c r="C992" s="28" t="s">
        <v>6980</v>
      </c>
      <c r="D992" s="28" t="s">
        <v>7016</v>
      </c>
      <c r="E992" s="30">
        <v>817</v>
      </c>
      <c r="F992" s="30" t="s">
        <v>1094</v>
      </c>
      <c r="G992" s="30">
        <v>2</v>
      </c>
      <c r="H992" s="44">
        <v>1920</v>
      </c>
      <c r="I992" s="30" t="s">
        <v>886</v>
      </c>
      <c r="J992" s="30" t="s">
        <v>1227</v>
      </c>
      <c r="K992" s="55" t="s">
        <v>903</v>
      </c>
      <c r="L992" s="59"/>
    </row>
    <row r="993" spans="1:12" x14ac:dyDescent="0.3">
      <c r="A993" s="27">
        <v>15</v>
      </c>
      <c r="B993" s="30" t="s">
        <v>1079</v>
      </c>
      <c r="C993" s="28" t="s">
        <v>6980</v>
      </c>
      <c r="D993" s="28" t="s">
        <v>7016</v>
      </c>
      <c r="E993" s="30">
        <v>1229</v>
      </c>
      <c r="F993" s="30" t="s">
        <v>1104</v>
      </c>
      <c r="G993" s="30">
        <v>1</v>
      </c>
      <c r="H993" s="44">
        <v>960</v>
      </c>
      <c r="I993" s="30" t="s">
        <v>889</v>
      </c>
      <c r="J993" s="30" t="s">
        <v>1227</v>
      </c>
      <c r="K993" s="55" t="s">
        <v>903</v>
      </c>
      <c r="L993" s="59"/>
    </row>
    <row r="994" spans="1:12" x14ac:dyDescent="0.3">
      <c r="A994" s="27">
        <v>15</v>
      </c>
      <c r="B994" s="30" t="s">
        <v>1079</v>
      </c>
      <c r="C994" s="28" t="s">
        <v>6980</v>
      </c>
      <c r="D994" s="28" t="s">
        <v>7016</v>
      </c>
      <c r="E994" s="30">
        <v>1230</v>
      </c>
      <c r="F994" s="30" t="s">
        <v>1105</v>
      </c>
      <c r="G994" s="30">
        <v>7</v>
      </c>
      <c r="H994" s="44">
        <v>5760</v>
      </c>
      <c r="I994" s="30" t="s">
        <v>889</v>
      </c>
      <c r="J994" s="30" t="s">
        <v>1227</v>
      </c>
      <c r="K994" s="55" t="s">
        <v>903</v>
      </c>
      <c r="L994" s="59"/>
    </row>
    <row r="995" spans="1:12" x14ac:dyDescent="0.3">
      <c r="A995" s="27">
        <v>15</v>
      </c>
      <c r="B995" s="30" t="s">
        <v>1079</v>
      </c>
      <c r="C995" s="28" t="s">
        <v>6980</v>
      </c>
      <c r="D995" s="28" t="s">
        <v>7016</v>
      </c>
      <c r="E995" s="30">
        <v>187</v>
      </c>
      <c r="F995" s="30" t="s">
        <v>1093</v>
      </c>
      <c r="G995" s="30">
        <v>1</v>
      </c>
      <c r="H995" s="44">
        <v>960</v>
      </c>
      <c r="I995" s="30" t="s">
        <v>891</v>
      </c>
      <c r="J995" s="30" t="s">
        <v>1227</v>
      </c>
      <c r="K995" s="55" t="s">
        <v>903</v>
      </c>
      <c r="L995" s="59"/>
    </row>
    <row r="996" spans="1:12" x14ac:dyDescent="0.3">
      <c r="A996" s="27">
        <v>30</v>
      </c>
      <c r="B996" s="30" t="s">
        <v>998</v>
      </c>
      <c r="C996" s="28" t="s">
        <v>6960</v>
      </c>
      <c r="D996" s="28" t="s">
        <v>7017</v>
      </c>
      <c r="E996" s="30">
        <v>992</v>
      </c>
      <c r="F996" s="30" t="s">
        <v>1106</v>
      </c>
      <c r="G996" s="30">
        <v>2</v>
      </c>
      <c r="H996" s="44">
        <v>3360</v>
      </c>
      <c r="I996" s="30" t="s">
        <v>886</v>
      </c>
      <c r="J996" s="30" t="s">
        <v>1227</v>
      </c>
      <c r="K996" s="55" t="s">
        <v>903</v>
      </c>
      <c r="L996" s="59"/>
    </row>
    <row r="997" spans="1:12" x14ac:dyDescent="0.3">
      <c r="A997" s="27">
        <v>30</v>
      </c>
      <c r="B997" s="30" t="s">
        <v>1001</v>
      </c>
      <c r="C997" s="28" t="s">
        <v>6990</v>
      </c>
      <c r="D997" s="28" t="s">
        <v>7017</v>
      </c>
      <c r="E997" s="30">
        <v>253</v>
      </c>
      <c r="F997" s="30" t="s">
        <v>1086</v>
      </c>
      <c r="G997" s="30">
        <v>1</v>
      </c>
      <c r="H997" s="44">
        <v>960</v>
      </c>
      <c r="I997" s="30" t="s">
        <v>886</v>
      </c>
      <c r="J997" s="30" t="s">
        <v>1227</v>
      </c>
      <c r="K997" s="55" t="s">
        <v>903</v>
      </c>
      <c r="L997" s="59"/>
    </row>
    <row r="998" spans="1:12" x14ac:dyDescent="0.3">
      <c r="A998" s="27">
        <v>15</v>
      </c>
      <c r="B998" s="30" t="s">
        <v>1004</v>
      </c>
      <c r="C998" s="28" t="s">
        <v>6975</v>
      </c>
      <c r="D998" s="28" t="s">
        <v>7016</v>
      </c>
      <c r="E998" s="30">
        <v>972</v>
      </c>
      <c r="F998" s="30" t="s">
        <v>1107</v>
      </c>
      <c r="G998" s="30">
        <v>4</v>
      </c>
      <c r="H998" s="44">
        <v>3360</v>
      </c>
      <c r="I998" s="30" t="s">
        <v>897</v>
      </c>
      <c r="J998" s="30" t="s">
        <v>1227</v>
      </c>
      <c r="K998" s="55" t="s">
        <v>903</v>
      </c>
      <c r="L998" s="59"/>
    </row>
    <row r="999" spans="1:12" x14ac:dyDescent="0.3">
      <c r="A999" s="27">
        <v>30</v>
      </c>
      <c r="B999" s="30" t="s">
        <v>920</v>
      </c>
      <c r="C999" s="28" t="s">
        <v>6973</v>
      </c>
      <c r="D999" s="28" t="s">
        <v>7017</v>
      </c>
      <c r="E999" s="30">
        <v>1100</v>
      </c>
      <c r="F999" s="30" t="s">
        <v>1102</v>
      </c>
      <c r="G999" s="30">
        <v>6</v>
      </c>
      <c r="H999" s="44">
        <v>7200</v>
      </c>
      <c r="I999" s="30" t="s">
        <v>886</v>
      </c>
      <c r="J999" s="30" t="s">
        <v>1227</v>
      </c>
      <c r="K999" s="55" t="s">
        <v>903</v>
      </c>
      <c r="L999" s="59"/>
    </row>
    <row r="1000" spans="1:12" x14ac:dyDescent="0.3">
      <c r="A1000" s="27">
        <v>30</v>
      </c>
      <c r="B1000" s="30" t="s">
        <v>1010</v>
      </c>
      <c r="C1000" s="28" t="s">
        <v>6989</v>
      </c>
      <c r="D1000" s="28" t="s">
        <v>7017</v>
      </c>
      <c r="E1000" s="30">
        <v>253</v>
      </c>
      <c r="F1000" s="30" t="s">
        <v>1086</v>
      </c>
      <c r="G1000" s="30">
        <v>6</v>
      </c>
      <c r="H1000" s="44">
        <v>6000</v>
      </c>
      <c r="I1000" s="30" t="s">
        <v>886</v>
      </c>
      <c r="J1000" s="30" t="s">
        <v>1227</v>
      </c>
      <c r="K1000" s="55" t="s">
        <v>903</v>
      </c>
      <c r="L1000" s="59"/>
    </row>
    <row r="1001" spans="1:12" x14ac:dyDescent="0.3">
      <c r="A1001" s="27">
        <v>30</v>
      </c>
      <c r="B1001" s="30" t="s">
        <v>1010</v>
      </c>
      <c r="C1001" s="28" t="s">
        <v>6989</v>
      </c>
      <c r="D1001" s="28" t="s">
        <v>7017</v>
      </c>
      <c r="E1001" s="30">
        <v>304</v>
      </c>
      <c r="F1001" s="30" t="s">
        <v>1088</v>
      </c>
      <c r="G1001" s="30">
        <v>2</v>
      </c>
      <c r="H1001" s="44">
        <v>2400</v>
      </c>
      <c r="I1001" s="30" t="s">
        <v>889</v>
      </c>
      <c r="J1001" s="30" t="s">
        <v>1227</v>
      </c>
      <c r="K1001" s="55" t="s">
        <v>903</v>
      </c>
      <c r="L1001" s="59"/>
    </row>
    <row r="1002" spans="1:12" x14ac:dyDescent="0.3">
      <c r="A1002" s="27">
        <v>15</v>
      </c>
      <c r="B1002" s="30" t="s">
        <v>1072</v>
      </c>
      <c r="C1002" s="28" t="s">
        <v>6980</v>
      </c>
      <c r="D1002" s="28" t="s">
        <v>7016</v>
      </c>
      <c r="E1002" s="30">
        <v>253</v>
      </c>
      <c r="F1002" s="30" t="s">
        <v>1086</v>
      </c>
      <c r="G1002" s="30">
        <v>7</v>
      </c>
      <c r="H1002" s="44">
        <v>6720</v>
      </c>
      <c r="I1002" s="30" t="s">
        <v>886</v>
      </c>
      <c r="J1002" s="30" t="s">
        <v>1227</v>
      </c>
      <c r="K1002" s="55" t="s">
        <v>903</v>
      </c>
      <c r="L1002" s="59"/>
    </row>
    <row r="1003" spans="1:12" x14ac:dyDescent="0.3">
      <c r="A1003" s="27">
        <v>30</v>
      </c>
      <c r="B1003" s="30" t="s">
        <v>1012</v>
      </c>
      <c r="C1003" s="28" t="s">
        <v>6990</v>
      </c>
      <c r="D1003" s="28" t="s">
        <v>7017</v>
      </c>
      <c r="E1003" s="30">
        <v>304</v>
      </c>
      <c r="F1003" s="30" t="s">
        <v>1088</v>
      </c>
      <c r="G1003" s="30">
        <v>1</v>
      </c>
      <c r="H1003" s="44">
        <v>960</v>
      </c>
      <c r="I1003" s="30" t="s">
        <v>889</v>
      </c>
      <c r="J1003" s="30" t="s">
        <v>1227</v>
      </c>
      <c r="K1003" s="55" t="s">
        <v>903</v>
      </c>
      <c r="L1003" s="59"/>
    </row>
    <row r="1004" spans="1:12" x14ac:dyDescent="0.3">
      <c r="A1004" s="27">
        <v>30</v>
      </c>
      <c r="B1004" s="30" t="s">
        <v>698</v>
      </c>
      <c r="C1004" s="28" t="s">
        <v>6994</v>
      </c>
      <c r="D1004" s="28" t="s">
        <v>7017</v>
      </c>
      <c r="E1004" s="30">
        <v>419</v>
      </c>
      <c r="F1004" s="30" t="s">
        <v>1108</v>
      </c>
      <c r="G1004" s="30">
        <v>3</v>
      </c>
      <c r="H1004" s="44">
        <v>8640</v>
      </c>
      <c r="I1004" s="30" t="s">
        <v>893</v>
      </c>
      <c r="J1004" s="30" t="s">
        <v>1227</v>
      </c>
      <c r="K1004" s="55" t="s">
        <v>903</v>
      </c>
      <c r="L1004" s="59"/>
    </row>
    <row r="1005" spans="1:12" x14ac:dyDescent="0.3">
      <c r="A1005" s="27">
        <v>15</v>
      </c>
      <c r="B1005" s="30" t="s">
        <v>940</v>
      </c>
      <c r="C1005" s="28" t="s">
        <v>6976</v>
      </c>
      <c r="D1005" s="28" t="s">
        <v>7016</v>
      </c>
      <c r="E1005" s="30">
        <v>607</v>
      </c>
      <c r="F1005" s="30" t="s">
        <v>1109</v>
      </c>
      <c r="G1005" s="30">
        <v>1</v>
      </c>
      <c r="H1005" s="44">
        <v>480</v>
      </c>
      <c r="I1005" s="30" t="s">
        <v>888</v>
      </c>
      <c r="J1005" s="30" t="s">
        <v>1228</v>
      </c>
      <c r="K1005" s="55" t="s">
        <v>903</v>
      </c>
      <c r="L1005" s="59"/>
    </row>
    <row r="1006" spans="1:12" x14ac:dyDescent="0.3">
      <c r="A1006" s="27">
        <v>15</v>
      </c>
      <c r="B1006" s="30" t="s">
        <v>904</v>
      </c>
      <c r="C1006" s="28" t="s">
        <v>6976</v>
      </c>
      <c r="D1006" s="28" t="s">
        <v>7016</v>
      </c>
      <c r="E1006" s="30">
        <v>642</v>
      </c>
      <c r="F1006" s="30" t="s">
        <v>1110</v>
      </c>
      <c r="G1006" s="30">
        <v>6</v>
      </c>
      <c r="H1006" s="44">
        <v>2880</v>
      </c>
      <c r="I1006" s="30" t="s">
        <v>888</v>
      </c>
      <c r="J1006" s="30" t="s">
        <v>1228</v>
      </c>
      <c r="K1006" s="55" t="s">
        <v>903</v>
      </c>
      <c r="L1006" s="59"/>
    </row>
    <row r="1007" spans="1:12" x14ac:dyDescent="0.3">
      <c r="A1007" s="27">
        <v>15</v>
      </c>
      <c r="B1007" s="30" t="s">
        <v>949</v>
      </c>
      <c r="C1007" s="28" t="s">
        <v>6984</v>
      </c>
      <c r="D1007" s="28" t="s">
        <v>7016</v>
      </c>
      <c r="E1007" s="30">
        <v>642</v>
      </c>
      <c r="F1007" s="30" t="s">
        <v>1110</v>
      </c>
      <c r="G1007" s="30">
        <v>6</v>
      </c>
      <c r="H1007" s="44">
        <v>8640</v>
      </c>
      <c r="I1007" s="30" t="s">
        <v>888</v>
      </c>
      <c r="J1007" s="30" t="s">
        <v>1228</v>
      </c>
      <c r="K1007" s="55" t="s">
        <v>903</v>
      </c>
      <c r="L1007" s="59"/>
    </row>
    <row r="1008" spans="1:12" x14ac:dyDescent="0.3">
      <c r="A1008" s="27">
        <v>15</v>
      </c>
      <c r="B1008" s="30" t="s">
        <v>961</v>
      </c>
      <c r="C1008" s="28" t="s">
        <v>6974</v>
      </c>
      <c r="D1008" s="28" t="s">
        <v>7016</v>
      </c>
      <c r="E1008" s="30">
        <v>786</v>
      </c>
      <c r="F1008" s="30" t="s">
        <v>1111</v>
      </c>
      <c r="G1008" s="30">
        <v>6</v>
      </c>
      <c r="H1008" s="44">
        <v>4320</v>
      </c>
      <c r="I1008" s="30" t="s">
        <v>888</v>
      </c>
      <c r="J1008" s="30" t="s">
        <v>1228</v>
      </c>
      <c r="K1008" s="55" t="s">
        <v>903</v>
      </c>
      <c r="L1008" s="59"/>
    </row>
    <row r="1009" spans="1:12" x14ac:dyDescent="0.3">
      <c r="A1009" s="27">
        <v>30</v>
      </c>
      <c r="B1009" s="30" t="s">
        <v>910</v>
      </c>
      <c r="C1009" s="28" t="s">
        <v>6993</v>
      </c>
      <c r="D1009" s="28" t="s">
        <v>7017</v>
      </c>
      <c r="E1009" s="30">
        <v>642</v>
      </c>
      <c r="F1009" s="30" t="s">
        <v>1110</v>
      </c>
      <c r="G1009" s="30">
        <v>2</v>
      </c>
      <c r="H1009" s="44">
        <v>5760</v>
      </c>
      <c r="I1009" s="30" t="s">
        <v>888</v>
      </c>
      <c r="J1009" s="30" t="s">
        <v>1228</v>
      </c>
      <c r="K1009" s="55" t="s">
        <v>903</v>
      </c>
      <c r="L1009" s="59"/>
    </row>
    <row r="1010" spans="1:12" x14ac:dyDescent="0.3">
      <c r="A1010" s="27">
        <v>30</v>
      </c>
      <c r="B1010" s="30" t="s">
        <v>963</v>
      </c>
      <c r="C1010" s="30" t="s">
        <v>6981</v>
      </c>
      <c r="D1010" s="28" t="s">
        <v>7017</v>
      </c>
      <c r="E1010" s="30">
        <v>684</v>
      </c>
      <c r="F1010" s="30" t="s">
        <v>1112</v>
      </c>
      <c r="G1010" s="30">
        <v>2</v>
      </c>
      <c r="H1010" s="44">
        <v>5280</v>
      </c>
      <c r="I1010" s="30" t="s">
        <v>888</v>
      </c>
      <c r="J1010" s="30" t="s">
        <v>1228</v>
      </c>
      <c r="K1010" s="55" t="s">
        <v>903</v>
      </c>
      <c r="L1010" s="59"/>
    </row>
    <row r="1011" spans="1:12" x14ac:dyDescent="0.3">
      <c r="A1011" s="27">
        <v>30</v>
      </c>
      <c r="B1011" s="30" t="s">
        <v>963</v>
      </c>
      <c r="C1011" s="30" t="s">
        <v>6981</v>
      </c>
      <c r="D1011" s="28" t="s">
        <v>7017</v>
      </c>
      <c r="E1011" s="30">
        <v>703</v>
      </c>
      <c r="F1011" s="30" t="s">
        <v>1113</v>
      </c>
      <c r="G1011" s="30">
        <v>6</v>
      </c>
      <c r="H1011" s="44">
        <v>15840</v>
      </c>
      <c r="I1011" s="30" t="s">
        <v>888</v>
      </c>
      <c r="J1011" s="30" t="s">
        <v>1228</v>
      </c>
      <c r="K1011" s="55" t="s">
        <v>903</v>
      </c>
      <c r="L1011" s="59"/>
    </row>
    <row r="1012" spans="1:12" x14ac:dyDescent="0.3">
      <c r="A1012" s="27">
        <v>30</v>
      </c>
      <c r="B1012" s="30" t="s">
        <v>967</v>
      </c>
      <c r="C1012" s="28" t="s">
        <v>6978</v>
      </c>
      <c r="D1012" s="28" t="s">
        <v>7017</v>
      </c>
      <c r="E1012" s="30">
        <v>788</v>
      </c>
      <c r="F1012" s="30" t="s">
        <v>1114</v>
      </c>
      <c r="G1012" s="30">
        <v>1</v>
      </c>
      <c r="H1012" s="44">
        <v>2400</v>
      </c>
      <c r="I1012" s="30" t="s">
        <v>888</v>
      </c>
      <c r="J1012" s="30" t="s">
        <v>1228</v>
      </c>
      <c r="K1012" s="55" t="s">
        <v>903</v>
      </c>
      <c r="L1012" s="59"/>
    </row>
    <row r="1013" spans="1:12" x14ac:dyDescent="0.3">
      <c r="A1013" s="27">
        <v>30</v>
      </c>
      <c r="B1013" s="30" t="s">
        <v>967</v>
      </c>
      <c r="C1013" s="28" t="s">
        <v>6978</v>
      </c>
      <c r="D1013" s="28" t="s">
        <v>7017</v>
      </c>
      <c r="E1013" s="30">
        <v>789</v>
      </c>
      <c r="F1013" s="30" t="s">
        <v>1115</v>
      </c>
      <c r="G1013" s="30">
        <v>6</v>
      </c>
      <c r="H1013" s="44">
        <v>7200</v>
      </c>
      <c r="I1013" s="30" t="s">
        <v>888</v>
      </c>
      <c r="J1013" s="30" t="s">
        <v>1228</v>
      </c>
      <c r="K1013" s="55" t="s">
        <v>903</v>
      </c>
      <c r="L1013" s="59"/>
    </row>
    <row r="1014" spans="1:12" x14ac:dyDescent="0.3">
      <c r="A1014" s="27">
        <v>30</v>
      </c>
      <c r="B1014" s="30" t="s">
        <v>1019</v>
      </c>
      <c r="C1014" s="28" t="s">
        <v>6978</v>
      </c>
      <c r="D1014" s="28" t="s">
        <v>7017</v>
      </c>
      <c r="E1014" s="30">
        <v>786</v>
      </c>
      <c r="F1014" s="30" t="s">
        <v>1111</v>
      </c>
      <c r="G1014" s="30">
        <v>6</v>
      </c>
      <c r="H1014" s="44">
        <v>9600</v>
      </c>
      <c r="I1014" s="30" t="s">
        <v>888</v>
      </c>
      <c r="J1014" s="30" t="s">
        <v>1228</v>
      </c>
      <c r="K1014" s="55" t="s">
        <v>903</v>
      </c>
      <c r="L1014" s="59"/>
    </row>
    <row r="1015" spans="1:12" x14ac:dyDescent="0.3">
      <c r="A1015" s="27">
        <v>30</v>
      </c>
      <c r="B1015" s="30" t="s">
        <v>969</v>
      </c>
      <c r="C1015" s="28" t="s">
        <v>6983</v>
      </c>
      <c r="D1015" s="28" t="s">
        <v>7017</v>
      </c>
      <c r="E1015" s="30">
        <v>789</v>
      </c>
      <c r="F1015" s="30" t="s">
        <v>1115</v>
      </c>
      <c r="G1015" s="30">
        <v>1</v>
      </c>
      <c r="H1015" s="44">
        <v>2160</v>
      </c>
      <c r="I1015" s="30" t="s">
        <v>888</v>
      </c>
      <c r="J1015" s="30" t="s">
        <v>1228</v>
      </c>
      <c r="K1015" s="55" t="s">
        <v>903</v>
      </c>
      <c r="L1015" s="59"/>
    </row>
    <row r="1016" spans="1:12" x14ac:dyDescent="0.3">
      <c r="A1016" s="27">
        <v>30</v>
      </c>
      <c r="B1016" s="30" t="s">
        <v>973</v>
      </c>
      <c r="C1016" s="28" t="s">
        <v>6977</v>
      </c>
      <c r="D1016" s="28" t="s">
        <v>7017</v>
      </c>
      <c r="E1016" s="30">
        <v>786</v>
      </c>
      <c r="F1016" s="30" t="s">
        <v>1111</v>
      </c>
      <c r="G1016" s="30">
        <v>3</v>
      </c>
      <c r="H1016" s="44">
        <v>3840</v>
      </c>
      <c r="I1016" s="30" t="s">
        <v>888</v>
      </c>
      <c r="J1016" s="30" t="s">
        <v>1228</v>
      </c>
      <c r="K1016" s="55" t="s">
        <v>903</v>
      </c>
      <c r="L1016" s="59"/>
    </row>
    <row r="1017" spans="1:12" x14ac:dyDescent="0.3">
      <c r="A1017" s="27">
        <v>15</v>
      </c>
      <c r="B1017" s="30" t="s">
        <v>980</v>
      </c>
      <c r="C1017" s="28" t="s">
        <v>6988</v>
      </c>
      <c r="D1017" s="28" t="s">
        <v>7016</v>
      </c>
      <c r="E1017" s="30">
        <v>654</v>
      </c>
      <c r="F1017" s="30" t="s">
        <v>1116</v>
      </c>
      <c r="G1017" s="30">
        <v>1</v>
      </c>
      <c r="H1017" s="44">
        <v>2640</v>
      </c>
      <c r="I1017" s="30" t="s">
        <v>888</v>
      </c>
      <c r="J1017" s="30" t="s">
        <v>1228</v>
      </c>
      <c r="K1017" s="55" t="s">
        <v>903</v>
      </c>
      <c r="L1017" s="59"/>
    </row>
    <row r="1018" spans="1:12" x14ac:dyDescent="0.3">
      <c r="A1018" s="27">
        <v>15</v>
      </c>
      <c r="B1018" s="30" t="s">
        <v>982</v>
      </c>
      <c r="C1018" s="28" t="s">
        <v>6982</v>
      </c>
      <c r="D1018" s="28" t="s">
        <v>7016</v>
      </c>
      <c r="E1018" s="30">
        <v>770</v>
      </c>
      <c r="F1018" s="30" t="s">
        <v>1117</v>
      </c>
      <c r="G1018" s="30">
        <v>6</v>
      </c>
      <c r="H1018" s="44">
        <v>9600</v>
      </c>
      <c r="I1018" s="30" t="s">
        <v>888</v>
      </c>
      <c r="J1018" s="30" t="s">
        <v>1228</v>
      </c>
      <c r="K1018" s="55" t="s">
        <v>903</v>
      </c>
      <c r="L1018" s="59"/>
    </row>
    <row r="1019" spans="1:12" x14ac:dyDescent="0.3">
      <c r="A1019" s="27">
        <v>15</v>
      </c>
      <c r="B1019" s="30" t="s">
        <v>984</v>
      </c>
      <c r="C1019" s="28" t="s">
        <v>6982</v>
      </c>
      <c r="D1019" s="28" t="s">
        <v>7016</v>
      </c>
      <c r="E1019" s="30">
        <v>733</v>
      </c>
      <c r="F1019" s="30" t="s">
        <v>1118</v>
      </c>
      <c r="G1019" s="30">
        <v>1</v>
      </c>
      <c r="H1019" s="44">
        <v>2400</v>
      </c>
      <c r="I1019" s="30" t="s">
        <v>888</v>
      </c>
      <c r="J1019" s="30" t="s">
        <v>1228</v>
      </c>
      <c r="K1019" s="55" t="s">
        <v>903</v>
      </c>
      <c r="L1019" s="59"/>
    </row>
    <row r="1020" spans="1:12" x14ac:dyDescent="0.3">
      <c r="A1020" s="27">
        <v>15</v>
      </c>
      <c r="B1020" s="30" t="s">
        <v>918</v>
      </c>
      <c r="C1020" s="28" t="s">
        <v>6979</v>
      </c>
      <c r="D1020" s="28" t="s">
        <v>7016</v>
      </c>
      <c r="E1020" s="30">
        <v>700</v>
      </c>
      <c r="F1020" s="30" t="s">
        <v>1119</v>
      </c>
      <c r="G1020" s="30">
        <v>3</v>
      </c>
      <c r="H1020" s="44">
        <v>5760</v>
      </c>
      <c r="I1020" s="30" t="s">
        <v>888</v>
      </c>
      <c r="J1020" s="30" t="s">
        <v>1228</v>
      </c>
      <c r="K1020" s="55" t="s">
        <v>903</v>
      </c>
      <c r="L1020" s="59"/>
    </row>
    <row r="1021" spans="1:12" x14ac:dyDescent="0.3">
      <c r="A1021" s="27">
        <v>15</v>
      </c>
      <c r="B1021" s="30" t="s">
        <v>1053</v>
      </c>
      <c r="C1021" s="28" t="s">
        <v>6986</v>
      </c>
      <c r="D1021" s="28" t="s">
        <v>7016</v>
      </c>
      <c r="E1021" s="30">
        <v>684</v>
      </c>
      <c r="F1021" s="30" t="s">
        <v>1112</v>
      </c>
      <c r="G1021" s="30">
        <v>1</v>
      </c>
      <c r="H1021" s="44">
        <v>1440</v>
      </c>
      <c r="I1021" s="30" t="s">
        <v>888</v>
      </c>
      <c r="J1021" s="30" t="s">
        <v>1228</v>
      </c>
      <c r="K1021" s="55" t="s">
        <v>903</v>
      </c>
      <c r="L1021" s="59"/>
    </row>
    <row r="1022" spans="1:12" x14ac:dyDescent="0.3">
      <c r="A1022" s="27">
        <v>30</v>
      </c>
      <c r="B1022" s="30" t="s">
        <v>1063</v>
      </c>
      <c r="C1022" s="28" t="s">
        <v>6960</v>
      </c>
      <c r="D1022" s="28" t="s">
        <v>7017</v>
      </c>
      <c r="E1022" s="30">
        <v>786</v>
      </c>
      <c r="F1022" s="30" t="s">
        <v>1111</v>
      </c>
      <c r="G1022" s="30">
        <v>3</v>
      </c>
      <c r="H1022" s="44">
        <v>3360</v>
      </c>
      <c r="I1022" s="30" t="s">
        <v>888</v>
      </c>
      <c r="J1022" s="30" t="s">
        <v>1228</v>
      </c>
      <c r="K1022" s="55" t="s">
        <v>903</v>
      </c>
      <c r="L1022" s="59"/>
    </row>
    <row r="1023" spans="1:12" x14ac:dyDescent="0.3">
      <c r="A1023" s="27">
        <v>30</v>
      </c>
      <c r="B1023" s="30" t="s">
        <v>1063</v>
      </c>
      <c r="C1023" s="28" t="s">
        <v>6960</v>
      </c>
      <c r="D1023" s="28" t="s">
        <v>7017</v>
      </c>
      <c r="E1023" s="30">
        <v>654</v>
      </c>
      <c r="F1023" s="30" t="s">
        <v>1116</v>
      </c>
      <c r="G1023" s="30">
        <v>1</v>
      </c>
      <c r="H1023" s="44">
        <v>1680</v>
      </c>
      <c r="I1023" s="30" t="s">
        <v>888</v>
      </c>
      <c r="J1023" s="30" t="s">
        <v>1228</v>
      </c>
      <c r="K1023" s="55" t="s">
        <v>903</v>
      </c>
      <c r="L1023" s="59"/>
    </row>
    <row r="1024" spans="1:12" x14ac:dyDescent="0.3">
      <c r="A1024" s="27">
        <v>15</v>
      </c>
      <c r="B1024" s="30" t="s">
        <v>1004</v>
      </c>
      <c r="C1024" s="28" t="s">
        <v>6975</v>
      </c>
      <c r="D1024" s="28" t="s">
        <v>7016</v>
      </c>
      <c r="E1024" s="30">
        <v>607</v>
      </c>
      <c r="F1024" s="30" t="s">
        <v>1109</v>
      </c>
      <c r="G1024" s="30">
        <v>1</v>
      </c>
      <c r="H1024" s="44">
        <v>1680</v>
      </c>
      <c r="I1024" s="30" t="s">
        <v>888</v>
      </c>
      <c r="J1024" s="30" t="s">
        <v>1228</v>
      </c>
      <c r="K1024" s="55" t="s">
        <v>903</v>
      </c>
      <c r="L1024" s="59"/>
    </row>
    <row r="1025" spans="1:12" x14ac:dyDescent="0.3">
      <c r="A1025" s="27">
        <v>30</v>
      </c>
      <c r="B1025" s="30" t="s">
        <v>1005</v>
      </c>
      <c r="C1025" s="28" t="s">
        <v>6989</v>
      </c>
      <c r="D1025" s="28" t="s">
        <v>7017</v>
      </c>
      <c r="E1025" s="30">
        <v>786</v>
      </c>
      <c r="F1025" s="30" t="s">
        <v>1111</v>
      </c>
      <c r="G1025" s="30">
        <v>6</v>
      </c>
      <c r="H1025" s="44">
        <v>6000</v>
      </c>
      <c r="I1025" s="30" t="s">
        <v>888</v>
      </c>
      <c r="J1025" s="30" t="s">
        <v>1228</v>
      </c>
      <c r="K1025" s="55" t="s">
        <v>903</v>
      </c>
      <c r="L1025" s="59"/>
    </row>
    <row r="1026" spans="1:12" x14ac:dyDescent="0.3">
      <c r="A1026" s="27">
        <v>30</v>
      </c>
      <c r="B1026" s="30" t="s">
        <v>920</v>
      </c>
      <c r="C1026" s="28" t="s">
        <v>6973</v>
      </c>
      <c r="D1026" s="28" t="s">
        <v>7017</v>
      </c>
      <c r="E1026" s="30">
        <v>786</v>
      </c>
      <c r="F1026" s="30" t="s">
        <v>1111</v>
      </c>
      <c r="G1026" s="30">
        <v>6</v>
      </c>
      <c r="H1026" s="44">
        <v>7200</v>
      </c>
      <c r="I1026" s="30" t="s">
        <v>888</v>
      </c>
      <c r="J1026" s="30" t="s">
        <v>1228</v>
      </c>
      <c r="K1026" s="55" t="s">
        <v>903</v>
      </c>
      <c r="L1026" s="59"/>
    </row>
    <row r="1027" spans="1:12" x14ac:dyDescent="0.3">
      <c r="A1027" s="27">
        <v>30</v>
      </c>
      <c r="B1027" s="30" t="s">
        <v>927</v>
      </c>
      <c r="C1027" s="28" t="s">
        <v>6989</v>
      </c>
      <c r="D1027" s="28" t="s">
        <v>7017</v>
      </c>
      <c r="E1027" s="30">
        <v>1173</v>
      </c>
      <c r="F1027" s="30" t="s">
        <v>1120</v>
      </c>
      <c r="G1027" s="30">
        <v>2</v>
      </c>
      <c r="H1027" s="44">
        <v>2400</v>
      </c>
      <c r="I1027" s="30" t="s">
        <v>888</v>
      </c>
      <c r="J1027" s="30" t="s">
        <v>1228</v>
      </c>
      <c r="K1027" s="55" t="s">
        <v>903</v>
      </c>
      <c r="L1027" s="59"/>
    </row>
    <row r="1028" spans="1:12" x14ac:dyDescent="0.3">
      <c r="A1028" s="27">
        <v>15</v>
      </c>
      <c r="B1028" s="30" t="s">
        <v>930</v>
      </c>
      <c r="C1028" s="28" t="s">
        <v>6980</v>
      </c>
      <c r="D1028" s="28" t="s">
        <v>7016</v>
      </c>
      <c r="E1028" s="30">
        <v>642</v>
      </c>
      <c r="F1028" s="30" t="s">
        <v>1110</v>
      </c>
      <c r="G1028" s="30">
        <v>6</v>
      </c>
      <c r="H1028" s="44">
        <v>4800</v>
      </c>
      <c r="I1028" s="30" t="s">
        <v>888</v>
      </c>
      <c r="J1028" s="30" t="s">
        <v>1228</v>
      </c>
      <c r="K1028" s="55" t="s">
        <v>903</v>
      </c>
      <c r="L1028" s="59"/>
    </row>
    <row r="1029" spans="1:12" x14ac:dyDescent="0.3">
      <c r="A1029" s="27">
        <v>15</v>
      </c>
      <c r="B1029" s="30" t="s">
        <v>719</v>
      </c>
      <c r="C1029" s="28" t="s">
        <v>6987</v>
      </c>
      <c r="D1029" s="28" t="s">
        <v>7016</v>
      </c>
      <c r="E1029" s="30">
        <v>631</v>
      </c>
      <c r="F1029" s="30" t="s">
        <v>1121</v>
      </c>
      <c r="G1029" s="30">
        <v>8</v>
      </c>
      <c r="H1029" s="44">
        <v>5760</v>
      </c>
      <c r="I1029" s="30" t="s">
        <v>886</v>
      </c>
      <c r="J1029" s="30" t="s">
        <v>1229</v>
      </c>
      <c r="K1029" s="55" t="s">
        <v>903</v>
      </c>
      <c r="L1029" s="59"/>
    </row>
    <row r="1030" spans="1:12" x14ac:dyDescent="0.3">
      <c r="A1030" s="27">
        <v>15</v>
      </c>
      <c r="B1030" s="30" t="s">
        <v>940</v>
      </c>
      <c r="C1030" s="28" t="s">
        <v>6976</v>
      </c>
      <c r="D1030" s="28" t="s">
        <v>7016</v>
      </c>
      <c r="E1030" s="30">
        <v>1355</v>
      </c>
      <c r="F1030" s="30" t="s">
        <v>1122</v>
      </c>
      <c r="G1030" s="30">
        <v>2</v>
      </c>
      <c r="H1030" s="44">
        <v>960</v>
      </c>
      <c r="I1030" s="30" t="s">
        <v>891</v>
      </c>
      <c r="J1030" s="30" t="s">
        <v>1230</v>
      </c>
      <c r="K1030" s="55" t="s">
        <v>903</v>
      </c>
      <c r="L1030" s="59"/>
    </row>
    <row r="1031" spans="1:12" x14ac:dyDescent="0.3">
      <c r="A1031" s="27">
        <v>30</v>
      </c>
      <c r="B1031" s="30" t="s">
        <v>943</v>
      </c>
      <c r="C1031" s="28" t="s">
        <v>6991</v>
      </c>
      <c r="D1031" s="28" t="s">
        <v>7017</v>
      </c>
      <c r="E1031" s="30">
        <v>1332</v>
      </c>
      <c r="F1031" s="30" t="s">
        <v>1123</v>
      </c>
      <c r="G1031" s="30">
        <v>2</v>
      </c>
      <c r="H1031" s="44">
        <v>1440</v>
      </c>
      <c r="I1031" s="30" t="s">
        <v>891</v>
      </c>
      <c r="J1031" s="30" t="s">
        <v>1230</v>
      </c>
      <c r="K1031" s="55" t="s">
        <v>903</v>
      </c>
      <c r="L1031" s="59"/>
    </row>
    <row r="1032" spans="1:12" x14ac:dyDescent="0.3">
      <c r="A1032" s="27">
        <v>30</v>
      </c>
      <c r="B1032" s="30" t="s">
        <v>943</v>
      </c>
      <c r="C1032" s="28" t="s">
        <v>6991</v>
      </c>
      <c r="D1032" s="28" t="s">
        <v>7017</v>
      </c>
      <c r="E1032" s="30">
        <v>1331</v>
      </c>
      <c r="F1032" s="30" t="s">
        <v>1124</v>
      </c>
      <c r="G1032" s="30">
        <v>1</v>
      </c>
      <c r="H1032" s="44">
        <v>720</v>
      </c>
      <c r="I1032" s="30" t="s">
        <v>891</v>
      </c>
      <c r="J1032" s="30" t="s">
        <v>1230</v>
      </c>
      <c r="K1032" s="55" t="s">
        <v>903</v>
      </c>
      <c r="L1032" s="59"/>
    </row>
    <row r="1033" spans="1:12" x14ac:dyDescent="0.3">
      <c r="A1033" s="27">
        <v>30</v>
      </c>
      <c r="B1033" s="30" t="s">
        <v>943</v>
      </c>
      <c r="C1033" s="28" t="s">
        <v>6991</v>
      </c>
      <c r="D1033" s="28" t="s">
        <v>7017</v>
      </c>
      <c r="E1033" s="30">
        <v>1330</v>
      </c>
      <c r="F1033" s="30" t="s">
        <v>1125</v>
      </c>
      <c r="G1033" s="30">
        <v>1</v>
      </c>
      <c r="H1033" s="44">
        <v>720</v>
      </c>
      <c r="I1033" s="30" t="s">
        <v>891</v>
      </c>
      <c r="J1033" s="30" t="s">
        <v>1230</v>
      </c>
      <c r="K1033" s="55" t="s">
        <v>903</v>
      </c>
      <c r="L1033" s="59"/>
    </row>
    <row r="1034" spans="1:12" x14ac:dyDescent="0.3">
      <c r="A1034" s="27">
        <v>15</v>
      </c>
      <c r="B1034" s="30" t="s">
        <v>1087</v>
      </c>
      <c r="C1034" s="28" t="s">
        <v>6976</v>
      </c>
      <c r="D1034" s="28" t="s">
        <v>7016</v>
      </c>
      <c r="E1034" s="30">
        <v>1354</v>
      </c>
      <c r="F1034" s="30" t="s">
        <v>1126</v>
      </c>
      <c r="G1034" s="30">
        <v>1</v>
      </c>
      <c r="H1034" s="44">
        <v>480</v>
      </c>
      <c r="I1034" s="30" t="s">
        <v>891</v>
      </c>
      <c r="J1034" s="30" t="s">
        <v>1230</v>
      </c>
      <c r="K1034" s="55" t="s">
        <v>903</v>
      </c>
      <c r="L1034" s="59"/>
    </row>
    <row r="1035" spans="1:12" x14ac:dyDescent="0.3">
      <c r="A1035" s="27">
        <v>15</v>
      </c>
      <c r="B1035" s="30" t="s">
        <v>946</v>
      </c>
      <c r="C1035" s="28" t="s">
        <v>6996</v>
      </c>
      <c r="D1035" s="28" t="s">
        <v>7016</v>
      </c>
      <c r="E1035" s="30">
        <v>460</v>
      </c>
      <c r="F1035" s="30" t="s">
        <v>1127</v>
      </c>
      <c r="G1035" s="30">
        <v>1</v>
      </c>
      <c r="H1035" s="44">
        <v>3840</v>
      </c>
      <c r="I1035" s="30" t="s">
        <v>891</v>
      </c>
      <c r="J1035" s="30" t="s">
        <v>1230</v>
      </c>
      <c r="K1035" s="55" t="s">
        <v>903</v>
      </c>
      <c r="L1035" s="59"/>
    </row>
    <row r="1036" spans="1:12" x14ac:dyDescent="0.3">
      <c r="A1036" s="27">
        <v>15</v>
      </c>
      <c r="B1036" s="30" t="s">
        <v>1011</v>
      </c>
      <c r="C1036" s="28" t="s">
        <v>6974</v>
      </c>
      <c r="D1036" s="28" t="s">
        <v>7016</v>
      </c>
      <c r="E1036" s="30">
        <v>1312</v>
      </c>
      <c r="F1036" s="30" t="s">
        <v>1128</v>
      </c>
      <c r="G1036" s="30">
        <v>1</v>
      </c>
      <c r="H1036" s="44">
        <v>720</v>
      </c>
      <c r="I1036" s="30" t="s">
        <v>891</v>
      </c>
      <c r="J1036" s="30" t="s">
        <v>1230</v>
      </c>
      <c r="K1036" s="55" t="s">
        <v>903</v>
      </c>
      <c r="L1036" s="59"/>
    </row>
    <row r="1037" spans="1:12" x14ac:dyDescent="0.3">
      <c r="A1037" s="27">
        <v>15</v>
      </c>
      <c r="B1037" s="30" t="s">
        <v>904</v>
      </c>
      <c r="C1037" s="28" t="s">
        <v>6976</v>
      </c>
      <c r="D1037" s="28" t="s">
        <v>7016</v>
      </c>
      <c r="E1037" s="30">
        <v>465</v>
      </c>
      <c r="F1037" s="30" t="s">
        <v>1129</v>
      </c>
      <c r="G1037" s="30">
        <v>6</v>
      </c>
      <c r="H1037" s="44">
        <v>2880</v>
      </c>
      <c r="I1037" s="30" t="s">
        <v>892</v>
      </c>
      <c r="J1037" s="30" t="s">
        <v>1133</v>
      </c>
      <c r="K1037" s="55" t="s">
        <v>903</v>
      </c>
      <c r="L1037" s="59"/>
    </row>
    <row r="1038" spans="1:12" x14ac:dyDescent="0.3">
      <c r="A1038" s="27">
        <v>15</v>
      </c>
      <c r="B1038" s="30" t="s">
        <v>954</v>
      </c>
      <c r="C1038" s="28" t="s">
        <v>6979</v>
      </c>
      <c r="D1038" s="28" t="s">
        <v>7016</v>
      </c>
      <c r="E1038" s="30">
        <v>636</v>
      </c>
      <c r="F1038" s="30" t="s">
        <v>1130</v>
      </c>
      <c r="G1038" s="30">
        <v>6</v>
      </c>
      <c r="H1038" s="44">
        <v>7680</v>
      </c>
      <c r="I1038" s="30" t="s">
        <v>892</v>
      </c>
      <c r="J1038" s="30" t="s">
        <v>1133</v>
      </c>
      <c r="K1038" s="55" t="s">
        <v>903</v>
      </c>
      <c r="L1038" s="59"/>
    </row>
    <row r="1039" spans="1:12" x14ac:dyDescent="0.3">
      <c r="A1039" s="27">
        <v>30</v>
      </c>
      <c r="B1039" s="30" t="s">
        <v>910</v>
      </c>
      <c r="C1039" s="28" t="s">
        <v>6993</v>
      </c>
      <c r="D1039" s="28" t="s">
        <v>7017</v>
      </c>
      <c r="E1039" s="30">
        <v>636</v>
      </c>
      <c r="F1039" s="30" t="s">
        <v>1130</v>
      </c>
      <c r="G1039" s="30">
        <v>6</v>
      </c>
      <c r="H1039" s="44">
        <v>11520</v>
      </c>
      <c r="I1039" s="30" t="s">
        <v>892</v>
      </c>
      <c r="J1039" s="30" t="s">
        <v>1133</v>
      </c>
      <c r="K1039" s="55" t="s">
        <v>903</v>
      </c>
      <c r="L1039" s="59"/>
    </row>
    <row r="1040" spans="1:12" x14ac:dyDescent="0.3">
      <c r="A1040" s="27">
        <v>30</v>
      </c>
      <c r="B1040" s="30" t="s">
        <v>914</v>
      </c>
      <c r="C1040" s="28" t="s">
        <v>6977</v>
      </c>
      <c r="D1040" s="28" t="s">
        <v>7017</v>
      </c>
      <c r="E1040" s="30">
        <v>935</v>
      </c>
      <c r="F1040" s="30" t="s">
        <v>1131</v>
      </c>
      <c r="G1040" s="30">
        <v>6</v>
      </c>
      <c r="H1040" s="44">
        <v>7680</v>
      </c>
      <c r="I1040" s="30" t="s">
        <v>892</v>
      </c>
      <c r="J1040" s="30" t="s">
        <v>1133</v>
      </c>
      <c r="K1040" s="55" t="s">
        <v>903</v>
      </c>
      <c r="L1040" s="59"/>
    </row>
    <row r="1041" spans="1:12" ht="27.6" x14ac:dyDescent="0.3">
      <c r="A1041" s="27">
        <v>15</v>
      </c>
      <c r="B1041" s="30" t="s">
        <v>978</v>
      </c>
      <c r="C1041" s="28" t="s">
        <v>6998</v>
      </c>
      <c r="D1041" s="28" t="s">
        <v>7016</v>
      </c>
      <c r="E1041" s="30">
        <v>521</v>
      </c>
      <c r="F1041" s="30" t="s">
        <v>1132</v>
      </c>
      <c r="G1041" s="30">
        <v>2</v>
      </c>
      <c r="H1041" s="44">
        <v>7200</v>
      </c>
      <c r="I1041" s="30" t="s">
        <v>892</v>
      </c>
      <c r="J1041" s="30" t="s">
        <v>1133</v>
      </c>
      <c r="K1041" s="55" t="s">
        <v>903</v>
      </c>
      <c r="L1041" s="59"/>
    </row>
    <row r="1042" spans="1:12" x14ac:dyDescent="0.3">
      <c r="A1042" s="27">
        <v>15</v>
      </c>
      <c r="B1042" s="30" t="s">
        <v>978</v>
      </c>
      <c r="C1042" s="28" t="s">
        <v>6998</v>
      </c>
      <c r="D1042" s="28" t="s">
        <v>7016</v>
      </c>
      <c r="E1042" s="30">
        <v>266</v>
      </c>
      <c r="F1042" s="30" t="s">
        <v>1133</v>
      </c>
      <c r="G1042" s="30">
        <v>1</v>
      </c>
      <c r="H1042" s="44">
        <v>3600</v>
      </c>
      <c r="I1042" s="30" t="s">
        <v>892</v>
      </c>
      <c r="J1042" s="30" t="s">
        <v>1133</v>
      </c>
      <c r="K1042" s="55" t="s">
        <v>903</v>
      </c>
      <c r="L1042" s="59"/>
    </row>
    <row r="1043" spans="1:12" x14ac:dyDescent="0.3">
      <c r="A1043" s="27">
        <v>30</v>
      </c>
      <c r="B1043" s="45" t="s">
        <v>1134</v>
      </c>
      <c r="C1043" s="28" t="s">
        <v>6997</v>
      </c>
      <c r="D1043" s="28" t="s">
        <v>7017</v>
      </c>
      <c r="E1043" s="30">
        <v>439</v>
      </c>
      <c r="F1043" s="30" t="s">
        <v>1135</v>
      </c>
      <c r="G1043" s="30">
        <v>24</v>
      </c>
      <c r="H1043" s="44">
        <v>32640</v>
      </c>
      <c r="I1043" s="30" t="s">
        <v>896</v>
      </c>
      <c r="J1043" s="30" t="s">
        <v>1133</v>
      </c>
      <c r="K1043" s="55" t="s">
        <v>903</v>
      </c>
      <c r="L1043" s="59"/>
    </row>
    <row r="1044" spans="1:12" x14ac:dyDescent="0.3">
      <c r="A1044" s="27">
        <v>30</v>
      </c>
      <c r="B1044" s="30" t="s">
        <v>927</v>
      </c>
      <c r="C1044" s="28" t="s">
        <v>6989</v>
      </c>
      <c r="D1044" s="28" t="s">
        <v>7017</v>
      </c>
      <c r="E1044" s="30">
        <v>465</v>
      </c>
      <c r="F1044" s="30" t="s">
        <v>1129</v>
      </c>
      <c r="G1044" s="30">
        <v>6</v>
      </c>
      <c r="H1044" s="44">
        <v>6000</v>
      </c>
      <c r="I1044" s="30" t="s">
        <v>892</v>
      </c>
      <c r="J1044" s="30" t="s">
        <v>1133</v>
      </c>
      <c r="K1044" s="55" t="s">
        <v>903</v>
      </c>
      <c r="L1044" s="59"/>
    </row>
    <row r="1045" spans="1:12" x14ac:dyDescent="0.3">
      <c r="A1045" s="27">
        <v>15</v>
      </c>
      <c r="B1045" s="30" t="s">
        <v>930</v>
      </c>
      <c r="C1045" s="28" t="s">
        <v>6980</v>
      </c>
      <c r="D1045" s="28" t="s">
        <v>7016</v>
      </c>
      <c r="E1045" s="30">
        <v>465</v>
      </c>
      <c r="F1045" s="30" t="s">
        <v>1129</v>
      </c>
      <c r="G1045" s="30">
        <v>6</v>
      </c>
      <c r="H1045" s="44">
        <v>4800</v>
      </c>
      <c r="I1045" s="30" t="s">
        <v>892</v>
      </c>
      <c r="J1045" s="30" t="s">
        <v>1133</v>
      </c>
      <c r="K1045" s="55" t="s">
        <v>903</v>
      </c>
      <c r="L1045" s="59"/>
    </row>
    <row r="1046" spans="1:12" x14ac:dyDescent="0.3">
      <c r="A1046" s="27">
        <v>15</v>
      </c>
      <c r="B1046" s="30" t="s">
        <v>1011</v>
      </c>
      <c r="C1046" s="28" t="s">
        <v>6974</v>
      </c>
      <c r="D1046" s="28" t="s">
        <v>7016</v>
      </c>
      <c r="E1046" s="30">
        <v>636</v>
      </c>
      <c r="F1046" s="30" t="s">
        <v>1130</v>
      </c>
      <c r="G1046" s="30">
        <v>6</v>
      </c>
      <c r="H1046" s="44">
        <v>3600</v>
      </c>
      <c r="I1046" s="30" t="s">
        <v>892</v>
      </c>
      <c r="J1046" s="30" t="s">
        <v>1133</v>
      </c>
      <c r="K1046" s="55" t="s">
        <v>903</v>
      </c>
      <c r="L1046" s="59"/>
    </row>
    <row r="1047" spans="1:12" x14ac:dyDescent="0.3">
      <c r="A1047" s="27">
        <v>15</v>
      </c>
      <c r="B1047" s="30" t="s">
        <v>933</v>
      </c>
      <c r="C1047" s="28" t="s">
        <v>7004</v>
      </c>
      <c r="D1047" s="28" t="s">
        <v>7016</v>
      </c>
      <c r="E1047" s="30">
        <v>592</v>
      </c>
      <c r="F1047" s="30" t="s">
        <v>1136</v>
      </c>
      <c r="G1047" s="30">
        <v>1</v>
      </c>
      <c r="H1047" s="44">
        <v>3120</v>
      </c>
      <c r="I1047" s="30" t="s">
        <v>886</v>
      </c>
      <c r="J1047" s="30" t="s">
        <v>1231</v>
      </c>
      <c r="K1047" s="55" t="s">
        <v>903</v>
      </c>
      <c r="L1047" s="59"/>
    </row>
    <row r="1048" spans="1:12" x14ac:dyDescent="0.3">
      <c r="A1048" s="27">
        <v>15</v>
      </c>
      <c r="B1048" s="30" t="s">
        <v>719</v>
      </c>
      <c r="C1048" s="28" t="s">
        <v>6987</v>
      </c>
      <c r="D1048" s="28" t="s">
        <v>7016</v>
      </c>
      <c r="E1048" s="30">
        <v>478</v>
      </c>
      <c r="F1048" s="30" t="s">
        <v>1137</v>
      </c>
      <c r="G1048" s="30">
        <v>2</v>
      </c>
      <c r="H1048" s="44">
        <v>5760</v>
      </c>
      <c r="I1048" s="30" t="s">
        <v>886</v>
      </c>
      <c r="J1048" s="30" t="s">
        <v>1231</v>
      </c>
      <c r="K1048" s="55" t="s">
        <v>903</v>
      </c>
      <c r="L1048" s="59"/>
    </row>
    <row r="1049" spans="1:12" x14ac:dyDescent="0.3">
      <c r="A1049" s="27">
        <v>30</v>
      </c>
      <c r="B1049" s="30" t="s">
        <v>1082</v>
      </c>
      <c r="C1049" s="28" t="s">
        <v>7013</v>
      </c>
      <c r="D1049" s="28" t="s">
        <v>7017</v>
      </c>
      <c r="E1049" s="30">
        <v>472</v>
      </c>
      <c r="F1049" s="30" t="s">
        <v>1138</v>
      </c>
      <c r="G1049" s="30">
        <v>1</v>
      </c>
      <c r="H1049" s="44">
        <v>3840</v>
      </c>
      <c r="I1049" s="30" t="s">
        <v>886</v>
      </c>
      <c r="J1049" s="30" t="s">
        <v>1231</v>
      </c>
      <c r="K1049" s="55" t="s">
        <v>903</v>
      </c>
      <c r="L1049" s="59"/>
    </row>
    <row r="1050" spans="1:12" x14ac:dyDescent="0.3">
      <c r="A1050" s="27">
        <v>30</v>
      </c>
      <c r="B1050" s="30" t="s">
        <v>1082</v>
      </c>
      <c r="C1050" s="28" t="s">
        <v>7013</v>
      </c>
      <c r="D1050" s="28" t="s">
        <v>7017</v>
      </c>
      <c r="E1050" s="30">
        <v>482</v>
      </c>
      <c r="F1050" s="30" t="s">
        <v>1139</v>
      </c>
      <c r="G1050" s="30">
        <v>1</v>
      </c>
      <c r="H1050" s="44">
        <v>3840</v>
      </c>
      <c r="I1050" s="30" t="s">
        <v>886</v>
      </c>
      <c r="J1050" s="30" t="s">
        <v>1231</v>
      </c>
      <c r="K1050" s="55" t="s">
        <v>903</v>
      </c>
      <c r="L1050" s="59"/>
    </row>
    <row r="1051" spans="1:12" x14ac:dyDescent="0.3">
      <c r="A1051" s="27">
        <v>30</v>
      </c>
      <c r="B1051" s="30" t="s">
        <v>939</v>
      </c>
      <c r="C1051" s="28" t="s">
        <v>6992</v>
      </c>
      <c r="D1051" s="28" t="s">
        <v>7017</v>
      </c>
      <c r="E1051" s="30">
        <v>1273</v>
      </c>
      <c r="F1051" s="30" t="s">
        <v>1140</v>
      </c>
      <c r="G1051" s="30">
        <v>1</v>
      </c>
      <c r="H1051" s="44">
        <v>480</v>
      </c>
      <c r="I1051" s="30" t="s">
        <v>886</v>
      </c>
      <c r="J1051" s="30" t="s">
        <v>1231</v>
      </c>
      <c r="K1051" s="55" t="s">
        <v>903</v>
      </c>
      <c r="L1051" s="59"/>
    </row>
    <row r="1052" spans="1:12" x14ac:dyDescent="0.3">
      <c r="A1052" s="27">
        <v>15</v>
      </c>
      <c r="B1052" s="30" t="s">
        <v>303</v>
      </c>
      <c r="C1052" s="28" t="s">
        <v>6979</v>
      </c>
      <c r="D1052" s="28" t="s">
        <v>7016</v>
      </c>
      <c r="E1052" s="30">
        <v>472</v>
      </c>
      <c r="F1052" s="30" t="s">
        <v>1138</v>
      </c>
      <c r="G1052" s="30">
        <v>1</v>
      </c>
      <c r="H1052" s="44">
        <v>1920</v>
      </c>
      <c r="I1052" s="30" t="s">
        <v>886</v>
      </c>
      <c r="J1052" s="30" t="s">
        <v>1231</v>
      </c>
      <c r="K1052" s="55" t="s">
        <v>903</v>
      </c>
      <c r="L1052" s="59"/>
    </row>
    <row r="1053" spans="1:12" x14ac:dyDescent="0.3">
      <c r="A1053" s="27">
        <v>15</v>
      </c>
      <c r="B1053" s="30" t="s">
        <v>940</v>
      </c>
      <c r="C1053" s="28" t="s">
        <v>6976</v>
      </c>
      <c r="D1053" s="28" t="s">
        <v>7016</v>
      </c>
      <c r="E1053" s="30">
        <v>485</v>
      </c>
      <c r="F1053" s="30" t="s">
        <v>1141</v>
      </c>
      <c r="G1053" s="30">
        <v>2</v>
      </c>
      <c r="H1053" s="44">
        <v>960</v>
      </c>
      <c r="I1053" s="30" t="s">
        <v>886</v>
      </c>
      <c r="J1053" s="30" t="s">
        <v>1231</v>
      </c>
      <c r="K1053" s="55" t="s">
        <v>903</v>
      </c>
      <c r="L1053" s="59"/>
    </row>
    <row r="1054" spans="1:12" x14ac:dyDescent="0.3">
      <c r="A1054" s="27">
        <v>15</v>
      </c>
      <c r="B1054" s="30" t="s">
        <v>946</v>
      </c>
      <c r="C1054" s="28" t="s">
        <v>6996</v>
      </c>
      <c r="D1054" s="28" t="s">
        <v>7016</v>
      </c>
      <c r="E1054" s="30">
        <v>478</v>
      </c>
      <c r="F1054" s="30" t="s">
        <v>1142</v>
      </c>
      <c r="G1054" s="30">
        <v>2</v>
      </c>
      <c r="H1054" s="44">
        <v>3840</v>
      </c>
      <c r="I1054" s="30" t="s">
        <v>886</v>
      </c>
      <c r="J1054" s="30" t="s">
        <v>1231</v>
      </c>
      <c r="K1054" s="55" t="s">
        <v>903</v>
      </c>
      <c r="L1054" s="59"/>
    </row>
    <row r="1055" spans="1:12" x14ac:dyDescent="0.3">
      <c r="A1055" s="27">
        <v>15</v>
      </c>
      <c r="B1055" s="30" t="s">
        <v>946</v>
      </c>
      <c r="C1055" s="28" t="s">
        <v>6996</v>
      </c>
      <c r="D1055" s="28" t="s">
        <v>7016</v>
      </c>
      <c r="E1055" s="30">
        <v>472</v>
      </c>
      <c r="F1055" s="30" t="s">
        <v>1138</v>
      </c>
      <c r="G1055" s="30">
        <v>3</v>
      </c>
      <c r="H1055" s="44">
        <v>7680</v>
      </c>
      <c r="I1055" s="30" t="s">
        <v>886</v>
      </c>
      <c r="J1055" s="30" t="s">
        <v>1231</v>
      </c>
      <c r="K1055" s="55" t="s">
        <v>903</v>
      </c>
      <c r="L1055" s="59"/>
    </row>
    <row r="1056" spans="1:12" x14ac:dyDescent="0.3">
      <c r="A1056" s="27">
        <v>15</v>
      </c>
      <c r="B1056" s="30" t="s">
        <v>949</v>
      </c>
      <c r="C1056" s="28" t="s">
        <v>6984</v>
      </c>
      <c r="D1056" s="28" t="s">
        <v>7016</v>
      </c>
      <c r="E1056" s="30">
        <v>682</v>
      </c>
      <c r="F1056" s="30" t="s">
        <v>1143</v>
      </c>
      <c r="G1056" s="30">
        <v>6</v>
      </c>
      <c r="H1056" s="44">
        <v>8640</v>
      </c>
      <c r="I1056" s="30" t="s">
        <v>886</v>
      </c>
      <c r="J1056" s="30" t="s">
        <v>1231</v>
      </c>
      <c r="K1056" s="55" t="s">
        <v>903</v>
      </c>
      <c r="L1056" s="59"/>
    </row>
    <row r="1057" spans="1:12" x14ac:dyDescent="0.3">
      <c r="A1057" s="27">
        <v>15</v>
      </c>
      <c r="B1057" s="30" t="s">
        <v>1033</v>
      </c>
      <c r="C1057" s="28" t="s">
        <v>6984</v>
      </c>
      <c r="D1057" s="28" t="s">
        <v>7016</v>
      </c>
      <c r="E1057" s="30">
        <v>478</v>
      </c>
      <c r="F1057" s="30" t="s">
        <v>1142</v>
      </c>
      <c r="G1057" s="30">
        <v>1</v>
      </c>
      <c r="H1057" s="44">
        <v>2160</v>
      </c>
      <c r="I1057" s="30" t="s">
        <v>886</v>
      </c>
      <c r="J1057" s="30" t="s">
        <v>1231</v>
      </c>
      <c r="K1057" s="55" t="s">
        <v>903</v>
      </c>
      <c r="L1057" s="59"/>
    </row>
    <row r="1058" spans="1:12" x14ac:dyDescent="0.3">
      <c r="A1058" s="27">
        <v>15</v>
      </c>
      <c r="B1058" s="30" t="s">
        <v>1033</v>
      </c>
      <c r="C1058" s="28" t="s">
        <v>6984</v>
      </c>
      <c r="D1058" s="28" t="s">
        <v>7016</v>
      </c>
      <c r="E1058" s="30">
        <v>816</v>
      </c>
      <c r="F1058" s="30" t="s">
        <v>1144</v>
      </c>
      <c r="G1058" s="30">
        <v>4</v>
      </c>
      <c r="H1058" s="44">
        <v>8640</v>
      </c>
      <c r="I1058" s="30" t="s">
        <v>886</v>
      </c>
      <c r="J1058" s="30" t="s">
        <v>1231</v>
      </c>
      <c r="K1058" s="55" t="s">
        <v>903</v>
      </c>
      <c r="L1058" s="59"/>
    </row>
    <row r="1059" spans="1:12" x14ac:dyDescent="0.3">
      <c r="A1059" s="27">
        <v>15</v>
      </c>
      <c r="B1059" s="30" t="s">
        <v>954</v>
      </c>
      <c r="C1059" s="28" t="s">
        <v>6979</v>
      </c>
      <c r="D1059" s="28" t="s">
        <v>7016</v>
      </c>
      <c r="E1059" s="30">
        <v>616</v>
      </c>
      <c r="F1059" s="30" t="s">
        <v>1145</v>
      </c>
      <c r="G1059" s="30">
        <v>1</v>
      </c>
      <c r="H1059" s="44">
        <v>1920</v>
      </c>
      <c r="I1059" s="30" t="s">
        <v>886</v>
      </c>
      <c r="J1059" s="30" t="s">
        <v>1231</v>
      </c>
      <c r="K1059" s="55" t="s">
        <v>903</v>
      </c>
      <c r="L1059" s="59"/>
    </row>
    <row r="1060" spans="1:12" x14ac:dyDescent="0.3">
      <c r="A1060" s="27">
        <v>15</v>
      </c>
      <c r="B1060" s="30" t="s">
        <v>958</v>
      </c>
      <c r="C1060" s="28" t="s">
        <v>6974</v>
      </c>
      <c r="D1060" s="28" t="s">
        <v>7016</v>
      </c>
      <c r="E1060" s="30">
        <v>1313</v>
      </c>
      <c r="F1060" s="30" t="s">
        <v>1146</v>
      </c>
      <c r="G1060" s="30">
        <v>6</v>
      </c>
      <c r="H1060" s="44">
        <v>3600</v>
      </c>
      <c r="I1060" s="30" t="s">
        <v>886</v>
      </c>
      <c r="J1060" s="30" t="s">
        <v>1231</v>
      </c>
      <c r="K1060" s="55" t="s">
        <v>903</v>
      </c>
      <c r="L1060" s="59"/>
    </row>
    <row r="1061" spans="1:12" x14ac:dyDescent="0.3">
      <c r="A1061" s="27">
        <v>15</v>
      </c>
      <c r="B1061" s="30" t="s">
        <v>958</v>
      </c>
      <c r="C1061" s="28" t="s">
        <v>6974</v>
      </c>
      <c r="D1061" s="28" t="s">
        <v>7016</v>
      </c>
      <c r="E1061" s="30">
        <v>1314</v>
      </c>
      <c r="F1061" s="30" t="s">
        <v>1147</v>
      </c>
      <c r="G1061" s="30">
        <v>1</v>
      </c>
      <c r="H1061" s="44">
        <v>720</v>
      </c>
      <c r="I1061" s="30" t="s">
        <v>886</v>
      </c>
      <c r="J1061" s="30" t="s">
        <v>1231</v>
      </c>
      <c r="K1061" s="55" t="s">
        <v>903</v>
      </c>
      <c r="L1061" s="59"/>
    </row>
    <row r="1062" spans="1:12" x14ac:dyDescent="0.3">
      <c r="A1062" s="27">
        <v>30</v>
      </c>
      <c r="B1062" s="30" t="s">
        <v>910</v>
      </c>
      <c r="C1062" s="28" t="s">
        <v>6993</v>
      </c>
      <c r="D1062" s="28" t="s">
        <v>7017</v>
      </c>
      <c r="E1062" s="30">
        <v>639</v>
      </c>
      <c r="F1062" s="30" t="s">
        <v>1148</v>
      </c>
      <c r="G1062" s="30">
        <v>1</v>
      </c>
      <c r="H1062" s="44">
        <v>2880</v>
      </c>
      <c r="I1062" s="30" t="s">
        <v>886</v>
      </c>
      <c r="J1062" s="30" t="s">
        <v>1231</v>
      </c>
      <c r="K1062" s="55" t="s">
        <v>903</v>
      </c>
      <c r="L1062" s="59"/>
    </row>
    <row r="1063" spans="1:12" x14ac:dyDescent="0.3">
      <c r="A1063" s="27">
        <v>30</v>
      </c>
      <c r="B1063" s="30" t="s">
        <v>910</v>
      </c>
      <c r="C1063" s="28" t="s">
        <v>6993</v>
      </c>
      <c r="D1063" s="28" t="s">
        <v>7017</v>
      </c>
      <c r="E1063" s="30">
        <v>640</v>
      </c>
      <c r="F1063" s="30" t="s">
        <v>1149</v>
      </c>
      <c r="G1063" s="30">
        <v>1</v>
      </c>
      <c r="H1063" s="44">
        <v>2880</v>
      </c>
      <c r="I1063" s="30" t="s">
        <v>886</v>
      </c>
      <c r="J1063" s="30" t="s">
        <v>1231</v>
      </c>
      <c r="K1063" s="55" t="s">
        <v>903</v>
      </c>
      <c r="L1063" s="59"/>
    </row>
    <row r="1064" spans="1:12" x14ac:dyDescent="0.3">
      <c r="A1064" s="27">
        <v>30</v>
      </c>
      <c r="B1064" s="30" t="s">
        <v>910</v>
      </c>
      <c r="C1064" s="28" t="s">
        <v>6993</v>
      </c>
      <c r="D1064" s="28" t="s">
        <v>7017</v>
      </c>
      <c r="E1064" s="30">
        <v>641</v>
      </c>
      <c r="F1064" s="30" t="s">
        <v>1150</v>
      </c>
      <c r="G1064" s="30">
        <v>1</v>
      </c>
      <c r="H1064" s="44">
        <v>2880</v>
      </c>
      <c r="I1064" s="30" t="s">
        <v>886</v>
      </c>
      <c r="J1064" s="30" t="s">
        <v>1231</v>
      </c>
      <c r="K1064" s="55" t="s">
        <v>903</v>
      </c>
      <c r="L1064" s="59"/>
    </row>
    <row r="1065" spans="1:12" x14ac:dyDescent="0.3">
      <c r="A1065" s="27">
        <v>30</v>
      </c>
      <c r="B1065" s="30" t="s">
        <v>967</v>
      </c>
      <c r="C1065" s="28" t="s">
        <v>6978</v>
      </c>
      <c r="D1065" s="28" t="s">
        <v>7017</v>
      </c>
      <c r="E1065" s="30">
        <v>784</v>
      </c>
      <c r="F1065" s="30" t="s">
        <v>1151</v>
      </c>
      <c r="G1065" s="30">
        <v>2</v>
      </c>
      <c r="H1065" s="44">
        <v>2400</v>
      </c>
      <c r="I1065" s="30" t="s">
        <v>886</v>
      </c>
      <c r="J1065" s="30" t="s">
        <v>1231</v>
      </c>
      <c r="K1065" s="55" t="s">
        <v>903</v>
      </c>
      <c r="L1065" s="59"/>
    </row>
    <row r="1066" spans="1:12" x14ac:dyDescent="0.3">
      <c r="A1066" s="27">
        <v>30</v>
      </c>
      <c r="B1066" s="30" t="s">
        <v>967</v>
      </c>
      <c r="C1066" s="28" t="s">
        <v>6978</v>
      </c>
      <c r="D1066" s="28" t="s">
        <v>7017</v>
      </c>
      <c r="E1066" s="30">
        <v>780</v>
      </c>
      <c r="F1066" s="30" t="s">
        <v>1152</v>
      </c>
      <c r="G1066" s="30">
        <v>1</v>
      </c>
      <c r="H1066" s="44">
        <v>2400</v>
      </c>
      <c r="I1066" s="30" t="s">
        <v>886</v>
      </c>
      <c r="J1066" s="30" t="s">
        <v>1231</v>
      </c>
      <c r="K1066" s="55" t="s">
        <v>903</v>
      </c>
      <c r="L1066" s="59"/>
    </row>
    <row r="1067" spans="1:12" x14ac:dyDescent="0.3">
      <c r="A1067" s="27">
        <v>30</v>
      </c>
      <c r="B1067" s="30" t="s">
        <v>967</v>
      </c>
      <c r="C1067" s="28" t="s">
        <v>6978</v>
      </c>
      <c r="D1067" s="28" t="s">
        <v>7017</v>
      </c>
      <c r="E1067" s="30">
        <v>481</v>
      </c>
      <c r="F1067" s="30" t="s">
        <v>1153</v>
      </c>
      <c r="G1067" s="30">
        <v>1</v>
      </c>
      <c r="H1067" s="44">
        <v>2400</v>
      </c>
      <c r="I1067" s="30" t="s">
        <v>886</v>
      </c>
      <c r="J1067" s="30" t="s">
        <v>1231</v>
      </c>
      <c r="K1067" s="55" t="s">
        <v>903</v>
      </c>
      <c r="L1067" s="59"/>
    </row>
    <row r="1068" spans="1:12" x14ac:dyDescent="0.3">
      <c r="A1068" s="27">
        <v>30</v>
      </c>
      <c r="B1068" s="30" t="s">
        <v>911</v>
      </c>
      <c r="C1068" s="28" t="s">
        <v>6977</v>
      </c>
      <c r="D1068" s="28" t="s">
        <v>7017</v>
      </c>
      <c r="E1068" s="30">
        <v>928</v>
      </c>
      <c r="F1068" s="30" t="s">
        <v>1154</v>
      </c>
      <c r="G1068" s="30">
        <v>1</v>
      </c>
      <c r="H1068" s="44">
        <v>1920</v>
      </c>
      <c r="I1068" s="30" t="s">
        <v>886</v>
      </c>
      <c r="J1068" s="30" t="s">
        <v>1231</v>
      </c>
      <c r="K1068" s="55" t="s">
        <v>903</v>
      </c>
      <c r="L1068" s="59"/>
    </row>
    <row r="1069" spans="1:12" x14ac:dyDescent="0.3">
      <c r="A1069" s="27">
        <v>30</v>
      </c>
      <c r="B1069" s="30" t="s">
        <v>911</v>
      </c>
      <c r="C1069" s="28" t="s">
        <v>6977</v>
      </c>
      <c r="D1069" s="28" t="s">
        <v>7017</v>
      </c>
      <c r="E1069" s="30">
        <v>780</v>
      </c>
      <c r="F1069" s="30" t="s">
        <v>1152</v>
      </c>
      <c r="G1069" s="30">
        <v>1</v>
      </c>
      <c r="H1069" s="44">
        <v>1920</v>
      </c>
      <c r="I1069" s="30" t="s">
        <v>886</v>
      </c>
      <c r="J1069" s="30" t="s">
        <v>1231</v>
      </c>
      <c r="K1069" s="55" t="s">
        <v>903</v>
      </c>
      <c r="L1069" s="59"/>
    </row>
    <row r="1070" spans="1:12" x14ac:dyDescent="0.3">
      <c r="A1070" s="27">
        <v>30</v>
      </c>
      <c r="B1070" s="30" t="s">
        <v>911</v>
      </c>
      <c r="C1070" s="28" t="s">
        <v>6977</v>
      </c>
      <c r="D1070" s="28" t="s">
        <v>7017</v>
      </c>
      <c r="E1070" s="30">
        <v>915</v>
      </c>
      <c r="F1070" s="30" t="s">
        <v>1155</v>
      </c>
      <c r="G1070" s="30">
        <v>1</v>
      </c>
      <c r="H1070" s="44">
        <v>1920</v>
      </c>
      <c r="I1070" s="30" t="s">
        <v>886</v>
      </c>
      <c r="J1070" s="30" t="s">
        <v>1231</v>
      </c>
      <c r="K1070" s="55" t="s">
        <v>903</v>
      </c>
      <c r="L1070" s="59"/>
    </row>
    <row r="1071" spans="1:12" x14ac:dyDescent="0.3">
      <c r="A1071" s="27">
        <v>30</v>
      </c>
      <c r="B1071" s="30" t="s">
        <v>976</v>
      </c>
      <c r="C1071" s="28" t="s">
        <v>6992</v>
      </c>
      <c r="D1071" s="28" t="s">
        <v>7017</v>
      </c>
      <c r="E1071" s="30">
        <v>1386</v>
      </c>
      <c r="F1071" s="30" t="s">
        <v>1156</v>
      </c>
      <c r="G1071" s="30">
        <v>1</v>
      </c>
      <c r="H1071" s="44">
        <v>480</v>
      </c>
      <c r="I1071" s="30" t="s">
        <v>886</v>
      </c>
      <c r="J1071" s="30" t="s">
        <v>1231</v>
      </c>
      <c r="K1071" s="55" t="s">
        <v>903</v>
      </c>
      <c r="L1071" s="59"/>
    </row>
    <row r="1072" spans="1:12" x14ac:dyDescent="0.3">
      <c r="A1072" s="27">
        <v>30</v>
      </c>
      <c r="B1072" s="30" t="s">
        <v>976</v>
      </c>
      <c r="C1072" s="28" t="s">
        <v>6992</v>
      </c>
      <c r="D1072" s="28" t="s">
        <v>7017</v>
      </c>
      <c r="E1072" s="30">
        <v>472</v>
      </c>
      <c r="F1072" s="30" t="s">
        <v>1138</v>
      </c>
      <c r="G1072" s="30">
        <v>6</v>
      </c>
      <c r="H1072" s="44">
        <v>2880</v>
      </c>
      <c r="I1072" s="30" t="s">
        <v>886</v>
      </c>
      <c r="J1072" s="30" t="s">
        <v>1231</v>
      </c>
      <c r="K1072" s="55" t="s">
        <v>903</v>
      </c>
      <c r="L1072" s="59"/>
    </row>
    <row r="1073" spans="1:12" x14ac:dyDescent="0.3">
      <c r="A1073" s="27">
        <v>15</v>
      </c>
      <c r="B1073" s="30" t="s">
        <v>978</v>
      </c>
      <c r="C1073" s="28" t="s">
        <v>6998</v>
      </c>
      <c r="D1073" s="28" t="s">
        <v>7016</v>
      </c>
      <c r="E1073" s="30">
        <v>523</v>
      </c>
      <c r="F1073" s="30" t="s">
        <v>1157</v>
      </c>
      <c r="G1073" s="30">
        <v>1</v>
      </c>
      <c r="H1073" s="44">
        <v>3600</v>
      </c>
      <c r="I1073" s="30" t="s">
        <v>886</v>
      </c>
      <c r="J1073" s="30" t="s">
        <v>1231</v>
      </c>
      <c r="K1073" s="55" t="s">
        <v>903</v>
      </c>
      <c r="L1073" s="59"/>
    </row>
    <row r="1074" spans="1:12" x14ac:dyDescent="0.3">
      <c r="A1074" s="27">
        <v>15</v>
      </c>
      <c r="B1074" s="30" t="s">
        <v>978</v>
      </c>
      <c r="C1074" s="28" t="s">
        <v>6998</v>
      </c>
      <c r="D1074" s="28" t="s">
        <v>7016</v>
      </c>
      <c r="E1074" s="30">
        <v>472</v>
      </c>
      <c r="F1074" s="30" t="s">
        <v>1138</v>
      </c>
      <c r="G1074" s="30">
        <v>1</v>
      </c>
      <c r="H1074" s="44">
        <v>3600</v>
      </c>
      <c r="I1074" s="30" t="s">
        <v>886</v>
      </c>
      <c r="J1074" s="30" t="s">
        <v>1231</v>
      </c>
      <c r="K1074" s="55" t="s">
        <v>903</v>
      </c>
      <c r="L1074" s="59"/>
    </row>
    <row r="1075" spans="1:12" x14ac:dyDescent="0.3">
      <c r="A1075" s="27">
        <v>15</v>
      </c>
      <c r="B1075" s="30" t="s">
        <v>980</v>
      </c>
      <c r="C1075" s="28" t="s">
        <v>6988</v>
      </c>
      <c r="D1075" s="28" t="s">
        <v>7016</v>
      </c>
      <c r="E1075" s="30">
        <v>651</v>
      </c>
      <c r="F1075" s="30" t="s">
        <v>1158</v>
      </c>
      <c r="G1075" s="30">
        <v>1</v>
      </c>
      <c r="H1075" s="44">
        <v>2640</v>
      </c>
      <c r="I1075" s="30" t="s">
        <v>886</v>
      </c>
      <c r="J1075" s="30" t="s">
        <v>1231</v>
      </c>
      <c r="K1075" s="55" t="s">
        <v>903</v>
      </c>
      <c r="L1075" s="59"/>
    </row>
    <row r="1076" spans="1:12" x14ac:dyDescent="0.3">
      <c r="A1076" s="27">
        <v>15</v>
      </c>
      <c r="B1076" s="30" t="s">
        <v>980</v>
      </c>
      <c r="C1076" s="28" t="s">
        <v>6988</v>
      </c>
      <c r="D1076" s="28" t="s">
        <v>7016</v>
      </c>
      <c r="E1076" s="30">
        <v>653</v>
      </c>
      <c r="F1076" s="30" t="s">
        <v>1159</v>
      </c>
      <c r="G1076" s="30">
        <v>1</v>
      </c>
      <c r="H1076" s="44">
        <v>2640</v>
      </c>
      <c r="I1076" s="30" t="s">
        <v>886</v>
      </c>
      <c r="J1076" s="30" t="s">
        <v>1231</v>
      </c>
      <c r="K1076" s="55" t="s">
        <v>903</v>
      </c>
      <c r="L1076" s="59"/>
    </row>
    <row r="1077" spans="1:12" x14ac:dyDescent="0.3">
      <c r="A1077" s="27">
        <v>15</v>
      </c>
      <c r="B1077" s="30" t="s">
        <v>984</v>
      </c>
      <c r="C1077" s="28" t="s">
        <v>6982</v>
      </c>
      <c r="D1077" s="28" t="s">
        <v>7016</v>
      </c>
      <c r="E1077" s="30">
        <v>738</v>
      </c>
      <c r="F1077" s="30" t="s">
        <v>1160</v>
      </c>
      <c r="G1077" s="30">
        <v>1</v>
      </c>
      <c r="H1077" s="44">
        <v>2400</v>
      </c>
      <c r="I1077" s="30" t="s">
        <v>886</v>
      </c>
      <c r="J1077" s="30" t="s">
        <v>1231</v>
      </c>
      <c r="K1077" s="55" t="s">
        <v>903</v>
      </c>
      <c r="L1077" s="59"/>
    </row>
    <row r="1078" spans="1:12" x14ac:dyDescent="0.3">
      <c r="A1078" s="27">
        <v>15</v>
      </c>
      <c r="B1078" s="30" t="s">
        <v>984</v>
      </c>
      <c r="C1078" s="28" t="s">
        <v>6982</v>
      </c>
      <c r="D1078" s="28" t="s">
        <v>7016</v>
      </c>
      <c r="E1078" s="30">
        <v>701</v>
      </c>
      <c r="F1078" s="30" t="s">
        <v>1161</v>
      </c>
      <c r="G1078" s="30">
        <v>2</v>
      </c>
      <c r="H1078" s="44">
        <v>4800</v>
      </c>
      <c r="I1078" s="30" t="s">
        <v>886</v>
      </c>
      <c r="J1078" s="30" t="s">
        <v>1231</v>
      </c>
      <c r="K1078" s="55" t="s">
        <v>903</v>
      </c>
      <c r="L1078" s="59"/>
    </row>
    <row r="1079" spans="1:12" x14ac:dyDescent="0.3">
      <c r="A1079" s="27">
        <v>15</v>
      </c>
      <c r="B1079" s="30" t="s">
        <v>984</v>
      </c>
      <c r="C1079" s="28" t="s">
        <v>6982</v>
      </c>
      <c r="D1079" s="28" t="s">
        <v>7016</v>
      </c>
      <c r="E1079" s="30">
        <v>739</v>
      </c>
      <c r="F1079" s="30" t="s">
        <v>1162</v>
      </c>
      <c r="G1079" s="30">
        <v>1</v>
      </c>
      <c r="H1079" s="44">
        <v>2400</v>
      </c>
      <c r="I1079" s="30" t="s">
        <v>886</v>
      </c>
      <c r="J1079" s="30" t="s">
        <v>1231</v>
      </c>
      <c r="K1079" s="55" t="s">
        <v>903</v>
      </c>
      <c r="L1079" s="59"/>
    </row>
    <row r="1080" spans="1:12" x14ac:dyDescent="0.3">
      <c r="A1080" s="27">
        <v>15</v>
      </c>
      <c r="B1080" s="30" t="s">
        <v>1099</v>
      </c>
      <c r="C1080" s="28" t="s">
        <v>6972</v>
      </c>
      <c r="D1080" s="28" t="s">
        <v>7016</v>
      </c>
      <c r="E1080" s="30">
        <v>701</v>
      </c>
      <c r="F1080" s="30" t="s">
        <v>1161</v>
      </c>
      <c r="G1080" s="30">
        <v>6</v>
      </c>
      <c r="H1080" s="44">
        <v>6000</v>
      </c>
      <c r="I1080" s="30" t="s">
        <v>886</v>
      </c>
      <c r="J1080" s="30" t="s">
        <v>1231</v>
      </c>
      <c r="K1080" s="55" t="s">
        <v>903</v>
      </c>
      <c r="L1080" s="59"/>
    </row>
    <row r="1081" spans="1:12" x14ac:dyDescent="0.3">
      <c r="A1081" s="27">
        <v>15</v>
      </c>
      <c r="B1081" s="30" t="s">
        <v>1079</v>
      </c>
      <c r="C1081" s="28" t="s">
        <v>6980</v>
      </c>
      <c r="D1081" s="28" t="s">
        <v>7016</v>
      </c>
      <c r="E1081" s="30">
        <v>1228</v>
      </c>
      <c r="F1081" s="30" t="s">
        <v>1163</v>
      </c>
      <c r="G1081" s="30">
        <v>6</v>
      </c>
      <c r="H1081" s="44">
        <v>4800</v>
      </c>
      <c r="I1081" s="30" t="s">
        <v>886</v>
      </c>
      <c r="J1081" s="30" t="s">
        <v>1231</v>
      </c>
      <c r="K1081" s="55" t="s">
        <v>903</v>
      </c>
      <c r="L1081" s="59"/>
    </row>
    <row r="1082" spans="1:12" x14ac:dyDescent="0.3">
      <c r="A1082" s="27">
        <v>30</v>
      </c>
      <c r="B1082" s="30" t="s">
        <v>1164</v>
      </c>
      <c r="C1082" s="28" t="s">
        <v>7001</v>
      </c>
      <c r="D1082" s="28" t="s">
        <v>7017</v>
      </c>
      <c r="E1082" s="30">
        <v>616</v>
      </c>
      <c r="F1082" s="30" t="s">
        <v>1145</v>
      </c>
      <c r="G1082" s="30">
        <v>6</v>
      </c>
      <c r="H1082" s="44">
        <v>9360</v>
      </c>
      <c r="I1082" s="30" t="s">
        <v>886</v>
      </c>
      <c r="J1082" s="30" t="s">
        <v>1231</v>
      </c>
      <c r="K1082" s="55" t="s">
        <v>903</v>
      </c>
      <c r="L1082" s="59"/>
    </row>
    <row r="1083" spans="1:12" x14ac:dyDescent="0.3">
      <c r="A1083" s="27">
        <v>30</v>
      </c>
      <c r="B1083" s="30" t="s">
        <v>1001</v>
      </c>
      <c r="C1083" s="28" t="s">
        <v>6990</v>
      </c>
      <c r="D1083" s="28" t="s">
        <v>7017</v>
      </c>
      <c r="E1083" s="30">
        <v>1273</v>
      </c>
      <c r="F1083" s="30" t="s">
        <v>1140</v>
      </c>
      <c r="G1083" s="30">
        <v>1</v>
      </c>
      <c r="H1083" s="44">
        <v>960</v>
      </c>
      <c r="I1083" s="30" t="s">
        <v>886</v>
      </c>
      <c r="J1083" s="30" t="s">
        <v>1231</v>
      </c>
      <c r="K1083" s="55" t="s">
        <v>903</v>
      </c>
      <c r="L1083" s="59"/>
    </row>
    <row r="1084" spans="1:12" x14ac:dyDescent="0.3">
      <c r="A1084" s="27">
        <v>30</v>
      </c>
      <c r="B1084" s="30" t="s">
        <v>920</v>
      </c>
      <c r="C1084" s="28" t="s">
        <v>6973</v>
      </c>
      <c r="D1084" s="28" t="s">
        <v>7017</v>
      </c>
      <c r="E1084" s="30">
        <v>1114</v>
      </c>
      <c r="F1084" s="30" t="s">
        <v>1165</v>
      </c>
      <c r="G1084" s="30">
        <v>6</v>
      </c>
      <c r="H1084" s="44">
        <v>5760</v>
      </c>
      <c r="I1084" s="30" t="s">
        <v>886</v>
      </c>
      <c r="J1084" s="30" t="s">
        <v>1231</v>
      </c>
      <c r="K1084" s="55" t="s">
        <v>903</v>
      </c>
      <c r="L1084" s="59"/>
    </row>
    <row r="1085" spans="1:12" x14ac:dyDescent="0.3">
      <c r="A1085" s="27">
        <v>30</v>
      </c>
      <c r="B1085" s="30" t="s">
        <v>1010</v>
      </c>
      <c r="C1085" s="28" t="s">
        <v>6989</v>
      </c>
      <c r="D1085" s="28" t="s">
        <v>7017</v>
      </c>
      <c r="E1085" s="30">
        <v>1169</v>
      </c>
      <c r="F1085" s="30" t="s">
        <v>1166</v>
      </c>
      <c r="G1085" s="30">
        <v>6</v>
      </c>
      <c r="H1085" s="44">
        <v>6000</v>
      </c>
      <c r="I1085" s="30" t="s">
        <v>886</v>
      </c>
      <c r="J1085" s="30" t="s">
        <v>1231</v>
      </c>
      <c r="K1085" s="55" t="s">
        <v>903</v>
      </c>
      <c r="L1085" s="59"/>
    </row>
    <row r="1086" spans="1:12" x14ac:dyDescent="0.3">
      <c r="A1086" s="27">
        <v>30</v>
      </c>
      <c r="B1086" s="30" t="s">
        <v>1010</v>
      </c>
      <c r="C1086" s="28" t="s">
        <v>6989</v>
      </c>
      <c r="D1086" s="28" t="s">
        <v>7017</v>
      </c>
      <c r="E1086" s="30">
        <v>1172</v>
      </c>
      <c r="F1086" s="30" t="s">
        <v>1167</v>
      </c>
      <c r="G1086" s="30">
        <v>2</v>
      </c>
      <c r="H1086" s="44">
        <v>2400</v>
      </c>
      <c r="I1086" s="30" t="s">
        <v>886</v>
      </c>
      <c r="J1086" s="30" t="s">
        <v>1231</v>
      </c>
      <c r="K1086" s="55" t="s">
        <v>903</v>
      </c>
      <c r="L1086" s="59"/>
    </row>
    <row r="1087" spans="1:12" x14ac:dyDescent="0.3">
      <c r="A1087" s="27">
        <v>15</v>
      </c>
      <c r="B1087" s="30" t="s">
        <v>933</v>
      </c>
      <c r="C1087" s="28" t="s">
        <v>7004</v>
      </c>
      <c r="D1087" s="28" t="s">
        <v>7016</v>
      </c>
      <c r="E1087" s="30">
        <v>257</v>
      </c>
      <c r="F1087" s="30" t="s">
        <v>1168</v>
      </c>
      <c r="G1087" s="30">
        <v>2</v>
      </c>
      <c r="H1087" s="44">
        <v>3120</v>
      </c>
      <c r="I1087" s="30" t="s">
        <v>893</v>
      </c>
      <c r="J1087" s="30" t="s">
        <v>1172</v>
      </c>
      <c r="K1087" s="55" t="s">
        <v>903</v>
      </c>
      <c r="L1087" s="59"/>
    </row>
    <row r="1088" spans="1:12" x14ac:dyDescent="0.3">
      <c r="A1088" s="27">
        <v>15</v>
      </c>
      <c r="B1088" s="30" t="s">
        <v>958</v>
      </c>
      <c r="C1088" s="28" t="s">
        <v>6974</v>
      </c>
      <c r="D1088" s="28" t="s">
        <v>7016</v>
      </c>
      <c r="E1088" s="30">
        <v>1317</v>
      </c>
      <c r="F1088" s="30" t="s">
        <v>1169</v>
      </c>
      <c r="G1088" s="30">
        <v>3</v>
      </c>
      <c r="H1088" s="44">
        <v>2160</v>
      </c>
      <c r="I1088" s="30" t="s">
        <v>893</v>
      </c>
      <c r="J1088" s="30" t="s">
        <v>1172</v>
      </c>
      <c r="K1088" s="55" t="s">
        <v>903</v>
      </c>
      <c r="L1088" s="59"/>
    </row>
    <row r="1089" spans="1:12" x14ac:dyDescent="0.3">
      <c r="A1089" s="27">
        <v>15</v>
      </c>
      <c r="B1089" s="30" t="s">
        <v>1049</v>
      </c>
      <c r="C1089" s="28" t="s">
        <v>6979</v>
      </c>
      <c r="D1089" s="28" t="s">
        <v>7016</v>
      </c>
      <c r="E1089" s="30">
        <v>881</v>
      </c>
      <c r="F1089" s="30" t="s">
        <v>1170</v>
      </c>
      <c r="G1089" s="30">
        <v>1</v>
      </c>
      <c r="H1089" s="44">
        <v>1920</v>
      </c>
      <c r="I1089" s="30" t="s">
        <v>893</v>
      </c>
      <c r="J1089" s="30" t="s">
        <v>1172</v>
      </c>
      <c r="K1089" s="55" t="s">
        <v>903</v>
      </c>
      <c r="L1089" s="59"/>
    </row>
    <row r="1090" spans="1:12" x14ac:dyDescent="0.3">
      <c r="A1090" s="27">
        <v>15</v>
      </c>
      <c r="B1090" s="30" t="s">
        <v>1099</v>
      </c>
      <c r="C1090" s="28" t="s">
        <v>6972</v>
      </c>
      <c r="D1090" s="28" t="s">
        <v>7016</v>
      </c>
      <c r="E1090" s="30">
        <v>1147</v>
      </c>
      <c r="F1090" s="30" t="s">
        <v>1171</v>
      </c>
      <c r="G1090" s="30">
        <v>6</v>
      </c>
      <c r="H1090" s="44">
        <v>6000</v>
      </c>
      <c r="I1090" s="30" t="s">
        <v>893</v>
      </c>
      <c r="J1090" s="30" t="s">
        <v>1172</v>
      </c>
      <c r="K1090" s="55" t="s">
        <v>903</v>
      </c>
      <c r="L1090" s="59"/>
    </row>
    <row r="1091" spans="1:12" x14ac:dyDescent="0.3">
      <c r="A1091" s="27">
        <v>15</v>
      </c>
      <c r="B1091" s="30" t="s">
        <v>1079</v>
      </c>
      <c r="C1091" s="28" t="s">
        <v>6980</v>
      </c>
      <c r="D1091" s="28" t="s">
        <v>7016</v>
      </c>
      <c r="E1091" s="30">
        <v>257</v>
      </c>
      <c r="F1091" s="30" t="s">
        <v>1172</v>
      </c>
      <c r="G1091" s="30">
        <v>2</v>
      </c>
      <c r="H1091" s="44">
        <v>960</v>
      </c>
      <c r="I1091" s="30" t="s">
        <v>893</v>
      </c>
      <c r="J1091" s="30" t="s">
        <v>1172</v>
      </c>
      <c r="K1091" s="55" t="s">
        <v>903</v>
      </c>
      <c r="L1091" s="59"/>
    </row>
    <row r="1092" spans="1:12" x14ac:dyDescent="0.3">
      <c r="A1092" s="27">
        <v>30</v>
      </c>
      <c r="B1092" s="30" t="s">
        <v>943</v>
      </c>
      <c r="C1092" s="28" t="s">
        <v>6991</v>
      </c>
      <c r="D1092" s="28" t="s">
        <v>7017</v>
      </c>
      <c r="E1092" s="30">
        <v>1333</v>
      </c>
      <c r="F1092" s="30" t="s">
        <v>1173</v>
      </c>
      <c r="G1092" s="30">
        <v>2</v>
      </c>
      <c r="H1092" s="44">
        <v>1440</v>
      </c>
      <c r="I1092" s="30" t="s">
        <v>893</v>
      </c>
      <c r="J1092" s="30" t="s">
        <v>1232</v>
      </c>
      <c r="K1092" s="55" t="s">
        <v>903</v>
      </c>
      <c r="L1092" s="59"/>
    </row>
    <row r="1093" spans="1:12" x14ac:dyDescent="0.3">
      <c r="A1093" s="27">
        <v>15</v>
      </c>
      <c r="B1093" s="30" t="s">
        <v>954</v>
      </c>
      <c r="C1093" s="28" t="s">
        <v>6979</v>
      </c>
      <c r="D1093" s="28" t="s">
        <v>7016</v>
      </c>
      <c r="E1093" s="30">
        <v>884</v>
      </c>
      <c r="F1093" s="30" t="s">
        <v>1174</v>
      </c>
      <c r="G1093" s="30">
        <v>1</v>
      </c>
      <c r="H1093" s="44">
        <v>1920</v>
      </c>
      <c r="I1093" s="30" t="s">
        <v>893</v>
      </c>
      <c r="J1093" s="30" t="s">
        <v>1232</v>
      </c>
      <c r="K1093" s="55" t="s">
        <v>903</v>
      </c>
      <c r="L1093" s="59"/>
    </row>
    <row r="1094" spans="1:12" x14ac:dyDescent="0.3">
      <c r="A1094" s="27">
        <v>15</v>
      </c>
      <c r="B1094" s="30" t="s">
        <v>908</v>
      </c>
      <c r="C1094" s="28" t="s">
        <v>6986</v>
      </c>
      <c r="D1094" s="28" t="s">
        <v>7016</v>
      </c>
      <c r="E1094" s="30">
        <v>996</v>
      </c>
      <c r="F1094" s="30" t="s">
        <v>1175</v>
      </c>
      <c r="G1094" s="30">
        <v>4</v>
      </c>
      <c r="H1094" s="44">
        <v>4320</v>
      </c>
      <c r="I1094" s="30" t="s">
        <v>893</v>
      </c>
      <c r="J1094" s="30" t="s">
        <v>1232</v>
      </c>
      <c r="K1094" s="55" t="s">
        <v>903</v>
      </c>
      <c r="L1094" s="59"/>
    </row>
    <row r="1095" spans="1:12" x14ac:dyDescent="0.3">
      <c r="A1095" s="27">
        <v>15</v>
      </c>
      <c r="B1095" s="30" t="s">
        <v>908</v>
      </c>
      <c r="C1095" s="28" t="s">
        <v>6986</v>
      </c>
      <c r="D1095" s="28" t="s">
        <v>7016</v>
      </c>
      <c r="E1095" s="30">
        <v>884</v>
      </c>
      <c r="F1095" s="30" t="s">
        <v>1174</v>
      </c>
      <c r="G1095" s="30">
        <v>4</v>
      </c>
      <c r="H1095" s="44">
        <v>4320</v>
      </c>
      <c r="I1095" s="30" t="s">
        <v>893</v>
      </c>
      <c r="J1095" s="30" t="s">
        <v>1232</v>
      </c>
      <c r="K1095" s="55" t="s">
        <v>903</v>
      </c>
      <c r="L1095" s="59"/>
    </row>
    <row r="1096" spans="1:12" x14ac:dyDescent="0.3">
      <c r="A1096" s="27">
        <v>15</v>
      </c>
      <c r="B1096" s="30" t="s">
        <v>908</v>
      </c>
      <c r="C1096" s="28" t="s">
        <v>6986</v>
      </c>
      <c r="D1096" s="28" t="s">
        <v>7016</v>
      </c>
      <c r="E1096" s="30">
        <v>783</v>
      </c>
      <c r="F1096" s="30" t="s">
        <v>1176</v>
      </c>
      <c r="G1096" s="30">
        <v>4</v>
      </c>
      <c r="H1096" s="44">
        <v>2880</v>
      </c>
      <c r="I1096" s="30" t="s">
        <v>893</v>
      </c>
      <c r="J1096" s="30" t="s">
        <v>1232</v>
      </c>
      <c r="K1096" s="55" t="s">
        <v>903</v>
      </c>
      <c r="L1096" s="59"/>
    </row>
    <row r="1097" spans="1:12" x14ac:dyDescent="0.3">
      <c r="A1097" s="27">
        <v>15</v>
      </c>
      <c r="B1097" s="30" t="s">
        <v>908</v>
      </c>
      <c r="C1097" s="28" t="s">
        <v>6986</v>
      </c>
      <c r="D1097" s="28" t="s">
        <v>7016</v>
      </c>
      <c r="E1097" s="30">
        <v>681</v>
      </c>
      <c r="F1097" s="30" t="s">
        <v>1177</v>
      </c>
      <c r="G1097" s="30">
        <v>3</v>
      </c>
      <c r="H1097" s="44">
        <v>4320</v>
      </c>
      <c r="I1097" s="30" t="s">
        <v>893</v>
      </c>
      <c r="J1097" s="30" t="s">
        <v>1232</v>
      </c>
      <c r="K1097" s="55" t="s">
        <v>903</v>
      </c>
      <c r="L1097" s="59"/>
    </row>
    <row r="1098" spans="1:12" x14ac:dyDescent="0.3">
      <c r="A1098" s="27">
        <v>15</v>
      </c>
      <c r="B1098" s="30" t="s">
        <v>958</v>
      </c>
      <c r="C1098" s="28" t="s">
        <v>6974</v>
      </c>
      <c r="D1098" s="28" t="s">
        <v>7016</v>
      </c>
      <c r="E1098" s="30">
        <v>996</v>
      </c>
      <c r="F1098" s="30" t="s">
        <v>1175</v>
      </c>
      <c r="G1098" s="30">
        <v>2</v>
      </c>
      <c r="H1098" s="44">
        <v>1440</v>
      </c>
      <c r="I1098" s="30" t="s">
        <v>893</v>
      </c>
      <c r="J1098" s="30" t="s">
        <v>1232</v>
      </c>
      <c r="K1098" s="55" t="s">
        <v>903</v>
      </c>
      <c r="L1098" s="59"/>
    </row>
    <row r="1099" spans="1:12" x14ac:dyDescent="0.3">
      <c r="A1099" s="27">
        <v>15</v>
      </c>
      <c r="B1099" s="30" t="s">
        <v>958</v>
      </c>
      <c r="C1099" s="28" t="s">
        <v>6974</v>
      </c>
      <c r="D1099" s="28" t="s">
        <v>7016</v>
      </c>
      <c r="E1099" s="30">
        <v>1315</v>
      </c>
      <c r="F1099" s="30" t="s">
        <v>1178</v>
      </c>
      <c r="G1099" s="30">
        <v>6</v>
      </c>
      <c r="H1099" s="44">
        <v>3600</v>
      </c>
      <c r="I1099" s="30" t="s">
        <v>893</v>
      </c>
      <c r="J1099" s="30" t="s">
        <v>1232</v>
      </c>
      <c r="K1099" s="55" t="s">
        <v>903</v>
      </c>
      <c r="L1099" s="59"/>
    </row>
    <row r="1100" spans="1:12" x14ac:dyDescent="0.3">
      <c r="A1100" s="27">
        <v>30</v>
      </c>
      <c r="B1100" s="30" t="s">
        <v>963</v>
      </c>
      <c r="C1100" s="30" t="s">
        <v>6981</v>
      </c>
      <c r="D1100" s="28" t="s">
        <v>7017</v>
      </c>
      <c r="E1100" s="30">
        <v>681</v>
      </c>
      <c r="F1100" s="30" t="s">
        <v>1177</v>
      </c>
      <c r="G1100" s="30">
        <v>1</v>
      </c>
      <c r="H1100" s="44">
        <v>2640</v>
      </c>
      <c r="I1100" s="30" t="s">
        <v>893</v>
      </c>
      <c r="J1100" s="30" t="s">
        <v>1232</v>
      </c>
      <c r="K1100" s="55" t="s">
        <v>903</v>
      </c>
      <c r="L1100" s="59"/>
    </row>
    <row r="1101" spans="1:12" x14ac:dyDescent="0.3">
      <c r="A1101" s="27">
        <v>30</v>
      </c>
      <c r="B1101" s="30" t="s">
        <v>967</v>
      </c>
      <c r="C1101" s="28" t="s">
        <v>6978</v>
      </c>
      <c r="D1101" s="28" t="s">
        <v>7017</v>
      </c>
      <c r="E1101" s="30">
        <v>783</v>
      </c>
      <c r="F1101" s="30" t="s">
        <v>1176</v>
      </c>
      <c r="G1101" s="30">
        <v>1</v>
      </c>
      <c r="H1101" s="44">
        <v>2400</v>
      </c>
      <c r="I1101" s="30" t="s">
        <v>893</v>
      </c>
      <c r="J1101" s="30" t="s">
        <v>1232</v>
      </c>
      <c r="K1101" s="55" t="s">
        <v>903</v>
      </c>
      <c r="L1101" s="59"/>
    </row>
    <row r="1102" spans="1:12" x14ac:dyDescent="0.3">
      <c r="A1102" s="27">
        <v>30</v>
      </c>
      <c r="B1102" s="30" t="s">
        <v>911</v>
      </c>
      <c r="C1102" s="28" t="s">
        <v>6977</v>
      </c>
      <c r="D1102" s="28" t="s">
        <v>7017</v>
      </c>
      <c r="E1102" s="30">
        <v>884</v>
      </c>
      <c r="F1102" s="30" t="s">
        <v>1174</v>
      </c>
      <c r="G1102" s="30">
        <v>4</v>
      </c>
      <c r="H1102" s="44">
        <v>3840</v>
      </c>
      <c r="I1102" s="30" t="s">
        <v>893</v>
      </c>
      <c r="J1102" s="30" t="s">
        <v>1232</v>
      </c>
      <c r="K1102" s="55" t="s">
        <v>903</v>
      </c>
      <c r="L1102" s="59"/>
    </row>
    <row r="1103" spans="1:12" x14ac:dyDescent="0.3">
      <c r="A1103" s="27">
        <v>30</v>
      </c>
      <c r="B1103" s="30" t="s">
        <v>976</v>
      </c>
      <c r="C1103" s="28" t="s">
        <v>6992</v>
      </c>
      <c r="D1103" s="28" t="s">
        <v>7017</v>
      </c>
      <c r="E1103" s="30">
        <v>1384</v>
      </c>
      <c r="F1103" s="30" t="s">
        <v>1179</v>
      </c>
      <c r="G1103" s="30">
        <v>2</v>
      </c>
      <c r="H1103" s="44">
        <v>960</v>
      </c>
      <c r="I1103" s="30" t="s">
        <v>893</v>
      </c>
      <c r="J1103" s="30" t="s">
        <v>1232</v>
      </c>
      <c r="K1103" s="55" t="s">
        <v>903</v>
      </c>
      <c r="L1103" s="59"/>
    </row>
    <row r="1104" spans="1:12" x14ac:dyDescent="0.3">
      <c r="A1104" s="27">
        <v>15</v>
      </c>
      <c r="B1104" s="30" t="s">
        <v>987</v>
      </c>
      <c r="C1104" s="28" t="s">
        <v>6972</v>
      </c>
      <c r="D1104" s="28" t="s">
        <v>7016</v>
      </c>
      <c r="E1104" s="30">
        <v>1149</v>
      </c>
      <c r="F1104" s="30" t="s">
        <v>1180</v>
      </c>
      <c r="G1104" s="30">
        <v>1</v>
      </c>
      <c r="H1104" s="44">
        <v>1200</v>
      </c>
      <c r="I1104" s="30" t="s">
        <v>893</v>
      </c>
      <c r="J1104" s="30" t="s">
        <v>1232</v>
      </c>
      <c r="K1104" s="55" t="s">
        <v>903</v>
      </c>
      <c r="L1104" s="59"/>
    </row>
    <row r="1105" spans="1:12" x14ac:dyDescent="0.3">
      <c r="A1105" s="27">
        <v>30</v>
      </c>
      <c r="B1105" s="30" t="s">
        <v>998</v>
      </c>
      <c r="C1105" s="28" t="s">
        <v>6960</v>
      </c>
      <c r="D1105" s="28" t="s">
        <v>7017</v>
      </c>
      <c r="E1105" s="30">
        <v>975</v>
      </c>
      <c r="F1105" s="30" t="s">
        <v>1181</v>
      </c>
      <c r="G1105" s="30">
        <v>3</v>
      </c>
      <c r="H1105" s="44">
        <v>3360</v>
      </c>
      <c r="I1105" s="30" t="s">
        <v>893</v>
      </c>
      <c r="J1105" s="30" t="s">
        <v>1232</v>
      </c>
      <c r="K1105" s="55" t="s">
        <v>903</v>
      </c>
      <c r="L1105" s="59"/>
    </row>
    <row r="1106" spans="1:12" x14ac:dyDescent="0.3">
      <c r="A1106" s="27">
        <v>30</v>
      </c>
      <c r="B1106" s="30" t="s">
        <v>998</v>
      </c>
      <c r="C1106" s="28" t="s">
        <v>6960</v>
      </c>
      <c r="D1106" s="28" t="s">
        <v>7017</v>
      </c>
      <c r="E1106" s="30">
        <v>989</v>
      </c>
      <c r="F1106" s="30" t="s">
        <v>1182</v>
      </c>
      <c r="G1106" s="30">
        <v>2</v>
      </c>
      <c r="H1106" s="44">
        <v>1680</v>
      </c>
      <c r="I1106" s="30" t="s">
        <v>893</v>
      </c>
      <c r="J1106" s="30" t="s">
        <v>1232</v>
      </c>
      <c r="K1106" s="55" t="s">
        <v>903</v>
      </c>
      <c r="L1106" s="59"/>
    </row>
    <row r="1107" spans="1:12" x14ac:dyDescent="0.3">
      <c r="A1107" s="27">
        <v>30</v>
      </c>
      <c r="B1107" s="30" t="s">
        <v>1063</v>
      </c>
      <c r="C1107" s="28" t="s">
        <v>6960</v>
      </c>
      <c r="D1107" s="28" t="s">
        <v>7017</v>
      </c>
      <c r="E1107" s="30">
        <v>996</v>
      </c>
      <c r="F1107" s="30" t="s">
        <v>1175</v>
      </c>
      <c r="G1107" s="30">
        <v>2</v>
      </c>
      <c r="H1107" s="44">
        <v>3360</v>
      </c>
      <c r="I1107" s="30" t="s">
        <v>893</v>
      </c>
      <c r="J1107" s="30" t="s">
        <v>1232</v>
      </c>
      <c r="K1107" s="55" t="s">
        <v>903</v>
      </c>
      <c r="L1107" s="59"/>
    </row>
    <row r="1108" spans="1:12" x14ac:dyDescent="0.3">
      <c r="A1108" s="27">
        <v>30</v>
      </c>
      <c r="B1108" s="30" t="s">
        <v>1063</v>
      </c>
      <c r="C1108" s="28" t="s">
        <v>6960</v>
      </c>
      <c r="D1108" s="28" t="s">
        <v>7017</v>
      </c>
      <c r="E1108" s="30">
        <v>681</v>
      </c>
      <c r="F1108" s="30" t="s">
        <v>1177</v>
      </c>
      <c r="G1108" s="30">
        <v>4</v>
      </c>
      <c r="H1108" s="44">
        <v>3360</v>
      </c>
      <c r="I1108" s="30" t="s">
        <v>893</v>
      </c>
      <c r="J1108" s="30" t="s">
        <v>1232</v>
      </c>
      <c r="K1108" s="55" t="s">
        <v>903</v>
      </c>
      <c r="L1108" s="59"/>
    </row>
    <row r="1109" spans="1:12" x14ac:dyDescent="0.3">
      <c r="A1109" s="27">
        <v>15</v>
      </c>
      <c r="B1109" s="30" t="s">
        <v>1004</v>
      </c>
      <c r="C1109" s="28" t="s">
        <v>6975</v>
      </c>
      <c r="D1109" s="28" t="s">
        <v>7016</v>
      </c>
      <c r="E1109" s="30">
        <v>975</v>
      </c>
      <c r="F1109" s="30" t="s">
        <v>1181</v>
      </c>
      <c r="G1109" s="30">
        <v>3</v>
      </c>
      <c r="H1109" s="44">
        <v>3360</v>
      </c>
      <c r="I1109" s="30" t="s">
        <v>893</v>
      </c>
      <c r="J1109" s="30" t="s">
        <v>1232</v>
      </c>
      <c r="K1109" s="55" t="s">
        <v>903</v>
      </c>
      <c r="L1109" s="59"/>
    </row>
    <row r="1110" spans="1:12" x14ac:dyDescent="0.3">
      <c r="A1110" s="27">
        <v>15</v>
      </c>
      <c r="B1110" s="30" t="s">
        <v>1004</v>
      </c>
      <c r="C1110" s="28" t="s">
        <v>6975</v>
      </c>
      <c r="D1110" s="28" t="s">
        <v>7016</v>
      </c>
      <c r="E1110" s="30">
        <v>974</v>
      </c>
      <c r="F1110" s="30" t="s">
        <v>1183</v>
      </c>
      <c r="G1110" s="30">
        <v>2</v>
      </c>
      <c r="H1110" s="44">
        <v>1680</v>
      </c>
      <c r="I1110" s="30" t="s">
        <v>893</v>
      </c>
      <c r="J1110" s="30" t="s">
        <v>1232</v>
      </c>
      <c r="K1110" s="55" t="s">
        <v>903</v>
      </c>
      <c r="L1110" s="59"/>
    </row>
    <row r="1111" spans="1:12" x14ac:dyDescent="0.3">
      <c r="A1111" s="27">
        <v>15</v>
      </c>
      <c r="B1111" s="30" t="s">
        <v>1051</v>
      </c>
      <c r="C1111" s="28" t="s">
        <v>6975</v>
      </c>
      <c r="D1111" s="28" t="s">
        <v>7016</v>
      </c>
      <c r="E1111" s="30">
        <v>968</v>
      </c>
      <c r="F1111" s="30" t="s">
        <v>1184</v>
      </c>
      <c r="G1111" s="30">
        <v>20</v>
      </c>
      <c r="H1111" s="44">
        <v>25200</v>
      </c>
      <c r="I1111" s="30" t="s">
        <v>889</v>
      </c>
      <c r="J1111" s="30" t="s">
        <v>1233</v>
      </c>
      <c r="K1111" s="55" t="s">
        <v>903</v>
      </c>
      <c r="L1111" s="59"/>
    </row>
    <row r="1112" spans="1:12" x14ac:dyDescent="0.3">
      <c r="A1112" s="27">
        <v>15</v>
      </c>
      <c r="B1112" s="45" t="s">
        <v>1185</v>
      </c>
      <c r="C1112" s="28" t="s">
        <v>6975</v>
      </c>
      <c r="D1112" s="28" t="s">
        <v>7016</v>
      </c>
      <c r="E1112" s="30">
        <v>968</v>
      </c>
      <c r="F1112" s="30" t="s">
        <v>1184</v>
      </c>
      <c r="G1112" s="30">
        <v>24</v>
      </c>
      <c r="H1112" s="44">
        <v>30240</v>
      </c>
      <c r="I1112" s="30" t="s">
        <v>889</v>
      </c>
      <c r="J1112" s="30" t="s">
        <v>1233</v>
      </c>
      <c r="K1112" s="55" t="s">
        <v>903</v>
      </c>
      <c r="L1112" s="59"/>
    </row>
    <row r="1113" spans="1:12" x14ac:dyDescent="0.3">
      <c r="A1113" s="27">
        <v>15</v>
      </c>
      <c r="B1113" s="30" t="s">
        <v>1053</v>
      </c>
      <c r="C1113" s="28" t="s">
        <v>6986</v>
      </c>
      <c r="D1113" s="28" t="s">
        <v>7016</v>
      </c>
      <c r="E1113" s="30">
        <v>968</v>
      </c>
      <c r="F1113" s="30" t="s">
        <v>1184</v>
      </c>
      <c r="G1113" s="30">
        <v>14</v>
      </c>
      <c r="H1113" s="44">
        <v>15840</v>
      </c>
      <c r="I1113" s="30" t="s">
        <v>889</v>
      </c>
      <c r="J1113" s="30" t="s">
        <v>1233</v>
      </c>
      <c r="K1113" s="55" t="s">
        <v>903</v>
      </c>
      <c r="L1113" s="59"/>
    </row>
    <row r="1114" spans="1:12" x14ac:dyDescent="0.3">
      <c r="A1114" s="27">
        <v>15</v>
      </c>
      <c r="B1114" s="30" t="s">
        <v>987</v>
      </c>
      <c r="C1114" s="28" t="s">
        <v>6972</v>
      </c>
      <c r="D1114" s="28" t="s">
        <v>7016</v>
      </c>
      <c r="E1114" s="30">
        <v>968</v>
      </c>
      <c r="F1114" s="30" t="s">
        <v>1184</v>
      </c>
      <c r="G1114" s="30">
        <v>10</v>
      </c>
      <c r="H1114" s="44">
        <v>10800</v>
      </c>
      <c r="I1114" s="30" t="s">
        <v>889</v>
      </c>
      <c r="J1114" s="30" t="s">
        <v>1233</v>
      </c>
      <c r="K1114" s="55" t="s">
        <v>903</v>
      </c>
      <c r="L1114" s="59"/>
    </row>
    <row r="1115" spans="1:12" x14ac:dyDescent="0.3">
      <c r="A1115" s="27">
        <v>30</v>
      </c>
      <c r="B1115" s="30" t="s">
        <v>973</v>
      </c>
      <c r="C1115" s="28" t="s">
        <v>6977</v>
      </c>
      <c r="D1115" s="28" t="s">
        <v>7017</v>
      </c>
      <c r="E1115" s="30">
        <v>543</v>
      </c>
      <c r="F1115" s="30" t="s">
        <v>1186</v>
      </c>
      <c r="G1115" s="30">
        <v>1</v>
      </c>
      <c r="H1115" s="44">
        <v>1920</v>
      </c>
      <c r="I1115" s="30" t="s">
        <v>895</v>
      </c>
      <c r="J1115" s="30" t="s">
        <v>1234</v>
      </c>
      <c r="K1115" s="55" t="s">
        <v>903</v>
      </c>
      <c r="L1115" s="59"/>
    </row>
    <row r="1116" spans="1:12" x14ac:dyDescent="0.3">
      <c r="A1116" s="27">
        <v>15</v>
      </c>
      <c r="B1116" s="30" t="s">
        <v>255</v>
      </c>
      <c r="C1116" s="28" t="s">
        <v>7003</v>
      </c>
      <c r="D1116" s="28" t="s">
        <v>7016</v>
      </c>
      <c r="E1116" s="30">
        <v>364</v>
      </c>
      <c r="F1116" s="30" t="s">
        <v>1187</v>
      </c>
      <c r="G1116" s="30">
        <v>1</v>
      </c>
      <c r="H1116" s="44">
        <v>4560</v>
      </c>
      <c r="I1116" s="30" t="s">
        <v>890</v>
      </c>
      <c r="J1116" s="30" t="s">
        <v>1235</v>
      </c>
      <c r="K1116" s="55" t="s">
        <v>903</v>
      </c>
      <c r="L1116" s="59"/>
    </row>
    <row r="1117" spans="1:12" x14ac:dyDescent="0.3">
      <c r="A1117" s="27">
        <v>30</v>
      </c>
      <c r="B1117" s="30" t="s">
        <v>943</v>
      </c>
      <c r="C1117" s="28" t="s">
        <v>6991</v>
      </c>
      <c r="D1117" s="28" t="s">
        <v>7017</v>
      </c>
      <c r="E1117" s="30">
        <v>364</v>
      </c>
      <c r="F1117" s="30" t="s">
        <v>1187</v>
      </c>
      <c r="G1117" s="30">
        <v>3</v>
      </c>
      <c r="H1117" s="44">
        <v>1440</v>
      </c>
      <c r="I1117" s="30" t="s">
        <v>890</v>
      </c>
      <c r="J1117" s="30" t="s">
        <v>1235</v>
      </c>
      <c r="K1117" s="55" t="s">
        <v>903</v>
      </c>
      <c r="L1117" s="59"/>
    </row>
    <row r="1118" spans="1:12" x14ac:dyDescent="0.3">
      <c r="A1118" s="27">
        <v>15</v>
      </c>
      <c r="B1118" s="30" t="s">
        <v>946</v>
      </c>
      <c r="C1118" s="28" t="s">
        <v>6996</v>
      </c>
      <c r="D1118" s="28" t="s">
        <v>7016</v>
      </c>
      <c r="E1118" s="30">
        <v>474</v>
      </c>
      <c r="F1118" s="30" t="s">
        <v>1188</v>
      </c>
      <c r="G1118" s="30">
        <v>4</v>
      </c>
      <c r="H1118" s="44">
        <v>7680</v>
      </c>
      <c r="I1118" s="30" t="s">
        <v>890</v>
      </c>
      <c r="J1118" s="30" t="s">
        <v>1235</v>
      </c>
      <c r="K1118" s="55" t="s">
        <v>903</v>
      </c>
      <c r="L1118" s="59"/>
    </row>
    <row r="1119" spans="1:12" x14ac:dyDescent="0.3">
      <c r="A1119" s="27">
        <v>30</v>
      </c>
      <c r="B1119" s="30" t="s">
        <v>973</v>
      </c>
      <c r="C1119" s="28" t="s">
        <v>6977</v>
      </c>
      <c r="D1119" s="28" t="s">
        <v>7017</v>
      </c>
      <c r="E1119" s="30">
        <v>364</v>
      </c>
      <c r="F1119" s="30" t="s">
        <v>1187</v>
      </c>
      <c r="G1119" s="30">
        <v>6</v>
      </c>
      <c r="H1119" s="44">
        <v>7680</v>
      </c>
      <c r="I1119" s="30" t="s">
        <v>890</v>
      </c>
      <c r="J1119" s="30" t="s">
        <v>1235</v>
      </c>
      <c r="K1119" s="55" t="s">
        <v>903</v>
      </c>
      <c r="L1119" s="59"/>
    </row>
    <row r="1120" spans="1:12" x14ac:dyDescent="0.3">
      <c r="A1120" s="27">
        <v>15</v>
      </c>
      <c r="B1120" s="30" t="s">
        <v>978</v>
      </c>
      <c r="C1120" s="28" t="s">
        <v>6998</v>
      </c>
      <c r="D1120" s="28" t="s">
        <v>7016</v>
      </c>
      <c r="E1120" s="30">
        <v>517</v>
      </c>
      <c r="F1120" s="30" t="s">
        <v>1189</v>
      </c>
      <c r="G1120" s="30">
        <v>1</v>
      </c>
      <c r="H1120" s="44">
        <v>3600</v>
      </c>
      <c r="I1120" s="30" t="s">
        <v>890</v>
      </c>
      <c r="J1120" s="30" t="s">
        <v>1235</v>
      </c>
      <c r="K1120" s="55" t="s">
        <v>903</v>
      </c>
      <c r="L1120" s="59"/>
    </row>
    <row r="1121" spans="1:12" x14ac:dyDescent="0.3">
      <c r="A1121" s="27">
        <v>15</v>
      </c>
      <c r="B1121" s="30" t="s">
        <v>990</v>
      </c>
      <c r="C1121" s="28" t="s">
        <v>6972</v>
      </c>
      <c r="D1121" s="28" t="s">
        <v>7016</v>
      </c>
      <c r="E1121" s="30">
        <v>475</v>
      </c>
      <c r="F1121" s="30" t="s">
        <v>1190</v>
      </c>
      <c r="G1121" s="30">
        <v>6</v>
      </c>
      <c r="H1121" s="44">
        <v>6000</v>
      </c>
      <c r="I1121" s="30" t="s">
        <v>890</v>
      </c>
      <c r="J1121" s="30" t="s">
        <v>1235</v>
      </c>
      <c r="K1121" s="55" t="s">
        <v>903</v>
      </c>
      <c r="L1121" s="59"/>
    </row>
    <row r="1122" spans="1:12" x14ac:dyDescent="0.3">
      <c r="A1122" s="27">
        <v>15</v>
      </c>
      <c r="B1122" s="30" t="s">
        <v>719</v>
      </c>
      <c r="C1122" s="28" t="s">
        <v>6987</v>
      </c>
      <c r="D1122" s="28" t="s">
        <v>7016</v>
      </c>
      <c r="E1122" s="30">
        <v>632</v>
      </c>
      <c r="F1122" s="30" t="s">
        <v>1191</v>
      </c>
      <c r="G1122" s="30">
        <v>1</v>
      </c>
      <c r="H1122" s="44">
        <v>2880</v>
      </c>
      <c r="I1122" s="30" t="s">
        <v>889</v>
      </c>
      <c r="J1122" s="30" t="s">
        <v>899</v>
      </c>
      <c r="K1122" s="55" t="s">
        <v>903</v>
      </c>
      <c r="L1122" s="59"/>
    </row>
    <row r="1123" spans="1:12" x14ac:dyDescent="0.3">
      <c r="A1123" s="27">
        <v>30</v>
      </c>
      <c r="B1123" s="30" t="s">
        <v>1192</v>
      </c>
      <c r="C1123" s="28" t="s">
        <v>6999</v>
      </c>
      <c r="D1123" s="28" t="s">
        <v>7017</v>
      </c>
      <c r="E1123" s="30">
        <v>570</v>
      </c>
      <c r="F1123" s="30" t="s">
        <v>1193</v>
      </c>
      <c r="G1123" s="30">
        <v>1</v>
      </c>
      <c r="H1123" s="44">
        <v>3360</v>
      </c>
      <c r="I1123" s="30" t="s">
        <v>889</v>
      </c>
      <c r="J1123" s="30" t="s">
        <v>899</v>
      </c>
      <c r="K1123" s="55" t="s">
        <v>903</v>
      </c>
      <c r="L1123" s="59"/>
    </row>
    <row r="1124" spans="1:12" x14ac:dyDescent="0.3">
      <c r="A1124" s="27">
        <v>30</v>
      </c>
      <c r="B1124" s="30" t="s">
        <v>1192</v>
      </c>
      <c r="C1124" s="28" t="s">
        <v>6999</v>
      </c>
      <c r="D1124" s="28" t="s">
        <v>7017</v>
      </c>
      <c r="E1124" s="30">
        <v>572</v>
      </c>
      <c r="F1124" s="30" t="s">
        <v>1194</v>
      </c>
      <c r="G1124" s="30">
        <v>1</v>
      </c>
      <c r="H1124" s="44">
        <v>3360</v>
      </c>
      <c r="I1124" s="30" t="s">
        <v>889</v>
      </c>
      <c r="J1124" s="30" t="s">
        <v>899</v>
      </c>
      <c r="K1124" s="55" t="s">
        <v>903</v>
      </c>
      <c r="L1124" s="59"/>
    </row>
    <row r="1125" spans="1:12" x14ac:dyDescent="0.3">
      <c r="A1125" s="27">
        <v>30</v>
      </c>
      <c r="B1125" s="30" t="s">
        <v>1195</v>
      </c>
      <c r="C1125" s="28" t="s">
        <v>6999</v>
      </c>
      <c r="D1125" s="28" t="s">
        <v>7017</v>
      </c>
      <c r="E1125" s="30">
        <v>579</v>
      </c>
      <c r="F1125" s="30" t="s">
        <v>1196</v>
      </c>
      <c r="G1125" s="30">
        <v>6</v>
      </c>
      <c r="H1125" s="44">
        <v>6720</v>
      </c>
      <c r="I1125" s="30" t="s">
        <v>889</v>
      </c>
      <c r="J1125" s="30" t="s">
        <v>899</v>
      </c>
      <c r="K1125" s="55" t="s">
        <v>903</v>
      </c>
      <c r="L1125" s="59"/>
    </row>
    <row r="1126" spans="1:12" x14ac:dyDescent="0.3">
      <c r="A1126" s="27">
        <v>15</v>
      </c>
      <c r="B1126" s="30" t="s">
        <v>1033</v>
      </c>
      <c r="C1126" s="28" t="s">
        <v>6984</v>
      </c>
      <c r="D1126" s="28" t="s">
        <v>7016</v>
      </c>
      <c r="E1126" s="30">
        <v>818</v>
      </c>
      <c r="F1126" s="30" t="s">
        <v>1197</v>
      </c>
      <c r="G1126" s="30">
        <v>3</v>
      </c>
      <c r="H1126" s="44">
        <v>6480</v>
      </c>
      <c r="I1126" s="30" t="s">
        <v>889</v>
      </c>
      <c r="J1126" s="30" t="s">
        <v>899</v>
      </c>
      <c r="K1126" s="55" t="s">
        <v>903</v>
      </c>
      <c r="L1126" s="59"/>
    </row>
    <row r="1127" spans="1:12" x14ac:dyDescent="0.3">
      <c r="A1127" s="27">
        <v>15</v>
      </c>
      <c r="B1127" s="30" t="s">
        <v>961</v>
      </c>
      <c r="C1127" s="28" t="s">
        <v>6974</v>
      </c>
      <c r="D1127" s="28" t="s">
        <v>7016</v>
      </c>
      <c r="E1127" s="30">
        <v>1319</v>
      </c>
      <c r="F1127" s="30" t="s">
        <v>1198</v>
      </c>
      <c r="G1127" s="30">
        <v>6</v>
      </c>
      <c r="H1127" s="44">
        <v>4320</v>
      </c>
      <c r="I1127" s="30" t="s">
        <v>889</v>
      </c>
      <c r="J1127" s="30" t="s">
        <v>899</v>
      </c>
      <c r="K1127" s="55" t="s">
        <v>903</v>
      </c>
      <c r="L1127" s="59"/>
    </row>
    <row r="1128" spans="1:12" x14ac:dyDescent="0.3">
      <c r="A1128" s="27">
        <v>30</v>
      </c>
      <c r="B1128" s="30" t="s">
        <v>973</v>
      </c>
      <c r="C1128" s="28" t="s">
        <v>6977</v>
      </c>
      <c r="D1128" s="28" t="s">
        <v>7017</v>
      </c>
      <c r="E1128" s="30">
        <v>932</v>
      </c>
      <c r="F1128" s="30" t="s">
        <v>1199</v>
      </c>
      <c r="G1128" s="30">
        <v>1</v>
      </c>
      <c r="H1128" s="44">
        <v>1920</v>
      </c>
      <c r="I1128" s="30" t="s">
        <v>889</v>
      </c>
      <c r="J1128" s="30" t="s">
        <v>899</v>
      </c>
      <c r="K1128" s="55" t="s">
        <v>903</v>
      </c>
      <c r="L1128" s="59"/>
    </row>
    <row r="1129" spans="1:12" x14ac:dyDescent="0.3">
      <c r="A1129" s="27">
        <v>15</v>
      </c>
      <c r="B1129" s="30" t="s">
        <v>980</v>
      </c>
      <c r="C1129" s="28" t="s">
        <v>6988</v>
      </c>
      <c r="D1129" s="28" t="s">
        <v>7016</v>
      </c>
      <c r="E1129" s="30">
        <v>632</v>
      </c>
      <c r="F1129" s="30" t="s">
        <v>1191</v>
      </c>
      <c r="G1129" s="30">
        <v>1</v>
      </c>
      <c r="H1129" s="44">
        <v>2640</v>
      </c>
      <c r="I1129" s="30" t="s">
        <v>889</v>
      </c>
      <c r="J1129" s="30" t="s">
        <v>899</v>
      </c>
      <c r="K1129" s="55" t="s">
        <v>903</v>
      </c>
      <c r="L1129" s="59"/>
    </row>
    <row r="1130" spans="1:12" x14ac:dyDescent="0.3">
      <c r="A1130" s="27">
        <v>15</v>
      </c>
      <c r="B1130" s="30" t="s">
        <v>918</v>
      </c>
      <c r="C1130" s="28" t="s">
        <v>6979</v>
      </c>
      <c r="D1130" s="28" t="s">
        <v>7016</v>
      </c>
      <c r="E1130" s="30">
        <v>868</v>
      </c>
      <c r="F1130" s="30" t="s">
        <v>1200</v>
      </c>
      <c r="G1130" s="30">
        <v>3</v>
      </c>
      <c r="H1130" s="44">
        <v>3840</v>
      </c>
      <c r="I1130" s="30" t="s">
        <v>889</v>
      </c>
      <c r="J1130" s="30" t="s">
        <v>899</v>
      </c>
      <c r="K1130" s="55" t="s">
        <v>903</v>
      </c>
      <c r="L1130" s="59"/>
    </row>
    <row r="1131" spans="1:12" x14ac:dyDescent="0.3">
      <c r="A1131" s="27">
        <v>30</v>
      </c>
      <c r="B1131" s="30" t="s">
        <v>1164</v>
      </c>
      <c r="C1131" s="28" t="s">
        <v>7001</v>
      </c>
      <c r="D1131" s="28" t="s">
        <v>7017</v>
      </c>
      <c r="E1131" s="30">
        <v>612</v>
      </c>
      <c r="F1131" s="30" t="s">
        <v>1201</v>
      </c>
      <c r="G1131" s="30">
        <v>6</v>
      </c>
      <c r="H1131" s="44">
        <v>9360</v>
      </c>
      <c r="I1131" s="30" t="s">
        <v>889</v>
      </c>
      <c r="J1131" s="30" t="s">
        <v>899</v>
      </c>
      <c r="K1131" s="55" t="s">
        <v>903</v>
      </c>
      <c r="L1131" s="59"/>
    </row>
    <row r="1132" spans="1:12" x14ac:dyDescent="0.3">
      <c r="A1132" s="27">
        <v>30</v>
      </c>
      <c r="B1132" s="30" t="s">
        <v>1063</v>
      </c>
      <c r="C1132" s="28" t="s">
        <v>6960</v>
      </c>
      <c r="D1132" s="28" t="s">
        <v>7017</v>
      </c>
      <c r="E1132" s="30">
        <v>995</v>
      </c>
      <c r="F1132" s="30" t="s">
        <v>1202</v>
      </c>
      <c r="G1132" s="30">
        <v>6</v>
      </c>
      <c r="H1132" s="44">
        <v>6720</v>
      </c>
      <c r="I1132" s="30" t="s">
        <v>889</v>
      </c>
      <c r="J1132" s="30" t="s">
        <v>899</v>
      </c>
      <c r="K1132" s="55" t="s">
        <v>903</v>
      </c>
      <c r="L1132" s="59"/>
    </row>
    <row r="1133" spans="1:12" x14ac:dyDescent="0.3">
      <c r="A1133" s="27">
        <v>15</v>
      </c>
      <c r="B1133" s="30" t="s">
        <v>940</v>
      </c>
      <c r="C1133" s="28" t="s">
        <v>6976</v>
      </c>
      <c r="D1133" s="28" t="s">
        <v>7016</v>
      </c>
      <c r="E1133" s="30">
        <v>743</v>
      </c>
      <c r="F1133" s="30" t="s">
        <v>1203</v>
      </c>
      <c r="G1133" s="30">
        <v>12</v>
      </c>
      <c r="H1133" s="44">
        <v>5760</v>
      </c>
      <c r="I1133" s="30" t="s">
        <v>893</v>
      </c>
      <c r="J1133" s="30" t="s">
        <v>1206</v>
      </c>
      <c r="K1133" s="55" t="s">
        <v>903</v>
      </c>
      <c r="L1133" s="59"/>
    </row>
    <row r="1134" spans="1:12" x14ac:dyDescent="0.3">
      <c r="A1134" s="27">
        <v>15</v>
      </c>
      <c r="B1134" s="30" t="s">
        <v>1087</v>
      </c>
      <c r="C1134" s="28" t="s">
        <v>6976</v>
      </c>
      <c r="D1134" s="28" t="s">
        <v>7016</v>
      </c>
      <c r="E1134" s="30">
        <v>1353</v>
      </c>
      <c r="F1134" s="30" t="s">
        <v>1204</v>
      </c>
      <c r="G1134" s="30">
        <v>1</v>
      </c>
      <c r="H1134" s="44">
        <v>480</v>
      </c>
      <c r="I1134" s="30" t="s">
        <v>893</v>
      </c>
      <c r="J1134" s="30" t="s">
        <v>1206</v>
      </c>
      <c r="K1134" s="55" t="s">
        <v>903</v>
      </c>
      <c r="L1134" s="59"/>
    </row>
    <row r="1135" spans="1:12" x14ac:dyDescent="0.3">
      <c r="A1135" s="27">
        <v>15</v>
      </c>
      <c r="B1135" s="30" t="s">
        <v>958</v>
      </c>
      <c r="C1135" s="28" t="s">
        <v>6974</v>
      </c>
      <c r="D1135" s="28" t="s">
        <v>7016</v>
      </c>
      <c r="E1135" s="30">
        <v>1316</v>
      </c>
      <c r="F1135" s="30" t="s">
        <v>1205</v>
      </c>
      <c r="G1135" s="30">
        <v>4</v>
      </c>
      <c r="H1135" s="44">
        <v>2880</v>
      </c>
      <c r="I1135" s="30" t="s">
        <v>893</v>
      </c>
      <c r="J1135" s="30" t="s">
        <v>1206</v>
      </c>
      <c r="K1135" s="55" t="s">
        <v>903</v>
      </c>
      <c r="L1135" s="59"/>
    </row>
    <row r="1136" spans="1:12" x14ac:dyDescent="0.3">
      <c r="A1136" s="27">
        <v>15</v>
      </c>
      <c r="B1136" s="30" t="s">
        <v>982</v>
      </c>
      <c r="C1136" s="28" t="s">
        <v>6982</v>
      </c>
      <c r="D1136" s="28" t="s">
        <v>7016</v>
      </c>
      <c r="E1136" s="30">
        <v>737</v>
      </c>
      <c r="F1136" s="30" t="s">
        <v>1206</v>
      </c>
      <c r="G1136" s="30">
        <v>6</v>
      </c>
      <c r="H1136" s="44">
        <v>9600</v>
      </c>
      <c r="I1136" s="30" t="s">
        <v>893</v>
      </c>
      <c r="J1136" s="30" t="s">
        <v>1206</v>
      </c>
      <c r="K1136" s="55" t="s">
        <v>903</v>
      </c>
      <c r="L1136" s="59"/>
    </row>
    <row r="1137" spans="1:12" x14ac:dyDescent="0.3">
      <c r="A1137" s="27">
        <v>15</v>
      </c>
      <c r="B1137" s="30" t="s">
        <v>984</v>
      </c>
      <c r="C1137" s="28" t="s">
        <v>6982</v>
      </c>
      <c r="D1137" s="28" t="s">
        <v>7016</v>
      </c>
      <c r="E1137" s="30">
        <v>743</v>
      </c>
      <c r="F1137" s="30" t="s">
        <v>1203</v>
      </c>
      <c r="G1137" s="30">
        <v>6</v>
      </c>
      <c r="H1137" s="44">
        <v>14400</v>
      </c>
      <c r="I1137" s="30" t="s">
        <v>893</v>
      </c>
      <c r="J1137" s="30" t="s">
        <v>1206</v>
      </c>
      <c r="K1137" s="55" t="s">
        <v>903</v>
      </c>
      <c r="L1137" s="59"/>
    </row>
    <row r="1138" spans="1:12" x14ac:dyDescent="0.3">
      <c r="A1138" s="27">
        <v>30</v>
      </c>
      <c r="B1138" s="30" t="s">
        <v>1063</v>
      </c>
      <c r="C1138" s="28" t="s">
        <v>6960</v>
      </c>
      <c r="D1138" s="28" t="s">
        <v>7017</v>
      </c>
      <c r="E1138" s="30">
        <v>997</v>
      </c>
      <c r="F1138" s="30" t="s">
        <v>1207</v>
      </c>
      <c r="G1138" s="30">
        <v>3</v>
      </c>
      <c r="H1138" s="44">
        <v>5040</v>
      </c>
      <c r="I1138" s="30" t="s">
        <v>893</v>
      </c>
      <c r="J1138" s="30" t="s">
        <v>1206</v>
      </c>
      <c r="K1138" s="55" t="s">
        <v>903</v>
      </c>
      <c r="L1138" s="59"/>
    </row>
    <row r="1139" spans="1:12" x14ac:dyDescent="0.3">
      <c r="A1139" s="27">
        <v>15</v>
      </c>
      <c r="B1139" s="30" t="s">
        <v>1004</v>
      </c>
      <c r="C1139" s="28" t="s">
        <v>6975</v>
      </c>
      <c r="D1139" s="28" t="s">
        <v>7016</v>
      </c>
      <c r="E1139" s="30">
        <v>743</v>
      </c>
      <c r="F1139" s="30" t="s">
        <v>1203</v>
      </c>
      <c r="G1139" s="30">
        <v>6</v>
      </c>
      <c r="H1139" s="44">
        <v>8400</v>
      </c>
      <c r="I1139" s="30" t="s">
        <v>893</v>
      </c>
      <c r="J1139" s="30" t="s">
        <v>1206</v>
      </c>
      <c r="K1139" s="55" t="s">
        <v>903</v>
      </c>
      <c r="L1139" s="59"/>
    </row>
    <row r="1140" spans="1:12" x14ac:dyDescent="0.3">
      <c r="A1140" s="27">
        <v>30</v>
      </c>
      <c r="B1140" s="30" t="s">
        <v>1005</v>
      </c>
      <c r="C1140" s="28" t="s">
        <v>6989</v>
      </c>
      <c r="D1140" s="28" t="s">
        <v>7017</v>
      </c>
      <c r="E1140" s="30">
        <v>743</v>
      </c>
      <c r="F1140" s="30" t="s">
        <v>1203</v>
      </c>
      <c r="G1140" s="30">
        <v>12</v>
      </c>
      <c r="H1140" s="44">
        <v>12000</v>
      </c>
      <c r="I1140" s="30" t="s">
        <v>893</v>
      </c>
      <c r="J1140" s="30" t="s">
        <v>1206</v>
      </c>
      <c r="K1140" s="55" t="s">
        <v>903</v>
      </c>
      <c r="L1140" s="59"/>
    </row>
    <row r="1141" spans="1:12" x14ac:dyDescent="0.3">
      <c r="A1141" s="27">
        <v>15</v>
      </c>
      <c r="B1141" s="30" t="s">
        <v>904</v>
      </c>
      <c r="C1141" s="28" t="s">
        <v>6976</v>
      </c>
      <c r="D1141" s="28" t="s">
        <v>7016</v>
      </c>
      <c r="E1141" s="30">
        <v>1103</v>
      </c>
      <c r="F1141" s="30" t="s">
        <v>1208</v>
      </c>
      <c r="G1141" s="30">
        <v>6</v>
      </c>
      <c r="H1141" s="44">
        <v>2400</v>
      </c>
      <c r="I1141" s="30" t="s">
        <v>901</v>
      </c>
      <c r="J1141" s="30" t="s">
        <v>1236</v>
      </c>
      <c r="K1141" s="55" t="s">
        <v>903</v>
      </c>
      <c r="L1141" s="59"/>
    </row>
    <row r="1142" spans="1:12" x14ac:dyDescent="0.3">
      <c r="A1142" s="27">
        <v>15</v>
      </c>
      <c r="B1142" s="30" t="s">
        <v>1209</v>
      </c>
      <c r="C1142" s="28" t="s">
        <v>6974</v>
      </c>
      <c r="D1142" s="28" t="s">
        <v>7016</v>
      </c>
      <c r="E1142" s="30">
        <v>1104</v>
      </c>
      <c r="F1142" s="30" t="s">
        <v>1210</v>
      </c>
      <c r="G1142" s="30">
        <v>6</v>
      </c>
      <c r="H1142" s="44">
        <v>3600</v>
      </c>
      <c r="I1142" s="30" t="s">
        <v>901</v>
      </c>
      <c r="J1142" s="30" t="s">
        <v>1236</v>
      </c>
      <c r="K1142" s="55" t="s">
        <v>903</v>
      </c>
      <c r="L1142" s="59"/>
    </row>
    <row r="1143" spans="1:12" x14ac:dyDescent="0.3">
      <c r="A1143" s="27">
        <v>15</v>
      </c>
      <c r="B1143" s="30" t="s">
        <v>1209</v>
      </c>
      <c r="C1143" s="28" t="s">
        <v>6974</v>
      </c>
      <c r="D1143" s="28" t="s">
        <v>7016</v>
      </c>
      <c r="E1143" s="30">
        <v>1321</v>
      </c>
      <c r="F1143" s="30" t="s">
        <v>1211</v>
      </c>
      <c r="G1143" s="30">
        <v>6</v>
      </c>
      <c r="H1143" s="44">
        <v>4320</v>
      </c>
      <c r="I1143" s="30" t="s">
        <v>901</v>
      </c>
      <c r="J1143" s="30" t="s">
        <v>1236</v>
      </c>
      <c r="K1143" s="55" t="s">
        <v>903</v>
      </c>
      <c r="L1143" s="59"/>
    </row>
    <row r="1144" spans="1:12" x14ac:dyDescent="0.3">
      <c r="A1144" s="27">
        <v>15</v>
      </c>
      <c r="B1144" s="30" t="s">
        <v>1209</v>
      </c>
      <c r="C1144" s="28" t="s">
        <v>6974</v>
      </c>
      <c r="D1144" s="28" t="s">
        <v>7016</v>
      </c>
      <c r="E1144" s="30">
        <v>1322</v>
      </c>
      <c r="F1144" s="30" t="s">
        <v>1212</v>
      </c>
      <c r="G1144" s="30">
        <v>12</v>
      </c>
      <c r="H1144" s="44">
        <v>7920</v>
      </c>
      <c r="I1144" s="30" t="s">
        <v>901</v>
      </c>
      <c r="J1144" s="30" t="s">
        <v>1236</v>
      </c>
      <c r="K1144" s="55" t="s">
        <v>903</v>
      </c>
      <c r="L1144" s="59"/>
    </row>
    <row r="1145" spans="1:12" x14ac:dyDescent="0.3">
      <c r="A1145" s="27">
        <v>30</v>
      </c>
      <c r="B1145" s="45" t="s">
        <v>1213</v>
      </c>
      <c r="C1145" s="28" t="s">
        <v>6973</v>
      </c>
      <c r="D1145" s="28" t="s">
        <v>7017</v>
      </c>
      <c r="E1145" s="30">
        <v>1103</v>
      </c>
      <c r="F1145" s="30" t="s">
        <v>1208</v>
      </c>
      <c r="G1145" s="30">
        <v>24</v>
      </c>
      <c r="H1145" s="44">
        <v>27360</v>
      </c>
      <c r="I1145" s="30" t="s">
        <v>901</v>
      </c>
      <c r="J1145" s="30" t="s">
        <v>1236</v>
      </c>
      <c r="K1145" s="55" t="s">
        <v>903</v>
      </c>
      <c r="L1145" s="59"/>
    </row>
    <row r="1146" spans="1:12" x14ac:dyDescent="0.3">
      <c r="A1146" s="27">
        <v>30</v>
      </c>
      <c r="B1146" s="45" t="s">
        <v>1214</v>
      </c>
      <c r="C1146" s="28" t="s">
        <v>6973</v>
      </c>
      <c r="D1146" s="28" t="s">
        <v>7017</v>
      </c>
      <c r="E1146" s="30">
        <v>1103</v>
      </c>
      <c r="F1146" s="30" t="s">
        <v>1208</v>
      </c>
      <c r="G1146" s="30">
        <v>24</v>
      </c>
      <c r="H1146" s="44">
        <v>27360</v>
      </c>
      <c r="I1146" s="30" t="s">
        <v>901</v>
      </c>
      <c r="J1146" s="30" t="s">
        <v>1236</v>
      </c>
      <c r="K1146" s="55" t="s">
        <v>903</v>
      </c>
      <c r="L1146" s="59"/>
    </row>
    <row r="1147" spans="1:12" x14ac:dyDescent="0.3">
      <c r="A1147" s="27">
        <v>30</v>
      </c>
      <c r="B1147" s="45" t="s">
        <v>1215</v>
      </c>
      <c r="C1147" s="28" t="s">
        <v>6973</v>
      </c>
      <c r="D1147" s="28" t="s">
        <v>7017</v>
      </c>
      <c r="E1147" s="30">
        <v>1104</v>
      </c>
      <c r="F1147" s="30" t="s">
        <v>1210</v>
      </c>
      <c r="G1147" s="30">
        <v>24</v>
      </c>
      <c r="H1147" s="44">
        <v>27360</v>
      </c>
      <c r="I1147" s="30" t="s">
        <v>901</v>
      </c>
      <c r="J1147" s="30" t="s">
        <v>1236</v>
      </c>
      <c r="K1147" s="55" t="s">
        <v>903</v>
      </c>
      <c r="L1147" s="59"/>
    </row>
    <row r="1148" spans="1:12" x14ac:dyDescent="0.3">
      <c r="A1148" s="27">
        <v>30</v>
      </c>
      <c r="B1148" s="30" t="s">
        <v>1216</v>
      </c>
      <c r="C1148" s="28" t="s">
        <v>6973</v>
      </c>
      <c r="D1148" s="28" t="s">
        <v>7017</v>
      </c>
      <c r="E1148" s="30">
        <v>1106</v>
      </c>
      <c r="F1148" s="30" t="s">
        <v>1217</v>
      </c>
      <c r="G1148" s="30">
        <v>12</v>
      </c>
      <c r="H1148" s="44">
        <v>14400</v>
      </c>
      <c r="I1148" s="30" t="s">
        <v>901</v>
      </c>
      <c r="J1148" s="30" t="s">
        <v>1236</v>
      </c>
      <c r="K1148" s="55" t="s">
        <v>903</v>
      </c>
      <c r="L1148" s="59"/>
    </row>
    <row r="1149" spans="1:12" x14ac:dyDescent="0.3">
      <c r="A1149" s="27">
        <v>30</v>
      </c>
      <c r="B1149" s="30" t="s">
        <v>1216</v>
      </c>
      <c r="C1149" s="28" t="s">
        <v>6973</v>
      </c>
      <c r="D1149" s="28" t="s">
        <v>7017</v>
      </c>
      <c r="E1149" s="30">
        <v>1105</v>
      </c>
      <c r="F1149" s="30" t="s">
        <v>1218</v>
      </c>
      <c r="G1149" s="30">
        <v>12</v>
      </c>
      <c r="H1149" s="44">
        <v>12960</v>
      </c>
      <c r="I1149" s="30" t="s">
        <v>901</v>
      </c>
      <c r="J1149" s="30" t="s">
        <v>1236</v>
      </c>
      <c r="K1149" s="55" t="s">
        <v>903</v>
      </c>
      <c r="L1149" s="59"/>
    </row>
    <row r="1150" spans="1:12" x14ac:dyDescent="0.3">
      <c r="A1150" s="27">
        <v>30</v>
      </c>
      <c r="B1150" s="30" t="s">
        <v>1219</v>
      </c>
      <c r="C1150" s="28" t="s">
        <v>6973</v>
      </c>
      <c r="D1150" s="28" t="s">
        <v>7017</v>
      </c>
      <c r="E1150" s="30">
        <v>1108</v>
      </c>
      <c r="F1150" s="30" t="s">
        <v>1220</v>
      </c>
      <c r="G1150" s="30">
        <v>12</v>
      </c>
      <c r="H1150" s="44">
        <v>12960</v>
      </c>
      <c r="I1150" s="30" t="s">
        <v>901</v>
      </c>
      <c r="J1150" s="30" t="s">
        <v>1236</v>
      </c>
      <c r="K1150" s="55" t="s">
        <v>903</v>
      </c>
      <c r="L1150" s="59"/>
    </row>
    <row r="1151" spans="1:12" x14ac:dyDescent="0.3">
      <c r="A1151" s="27">
        <v>30</v>
      </c>
      <c r="B1151" s="30" t="s">
        <v>1219</v>
      </c>
      <c r="C1151" s="28" t="s">
        <v>6973</v>
      </c>
      <c r="D1151" s="28" t="s">
        <v>7017</v>
      </c>
      <c r="E1151" s="30">
        <v>1107</v>
      </c>
      <c r="F1151" s="30" t="s">
        <v>1221</v>
      </c>
      <c r="G1151" s="30">
        <v>12</v>
      </c>
      <c r="H1151" s="44">
        <v>14400</v>
      </c>
      <c r="I1151" s="30" t="s">
        <v>901</v>
      </c>
      <c r="J1151" s="30" t="s">
        <v>1236</v>
      </c>
      <c r="K1151" s="55" t="s">
        <v>903</v>
      </c>
      <c r="L1151" s="59"/>
    </row>
    <row r="1152" spans="1:12" x14ac:dyDescent="0.3">
      <c r="A1152" s="27">
        <v>30</v>
      </c>
      <c r="B1152" s="30" t="s">
        <v>927</v>
      </c>
      <c r="C1152" s="28" t="s">
        <v>6989</v>
      </c>
      <c r="D1152" s="28" t="s">
        <v>7017</v>
      </c>
      <c r="E1152" s="30">
        <v>1103</v>
      </c>
      <c r="F1152" s="30" t="s">
        <v>1208</v>
      </c>
      <c r="G1152" s="30">
        <v>6</v>
      </c>
      <c r="H1152" s="44">
        <v>6000</v>
      </c>
      <c r="I1152" s="30" t="s">
        <v>901</v>
      </c>
      <c r="J1152" s="30" t="s">
        <v>1236</v>
      </c>
      <c r="K1152" s="55" t="s">
        <v>903</v>
      </c>
      <c r="L1152" s="59"/>
    </row>
    <row r="1153" spans="1:12" x14ac:dyDescent="0.3">
      <c r="A1153" s="27">
        <v>30</v>
      </c>
      <c r="B1153" s="30" t="s">
        <v>927</v>
      </c>
      <c r="C1153" s="28" t="s">
        <v>6989</v>
      </c>
      <c r="D1153" s="28" t="s">
        <v>7017</v>
      </c>
      <c r="E1153" s="30">
        <v>1104</v>
      </c>
      <c r="F1153" s="30" t="s">
        <v>1210</v>
      </c>
      <c r="G1153" s="30">
        <v>4</v>
      </c>
      <c r="H1153" s="44">
        <v>2400</v>
      </c>
      <c r="I1153" s="30" t="s">
        <v>901</v>
      </c>
      <c r="J1153" s="30" t="s">
        <v>1236</v>
      </c>
      <c r="K1153" s="55" t="s">
        <v>903</v>
      </c>
      <c r="L1153" s="59"/>
    </row>
    <row r="1154" spans="1:12" x14ac:dyDescent="0.3">
      <c r="A1154" s="27">
        <v>15</v>
      </c>
      <c r="B1154" s="30" t="s">
        <v>930</v>
      </c>
      <c r="C1154" s="28" t="s">
        <v>6980</v>
      </c>
      <c r="D1154" s="28" t="s">
        <v>7016</v>
      </c>
      <c r="E1154" s="30">
        <v>1103</v>
      </c>
      <c r="F1154" s="30" t="s">
        <v>1208</v>
      </c>
      <c r="G1154" s="30">
        <v>6</v>
      </c>
      <c r="H1154" s="44">
        <v>5760</v>
      </c>
      <c r="I1154" s="30" t="s">
        <v>901</v>
      </c>
      <c r="J1154" s="30" t="s">
        <v>1236</v>
      </c>
      <c r="K1154" s="55" t="s">
        <v>903</v>
      </c>
      <c r="L1154" s="59"/>
    </row>
    <row r="1155" spans="1:12" ht="27.6" x14ac:dyDescent="0.3">
      <c r="A1155" s="27">
        <v>15</v>
      </c>
      <c r="B1155" s="30" t="s">
        <v>1011</v>
      </c>
      <c r="C1155" s="28" t="s">
        <v>6974</v>
      </c>
      <c r="D1155" s="28" t="s">
        <v>7016</v>
      </c>
      <c r="E1155" s="30">
        <v>1327</v>
      </c>
      <c r="F1155" s="30" t="s">
        <v>1222</v>
      </c>
      <c r="G1155" s="30">
        <v>12</v>
      </c>
      <c r="H1155" s="44">
        <v>7920</v>
      </c>
      <c r="I1155" s="30" t="s">
        <v>901</v>
      </c>
      <c r="J1155" s="30" t="s">
        <v>1236</v>
      </c>
      <c r="K1155" s="55" t="s">
        <v>903</v>
      </c>
      <c r="L1155" s="59"/>
    </row>
    <row r="1156" spans="1:12" s="60" customFormat="1" ht="16.2" x14ac:dyDescent="0.3">
      <c r="A1156" s="32"/>
      <c r="B1156" s="29"/>
      <c r="C1156" s="33"/>
      <c r="D1156" s="33"/>
      <c r="E1156" s="29"/>
      <c r="F1156" s="246" t="s">
        <v>6846</v>
      </c>
      <c r="G1156" s="29"/>
      <c r="H1156" s="197">
        <v>30720</v>
      </c>
      <c r="I1156" s="29"/>
      <c r="J1156" s="193" t="s">
        <v>1421</v>
      </c>
      <c r="K1156" s="55" t="s">
        <v>7032</v>
      </c>
      <c r="L1156" s="196"/>
    </row>
    <row r="1157" spans="1:12" s="60" customFormat="1" ht="16.2" x14ac:dyDescent="0.3">
      <c r="A1157" s="32"/>
      <c r="B1157" s="29"/>
      <c r="C1157" s="33"/>
      <c r="D1157" s="33"/>
      <c r="E1157" s="29"/>
      <c r="F1157" s="246" t="s">
        <v>6847</v>
      </c>
      <c r="G1157" s="29"/>
      <c r="H1157" s="194">
        <v>52524</v>
      </c>
      <c r="I1157" s="29"/>
      <c r="J1157" s="194"/>
      <c r="K1157" s="55" t="s">
        <v>7061</v>
      </c>
      <c r="L1157" s="195"/>
    </row>
    <row r="1158" spans="1:12" s="60" customFormat="1" ht="16.2" x14ac:dyDescent="0.3">
      <c r="A1158" s="32"/>
      <c r="B1158" s="29"/>
      <c r="C1158" s="33"/>
      <c r="D1158" s="33"/>
      <c r="E1158" s="29"/>
      <c r="F1158" s="246" t="s">
        <v>6848</v>
      </c>
      <c r="G1158" s="29"/>
      <c r="H1158" s="194">
        <v>200000</v>
      </c>
      <c r="I1158" s="29"/>
      <c r="J1158" s="193" t="s">
        <v>6849</v>
      </c>
      <c r="K1158" s="55" t="s">
        <v>7045</v>
      </c>
      <c r="L1158" s="192"/>
    </row>
    <row r="1159" spans="1:12" s="60" customFormat="1" ht="27.6" x14ac:dyDescent="0.3">
      <c r="A1159" s="32"/>
      <c r="B1159" s="29"/>
      <c r="C1159" s="33"/>
      <c r="D1159" s="33"/>
      <c r="E1159" s="29"/>
      <c r="F1159" s="246" t="s">
        <v>7028</v>
      </c>
      <c r="G1159" s="29"/>
      <c r="H1159" s="194">
        <v>4710</v>
      </c>
      <c r="I1159" s="29"/>
      <c r="J1159" s="193" t="s">
        <v>6850</v>
      </c>
      <c r="K1159" s="55" t="s">
        <v>7044</v>
      </c>
      <c r="L1159" s="59"/>
    </row>
    <row r="1160" spans="1:12" s="60" customFormat="1" ht="16.2" x14ac:dyDescent="0.3">
      <c r="A1160" s="32"/>
      <c r="B1160" s="29" t="s">
        <v>7043</v>
      </c>
      <c r="C1160" s="33" t="s">
        <v>7033</v>
      </c>
      <c r="D1160" s="33" t="s">
        <v>7033</v>
      </c>
      <c r="E1160" s="29">
        <v>677</v>
      </c>
      <c r="F1160" s="246" t="s">
        <v>6845</v>
      </c>
      <c r="G1160" s="29">
        <v>24</v>
      </c>
      <c r="H1160" s="194">
        <v>34090</v>
      </c>
      <c r="I1160" s="29"/>
      <c r="J1160" s="193" t="s">
        <v>2786</v>
      </c>
      <c r="K1160" s="245" t="s">
        <v>7035</v>
      </c>
      <c r="L1160" s="59"/>
    </row>
    <row r="1161" spans="1:12" s="60" customFormat="1" ht="16.2" x14ac:dyDescent="0.3">
      <c r="A1161" s="32"/>
      <c r="B1161" s="29" t="s">
        <v>7039</v>
      </c>
      <c r="C1161" s="33" t="s">
        <v>7038</v>
      </c>
      <c r="D1161" s="33" t="s">
        <v>7037</v>
      </c>
      <c r="E1161" s="29">
        <v>830</v>
      </c>
      <c r="F1161" s="246" t="s">
        <v>7029</v>
      </c>
      <c r="G1161" s="29">
        <v>6</v>
      </c>
      <c r="H1161" s="194">
        <v>1440</v>
      </c>
      <c r="I1161" s="29"/>
      <c r="J1161" s="193"/>
      <c r="K1161" s="245" t="s">
        <v>7035</v>
      </c>
      <c r="L1161" s="59"/>
    </row>
    <row r="1162" spans="1:12" s="60" customFormat="1" ht="16.2" x14ac:dyDescent="0.3">
      <c r="A1162" s="32"/>
      <c r="B1162" s="29" t="s">
        <v>7040</v>
      </c>
      <c r="C1162" s="33" t="s">
        <v>7041</v>
      </c>
      <c r="D1162" s="33" t="s">
        <v>7042</v>
      </c>
      <c r="E1162" s="29">
        <v>502</v>
      </c>
      <c r="F1162" s="246" t="s">
        <v>7030</v>
      </c>
      <c r="G1162" s="29">
        <v>6</v>
      </c>
      <c r="H1162" s="194">
        <v>1440</v>
      </c>
      <c r="I1162" s="29"/>
      <c r="J1162" s="193"/>
      <c r="K1162" s="245" t="s">
        <v>7035</v>
      </c>
      <c r="L1162" s="59"/>
    </row>
    <row r="1163" spans="1:12" s="60" customFormat="1" ht="16.2" x14ac:dyDescent="0.3">
      <c r="A1163" s="32"/>
      <c r="B1163" s="29"/>
      <c r="C1163" s="33"/>
      <c r="D1163" s="33"/>
      <c r="E1163" s="29"/>
      <c r="F1163" s="246" t="s">
        <v>7036</v>
      </c>
      <c r="G1163" s="29"/>
      <c r="H1163" s="194">
        <v>345375</v>
      </c>
      <c r="I1163" s="29"/>
      <c r="J1163" s="193" t="s">
        <v>7025</v>
      </c>
      <c r="K1163" s="55" t="s">
        <v>7034</v>
      </c>
      <c r="L1163" s="192"/>
    </row>
    <row r="1164" spans="1:12" s="60" customFormat="1" ht="16.2" customHeight="1" x14ac:dyDescent="0.3">
      <c r="A1164" s="255" t="s">
        <v>6852</v>
      </c>
      <c r="B1164" s="255"/>
      <c r="C1164" s="255"/>
      <c r="D1164" s="255"/>
      <c r="E1164" s="255"/>
      <c r="F1164" s="255"/>
      <c r="G1164" s="255"/>
      <c r="H1164" s="255"/>
      <c r="I1164" s="255"/>
      <c r="J1164" s="255"/>
      <c r="K1164" s="255"/>
      <c r="L1164" s="59"/>
    </row>
    <row r="1165" spans="1:12" s="60" customFormat="1" ht="16.2" x14ac:dyDescent="0.3">
      <c r="A1165" s="47"/>
      <c r="B1165" s="47"/>
      <c r="C1165" s="48"/>
      <c r="D1165" s="48"/>
      <c r="E1165" s="47"/>
      <c r="F1165" s="162"/>
      <c r="G1165" s="47"/>
      <c r="H1165" s="195"/>
      <c r="I1165" s="47"/>
      <c r="J1165" s="242"/>
      <c r="K1165" s="59"/>
      <c r="L1165" s="59"/>
    </row>
    <row r="1166" spans="1:12" s="60" customFormat="1" x14ac:dyDescent="0.3">
      <c r="A1166" s="47"/>
      <c r="B1166" s="47"/>
      <c r="C1166" s="48"/>
      <c r="D1166" s="48"/>
      <c r="E1166" s="47"/>
      <c r="F1166" s="47" t="s">
        <v>1294</v>
      </c>
      <c r="G1166" s="61">
        <f>SUM(H4:H1163)+SUM(G4:G1163)*150</f>
        <v>8712704</v>
      </c>
      <c r="H1166" s="49" t="s">
        <v>6964</v>
      </c>
      <c r="I1166" s="47"/>
      <c r="J1166" s="47"/>
      <c r="K1166" s="59"/>
      <c r="L1166" s="59"/>
    </row>
    <row r="1167" spans="1:12" s="60" customFormat="1" ht="41.4" x14ac:dyDescent="0.3">
      <c r="A1167" s="47"/>
      <c r="B1167" s="47"/>
      <c r="C1167" s="48"/>
      <c r="D1167" s="48"/>
      <c r="E1167" s="47"/>
      <c r="F1167" s="47" t="s">
        <v>1295</v>
      </c>
      <c r="G1167" s="61">
        <f>G1166*30</f>
        <v>261381120</v>
      </c>
      <c r="H1167" s="49" t="s">
        <v>7052</v>
      </c>
      <c r="I1167" s="47"/>
      <c r="J1167" s="47"/>
      <c r="K1167" s="59"/>
      <c r="L1167" s="59"/>
    </row>
    <row r="1168" spans="1:12" s="60" customFormat="1" x14ac:dyDescent="0.3">
      <c r="A1168" s="50"/>
      <c r="B1168" s="50"/>
      <c r="C1168" s="51"/>
      <c r="D1168" s="51"/>
      <c r="E1168" s="50"/>
      <c r="F1168" s="50"/>
      <c r="G1168" s="50"/>
      <c r="H1168" s="52"/>
      <c r="I1168" s="50"/>
      <c r="J1168" s="50"/>
      <c r="K1168" s="59"/>
      <c r="L1168" s="59"/>
    </row>
    <row r="1169" spans="1:12" s="60" customFormat="1" x14ac:dyDescent="0.3">
      <c r="A1169" s="50"/>
      <c r="B1169" s="50"/>
      <c r="C1169" s="51"/>
      <c r="D1169" s="51"/>
      <c r="E1169" s="50"/>
      <c r="F1169" s="50"/>
      <c r="G1169" s="50"/>
      <c r="H1169" s="52"/>
      <c r="I1169" s="50"/>
      <c r="J1169" s="50"/>
      <c r="K1169" s="59"/>
      <c r="L1169" s="59"/>
    </row>
    <row r="1170" spans="1:12" s="60" customFormat="1" x14ac:dyDescent="0.3">
      <c r="A1170" s="50"/>
      <c r="B1170" s="50"/>
      <c r="C1170" s="51"/>
      <c r="D1170" s="51"/>
      <c r="E1170" s="50"/>
      <c r="F1170" s="50"/>
      <c r="G1170" s="50"/>
      <c r="H1170" s="52"/>
      <c r="I1170" s="50"/>
      <c r="J1170" s="50"/>
      <c r="K1170" s="59"/>
      <c r="L1170" s="59"/>
    </row>
    <row r="1171" spans="1:12" s="60" customFormat="1" x14ac:dyDescent="0.3">
      <c r="A1171" s="50"/>
      <c r="B1171" s="50"/>
      <c r="C1171" s="51"/>
      <c r="D1171" s="51"/>
      <c r="E1171" s="50"/>
      <c r="F1171" s="50"/>
      <c r="G1171" s="50"/>
      <c r="H1171" s="52"/>
      <c r="I1171" s="50"/>
      <c r="J1171" s="50"/>
      <c r="K1171" s="59"/>
      <c r="L1171" s="59"/>
    </row>
    <row r="1172" spans="1:12" s="60" customFormat="1" x14ac:dyDescent="0.3">
      <c r="A1172" s="47"/>
      <c r="B1172" s="47"/>
      <c r="C1172" s="48"/>
      <c r="D1172" s="48"/>
      <c r="E1172" s="47"/>
      <c r="F1172" s="47"/>
      <c r="G1172" s="47"/>
      <c r="H1172" s="49"/>
      <c r="I1172" s="47"/>
      <c r="J1172" s="53"/>
      <c r="K1172" s="59"/>
      <c r="L1172" s="59"/>
    </row>
    <row r="1173" spans="1:12" s="60" customFormat="1" x14ac:dyDescent="0.3">
      <c r="A1173" s="47"/>
      <c r="B1173" s="47"/>
      <c r="C1173" s="48"/>
      <c r="D1173" s="48"/>
      <c r="E1173" s="47"/>
      <c r="F1173" s="47"/>
      <c r="G1173" s="47"/>
      <c r="H1173" s="49"/>
      <c r="I1173" s="47"/>
      <c r="J1173" s="53"/>
      <c r="K1173" s="59"/>
      <c r="L1173" s="59"/>
    </row>
    <row r="1174" spans="1:12" s="60" customFormat="1" x14ac:dyDescent="0.3">
      <c r="A1174" s="47"/>
      <c r="B1174" s="47"/>
      <c r="C1174" s="48"/>
      <c r="D1174" s="48"/>
      <c r="E1174" s="47"/>
      <c r="F1174" s="47"/>
      <c r="G1174" s="47"/>
      <c r="H1174" s="49"/>
      <c r="I1174" s="47"/>
      <c r="J1174" s="53"/>
      <c r="K1174" s="59"/>
      <c r="L1174" s="59"/>
    </row>
    <row r="1175" spans="1:12" s="60" customFormat="1" x14ac:dyDescent="0.3">
      <c r="A1175" s="47"/>
      <c r="B1175" s="47"/>
      <c r="C1175" s="48"/>
      <c r="D1175" s="48"/>
      <c r="E1175" s="47"/>
      <c r="F1175" s="47"/>
      <c r="G1175" s="47"/>
      <c r="H1175" s="49"/>
      <c r="I1175" s="47"/>
      <c r="J1175" s="53"/>
      <c r="K1175" s="59"/>
      <c r="L1175" s="59"/>
    </row>
    <row r="1176" spans="1:12" s="60" customFormat="1" x14ac:dyDescent="0.3">
      <c r="A1176" s="47"/>
      <c r="B1176" s="47"/>
      <c r="C1176" s="48"/>
      <c r="D1176" s="48"/>
      <c r="E1176" s="47"/>
      <c r="F1176" s="47"/>
      <c r="G1176" s="47"/>
      <c r="H1176" s="49"/>
      <c r="I1176" s="47"/>
      <c r="J1176" s="53"/>
      <c r="K1176" s="59"/>
      <c r="L1176" s="59"/>
    </row>
    <row r="1177" spans="1:12" s="60" customFormat="1" x14ac:dyDescent="0.3">
      <c r="A1177" s="47"/>
      <c r="B1177" s="47"/>
      <c r="C1177" s="48"/>
      <c r="D1177" s="48"/>
      <c r="E1177" s="47"/>
      <c r="F1177" s="47"/>
      <c r="G1177" s="47"/>
      <c r="H1177" s="49"/>
      <c r="I1177" s="47"/>
      <c r="J1177" s="53"/>
      <c r="K1177" s="59"/>
      <c r="L1177" s="59"/>
    </row>
    <row r="1178" spans="1:12" s="60" customFormat="1" x14ac:dyDescent="0.3">
      <c r="A1178" s="47"/>
      <c r="B1178" s="47"/>
      <c r="C1178" s="48"/>
      <c r="D1178" s="48"/>
      <c r="E1178" s="47"/>
      <c r="F1178" s="47"/>
      <c r="G1178" s="47"/>
      <c r="H1178" s="49"/>
      <c r="I1178" s="47"/>
      <c r="J1178" s="53"/>
      <c r="K1178" s="59"/>
      <c r="L1178" s="59"/>
    </row>
    <row r="1179" spans="1:12" s="60" customFormat="1" x14ac:dyDescent="0.3">
      <c r="A1179" s="47"/>
      <c r="B1179" s="47"/>
      <c r="C1179" s="48"/>
      <c r="D1179" s="48"/>
      <c r="E1179" s="47"/>
      <c r="F1179" s="47"/>
      <c r="G1179" s="47"/>
      <c r="H1179" s="49"/>
      <c r="I1179" s="47"/>
      <c r="J1179" s="53"/>
      <c r="K1179" s="59"/>
      <c r="L1179" s="59"/>
    </row>
    <row r="1180" spans="1:12" s="60" customFormat="1" x14ac:dyDescent="0.3">
      <c r="A1180" s="47"/>
      <c r="B1180" s="47"/>
      <c r="C1180" s="48"/>
      <c r="D1180" s="48"/>
      <c r="E1180" s="47"/>
      <c r="F1180" s="47"/>
      <c r="G1180" s="47"/>
      <c r="H1180" s="49"/>
      <c r="I1180" s="47"/>
      <c r="J1180" s="53"/>
      <c r="K1180" s="59"/>
      <c r="L1180" s="59"/>
    </row>
    <row r="1181" spans="1:12" s="60" customFormat="1" x14ac:dyDescent="0.3">
      <c r="A1181" s="47"/>
      <c r="B1181" s="47"/>
      <c r="C1181" s="48"/>
      <c r="D1181" s="48"/>
      <c r="E1181" s="47"/>
      <c r="F1181" s="47"/>
      <c r="G1181" s="47"/>
      <c r="H1181" s="49"/>
      <c r="I1181" s="47"/>
      <c r="J1181" s="53"/>
      <c r="K1181" s="59"/>
      <c r="L1181" s="59"/>
    </row>
    <row r="1182" spans="1:12" s="60" customFormat="1" x14ac:dyDescent="0.3">
      <c r="A1182" s="47"/>
      <c r="B1182" s="47"/>
      <c r="C1182" s="48"/>
      <c r="D1182" s="48"/>
      <c r="E1182" s="47"/>
      <c r="F1182" s="47"/>
      <c r="G1182" s="47"/>
      <c r="H1182" s="49"/>
      <c r="I1182" s="47"/>
      <c r="J1182" s="53"/>
      <c r="K1182" s="59"/>
      <c r="L1182" s="59"/>
    </row>
    <row r="1183" spans="1:12" s="60" customFormat="1" x14ac:dyDescent="0.3">
      <c r="A1183" s="47"/>
      <c r="B1183" s="47"/>
      <c r="C1183" s="48"/>
      <c r="D1183" s="48"/>
      <c r="E1183" s="47"/>
      <c r="F1183" s="47"/>
      <c r="G1183" s="47"/>
      <c r="H1183" s="49"/>
      <c r="I1183" s="47"/>
      <c r="J1183" s="53"/>
      <c r="K1183" s="59"/>
      <c r="L1183" s="59"/>
    </row>
    <row r="1184" spans="1:12" s="60" customFormat="1" x14ac:dyDescent="0.3">
      <c r="A1184" s="47"/>
      <c r="B1184" s="47"/>
      <c r="C1184" s="48"/>
      <c r="D1184" s="48"/>
      <c r="E1184" s="47"/>
      <c r="F1184" s="47"/>
      <c r="G1184" s="47"/>
      <c r="H1184" s="49"/>
      <c r="I1184" s="47"/>
      <c r="J1184" s="53"/>
      <c r="K1184" s="59"/>
      <c r="L1184" s="59"/>
    </row>
    <row r="1185" spans="1:12" s="60" customFormat="1" x14ac:dyDescent="0.3">
      <c r="A1185" s="47"/>
      <c r="B1185" s="47"/>
      <c r="C1185" s="48"/>
      <c r="D1185" s="48"/>
      <c r="E1185" s="47"/>
      <c r="F1185" s="47"/>
      <c r="G1185" s="47"/>
      <c r="H1185" s="49"/>
      <c r="I1185" s="47"/>
      <c r="J1185" s="53"/>
      <c r="K1185" s="59"/>
      <c r="L1185" s="59"/>
    </row>
    <row r="1186" spans="1:12" s="60" customFormat="1" x14ac:dyDescent="0.3">
      <c r="A1186" s="47"/>
      <c r="B1186" s="47"/>
      <c r="C1186" s="48"/>
      <c r="D1186" s="48"/>
      <c r="E1186" s="47"/>
      <c r="F1186" s="47"/>
      <c r="G1186" s="47"/>
      <c r="H1186" s="49"/>
      <c r="I1186" s="47"/>
      <c r="J1186" s="53"/>
      <c r="K1186" s="59"/>
      <c r="L1186" s="59"/>
    </row>
    <row r="1187" spans="1:12" s="60" customFormat="1" x14ac:dyDescent="0.3">
      <c r="A1187" s="47"/>
      <c r="B1187" s="47"/>
      <c r="C1187" s="48"/>
      <c r="D1187" s="48"/>
      <c r="E1187" s="47"/>
      <c r="F1187" s="47"/>
      <c r="G1187" s="47"/>
      <c r="H1187" s="49"/>
      <c r="I1187" s="47"/>
      <c r="J1187" s="53"/>
      <c r="K1187" s="59"/>
      <c r="L1187" s="59"/>
    </row>
    <row r="1188" spans="1:12" s="60" customFormat="1" x14ac:dyDescent="0.3">
      <c r="A1188" s="47"/>
      <c r="B1188" s="47"/>
      <c r="C1188" s="48"/>
      <c r="D1188" s="48"/>
      <c r="E1188" s="47"/>
      <c r="F1188" s="47"/>
      <c r="G1188" s="47"/>
      <c r="H1188" s="49"/>
      <c r="I1188" s="47"/>
      <c r="J1188" s="53"/>
      <c r="K1188" s="59"/>
      <c r="L1188" s="59"/>
    </row>
    <row r="1189" spans="1:12" s="60" customFormat="1" x14ac:dyDescent="0.3">
      <c r="A1189" s="47"/>
      <c r="B1189" s="47"/>
      <c r="C1189" s="48"/>
      <c r="D1189" s="48"/>
      <c r="E1189" s="47"/>
      <c r="F1189" s="47"/>
      <c r="G1189" s="47"/>
      <c r="H1189" s="49"/>
      <c r="I1189" s="47"/>
      <c r="J1189" s="53"/>
      <c r="K1189" s="59"/>
      <c r="L1189" s="59"/>
    </row>
    <row r="1190" spans="1:12" s="60" customFormat="1" x14ac:dyDescent="0.3">
      <c r="A1190" s="47"/>
      <c r="B1190" s="47"/>
      <c r="C1190" s="48"/>
      <c r="D1190" s="48"/>
      <c r="E1190" s="47"/>
      <c r="F1190" s="47"/>
      <c r="G1190" s="47"/>
      <c r="H1190" s="49"/>
      <c r="I1190" s="47"/>
      <c r="J1190" s="53"/>
      <c r="K1190" s="59"/>
      <c r="L1190" s="59"/>
    </row>
    <row r="1191" spans="1:12" s="60" customFormat="1" x14ac:dyDescent="0.3">
      <c r="A1191" s="47"/>
      <c r="B1191" s="47"/>
      <c r="C1191" s="48"/>
      <c r="D1191" s="48"/>
      <c r="E1191" s="47"/>
      <c r="F1191" s="47"/>
      <c r="G1191" s="47"/>
      <c r="H1191" s="49"/>
      <c r="I1191" s="47"/>
      <c r="J1191" s="53"/>
      <c r="K1191" s="59"/>
      <c r="L1191" s="59"/>
    </row>
    <row r="1192" spans="1:12" s="60" customFormat="1" x14ac:dyDescent="0.3">
      <c r="A1192" s="47"/>
      <c r="B1192" s="47"/>
      <c r="C1192" s="48"/>
      <c r="D1192" s="48"/>
      <c r="E1192" s="47"/>
      <c r="F1192" s="47"/>
      <c r="G1192" s="47"/>
      <c r="H1192" s="49"/>
      <c r="I1192" s="47"/>
      <c r="J1192" s="53"/>
      <c r="K1192" s="59"/>
      <c r="L1192" s="59"/>
    </row>
    <row r="1193" spans="1:12" s="60" customFormat="1" x14ac:dyDescent="0.3">
      <c r="A1193" s="47"/>
      <c r="B1193" s="47"/>
      <c r="C1193" s="48"/>
      <c r="D1193" s="48"/>
      <c r="E1193" s="47"/>
      <c r="F1193" s="47"/>
      <c r="G1193" s="47"/>
      <c r="H1193" s="49"/>
      <c r="I1193" s="47"/>
      <c r="J1193" s="53"/>
      <c r="K1193" s="59"/>
      <c r="L1193" s="59"/>
    </row>
    <row r="1194" spans="1:12" s="60" customFormat="1" x14ac:dyDescent="0.3">
      <c r="A1194" s="47"/>
      <c r="B1194" s="47"/>
      <c r="C1194" s="48"/>
      <c r="D1194" s="48"/>
      <c r="E1194" s="47"/>
      <c r="F1194" s="47"/>
      <c r="G1194" s="47"/>
      <c r="H1194" s="49"/>
      <c r="I1194" s="47"/>
      <c r="J1194" s="53"/>
      <c r="K1194" s="59"/>
      <c r="L1194" s="59"/>
    </row>
    <row r="1195" spans="1:12" s="60" customFormat="1" x14ac:dyDescent="0.3">
      <c r="A1195" s="47"/>
      <c r="B1195" s="47"/>
      <c r="C1195" s="48"/>
      <c r="D1195" s="48"/>
      <c r="E1195" s="47"/>
      <c r="F1195" s="47"/>
      <c r="G1195" s="47"/>
      <c r="H1195" s="49"/>
      <c r="I1195" s="47"/>
      <c r="J1195" s="53"/>
      <c r="K1195" s="59"/>
      <c r="L1195" s="59"/>
    </row>
    <row r="1196" spans="1:12" s="60" customFormat="1" x14ac:dyDescent="0.3">
      <c r="A1196" s="47"/>
      <c r="B1196" s="47"/>
      <c r="C1196" s="48"/>
      <c r="D1196" s="48"/>
      <c r="E1196" s="47"/>
      <c r="F1196" s="47"/>
      <c r="G1196" s="47"/>
      <c r="H1196" s="49"/>
      <c r="I1196" s="47"/>
      <c r="J1196" s="53"/>
      <c r="K1196" s="59"/>
      <c r="L1196" s="59"/>
    </row>
    <row r="1197" spans="1:12" s="60" customFormat="1" x14ac:dyDescent="0.3">
      <c r="A1197" s="47"/>
      <c r="B1197" s="47"/>
      <c r="C1197" s="48"/>
      <c r="D1197" s="48"/>
      <c r="E1197" s="47"/>
      <c r="F1197" s="47"/>
      <c r="G1197" s="47"/>
      <c r="H1197" s="49"/>
      <c r="I1197" s="47"/>
      <c r="J1197" s="53"/>
      <c r="K1197" s="59"/>
      <c r="L1197" s="59"/>
    </row>
    <row r="1198" spans="1:12" s="60" customFormat="1" x14ac:dyDescent="0.3">
      <c r="A1198" s="47"/>
      <c r="B1198" s="47"/>
      <c r="C1198" s="48"/>
      <c r="D1198" s="48"/>
      <c r="E1198" s="47"/>
      <c r="F1198" s="47"/>
      <c r="G1198" s="47"/>
      <c r="H1198" s="49"/>
      <c r="I1198" s="47"/>
      <c r="J1198" s="53"/>
      <c r="K1198" s="59"/>
      <c r="L1198" s="59"/>
    </row>
    <row r="1199" spans="1:12" s="60" customFormat="1" x14ac:dyDescent="0.3">
      <c r="A1199" s="47"/>
      <c r="B1199" s="47"/>
      <c r="C1199" s="48"/>
      <c r="D1199" s="48"/>
      <c r="E1199" s="47"/>
      <c r="F1199" s="47"/>
      <c r="G1199" s="47"/>
      <c r="H1199" s="49"/>
      <c r="I1199" s="47"/>
      <c r="J1199" s="53"/>
      <c r="K1199" s="59"/>
      <c r="L1199" s="59"/>
    </row>
    <row r="1200" spans="1:12" s="60" customFormat="1" x14ac:dyDescent="0.3">
      <c r="A1200" s="47"/>
      <c r="B1200" s="47"/>
      <c r="C1200" s="48"/>
      <c r="D1200" s="48"/>
      <c r="E1200" s="47"/>
      <c r="F1200" s="47"/>
      <c r="G1200" s="47"/>
      <c r="H1200" s="49"/>
      <c r="I1200" s="47"/>
      <c r="J1200" s="53"/>
      <c r="K1200" s="59"/>
      <c r="L1200" s="59"/>
    </row>
    <row r="1201" spans="1:12" s="60" customFormat="1" x14ac:dyDescent="0.3">
      <c r="A1201" s="47"/>
      <c r="B1201" s="47"/>
      <c r="C1201" s="48"/>
      <c r="D1201" s="48"/>
      <c r="E1201" s="47"/>
      <c r="F1201" s="47"/>
      <c r="G1201" s="47"/>
      <c r="H1201" s="49"/>
      <c r="I1201" s="47"/>
      <c r="J1201" s="53"/>
      <c r="K1201" s="59"/>
      <c r="L1201" s="59"/>
    </row>
    <row r="1202" spans="1:12" s="60" customFormat="1" x14ac:dyDescent="0.3">
      <c r="A1202" s="47"/>
      <c r="B1202" s="47"/>
      <c r="C1202" s="48"/>
      <c r="D1202" s="48"/>
      <c r="E1202" s="47"/>
      <c r="F1202" s="47"/>
      <c r="G1202" s="47"/>
      <c r="H1202" s="49"/>
      <c r="I1202" s="47"/>
      <c r="J1202" s="53"/>
      <c r="K1202" s="59"/>
      <c r="L1202" s="59"/>
    </row>
    <row r="1203" spans="1:12" s="60" customFormat="1" x14ac:dyDescent="0.3">
      <c r="A1203" s="47"/>
      <c r="B1203" s="47"/>
      <c r="C1203" s="48"/>
      <c r="D1203" s="48"/>
      <c r="E1203" s="47"/>
      <c r="F1203" s="47"/>
      <c r="G1203" s="47"/>
      <c r="H1203" s="49"/>
      <c r="I1203" s="47"/>
      <c r="J1203" s="53"/>
      <c r="K1203" s="59"/>
      <c r="L1203" s="59"/>
    </row>
  </sheetData>
  <mergeCells count="2">
    <mergeCell ref="A1:K1"/>
    <mergeCell ref="A1164:K1164"/>
  </mergeCells>
  <phoneticPr fontId="3" type="noConversion"/>
  <pageMargins left="0.7" right="0.7" top="0.75" bottom="0.75" header="0.3" footer="0.3"/>
  <pageSetup paperSize="9" scale="74" fitToHeight="0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450"/>
  <sheetViews>
    <sheetView workbookViewId="0">
      <selection activeCell="N2" sqref="N2"/>
    </sheetView>
  </sheetViews>
  <sheetFormatPr defaultRowHeight="16.2" x14ac:dyDescent="0.3"/>
  <cols>
    <col min="1" max="5" width="8.88671875" style="1"/>
    <col min="6" max="7" width="10.5546875" style="1" bestFit="1" customWidth="1"/>
    <col min="8" max="8" width="9" style="1" bestFit="1" customWidth="1"/>
    <col min="9" max="9" width="13.88671875" style="1" bestFit="1" customWidth="1"/>
    <col min="10" max="11" width="8.88671875" style="1"/>
    <col min="12" max="12" width="9" style="1" bestFit="1" customWidth="1"/>
    <col min="13" max="13" width="27.109375" style="198" customWidth="1"/>
    <col min="14" max="14" width="33.33203125" style="198" customWidth="1"/>
    <col min="15" max="16384" width="8.88671875" style="1"/>
  </cols>
  <sheetData>
    <row r="1" spans="1:14" ht="28.2" x14ac:dyDescent="0.3">
      <c r="A1" s="256" t="s">
        <v>7020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</row>
    <row r="2" spans="1:14" ht="16.8" thickBot="1" x14ac:dyDescent="0.35">
      <c r="A2" s="1" t="s">
        <v>7058</v>
      </c>
    </row>
    <row r="3" spans="1:14" x14ac:dyDescent="0.3">
      <c r="A3" s="199" t="s">
        <v>2080</v>
      </c>
      <c r="B3" s="65" t="s">
        <v>2081</v>
      </c>
      <c r="C3" s="65" t="s">
        <v>2082</v>
      </c>
      <c r="D3" s="65" t="s">
        <v>2083</v>
      </c>
      <c r="E3" s="65" t="s">
        <v>2084</v>
      </c>
      <c r="F3" s="200" t="s">
        <v>2085</v>
      </c>
      <c r="G3" s="200" t="s">
        <v>2086</v>
      </c>
      <c r="H3" s="67" t="s">
        <v>2087</v>
      </c>
      <c r="I3" s="67" t="s">
        <v>2088</v>
      </c>
      <c r="J3" s="201" t="s">
        <v>2089</v>
      </c>
      <c r="K3" s="67" t="s">
        <v>2090</v>
      </c>
      <c r="L3" s="69">
        <v>0.18</v>
      </c>
      <c r="M3" s="202" t="s">
        <v>2091</v>
      </c>
      <c r="N3" s="71" t="s">
        <v>2092</v>
      </c>
    </row>
    <row r="4" spans="1:14" x14ac:dyDescent="0.3">
      <c r="A4" s="73" t="s">
        <v>2093</v>
      </c>
      <c r="B4" s="16" t="s">
        <v>2094</v>
      </c>
      <c r="C4" s="16" t="s">
        <v>2095</v>
      </c>
      <c r="D4" s="16" t="s">
        <v>2096</v>
      </c>
      <c r="E4" s="16" t="s">
        <v>1871</v>
      </c>
      <c r="F4" s="74">
        <v>42723</v>
      </c>
      <c r="G4" s="74">
        <f t="shared" ref="G4:G63" si="0">DATE(YEAR(F4)+2,MONTH(F4),DAY(F4))</f>
        <v>43453</v>
      </c>
      <c r="H4" s="203">
        <v>1</v>
      </c>
      <c r="I4" s="75">
        <f>H4*10000</f>
        <v>10000</v>
      </c>
      <c r="J4" s="85" t="s">
        <v>1871</v>
      </c>
      <c r="K4" s="76" t="s">
        <v>1813</v>
      </c>
      <c r="L4" s="76"/>
      <c r="M4" s="204" t="s">
        <v>2097</v>
      </c>
      <c r="N4" s="122"/>
    </row>
    <row r="5" spans="1:14" x14ac:dyDescent="0.3">
      <c r="A5" s="73" t="s">
        <v>2093</v>
      </c>
      <c r="B5" s="16" t="s">
        <v>2098</v>
      </c>
      <c r="C5" s="16" t="s">
        <v>2099</v>
      </c>
      <c r="D5" s="16" t="s">
        <v>2100</v>
      </c>
      <c r="E5" s="16" t="s">
        <v>2101</v>
      </c>
      <c r="F5" s="74">
        <v>42724</v>
      </c>
      <c r="G5" s="74">
        <f t="shared" si="0"/>
        <v>43454</v>
      </c>
      <c r="H5" s="203">
        <v>1.5</v>
      </c>
      <c r="I5" s="75">
        <f t="shared" ref="I5:I47" si="1">H5*10000</f>
        <v>15000</v>
      </c>
      <c r="J5" s="104" t="s">
        <v>1297</v>
      </c>
      <c r="K5" s="76" t="s">
        <v>1813</v>
      </c>
      <c r="L5" s="76"/>
      <c r="M5" s="204" t="s">
        <v>2097</v>
      </c>
      <c r="N5" s="122"/>
    </row>
    <row r="6" spans="1:14" x14ac:dyDescent="0.3">
      <c r="A6" s="73" t="s">
        <v>2093</v>
      </c>
      <c r="B6" s="16" t="s">
        <v>2102</v>
      </c>
      <c r="C6" s="16" t="s">
        <v>2103</v>
      </c>
      <c r="D6" s="16" t="s">
        <v>2104</v>
      </c>
      <c r="E6" s="14" t="s">
        <v>1866</v>
      </c>
      <c r="F6" s="74">
        <v>42719</v>
      </c>
      <c r="G6" s="74">
        <f t="shared" si="0"/>
        <v>43449</v>
      </c>
      <c r="H6" s="203">
        <v>5</v>
      </c>
      <c r="I6" s="75">
        <f t="shared" si="1"/>
        <v>50000</v>
      </c>
      <c r="J6" s="14" t="s">
        <v>1866</v>
      </c>
      <c r="K6" s="76" t="s">
        <v>1813</v>
      </c>
      <c r="L6" s="76">
        <f t="shared" ref="L6:L65" si="2">I6*18%</f>
        <v>9000</v>
      </c>
      <c r="M6" s="204" t="s">
        <v>2097</v>
      </c>
      <c r="N6" s="122"/>
    </row>
    <row r="7" spans="1:14" x14ac:dyDescent="0.3">
      <c r="A7" s="73" t="s">
        <v>1298</v>
      </c>
      <c r="B7" s="16" t="s">
        <v>1301</v>
      </c>
      <c r="C7" s="16" t="s">
        <v>1302</v>
      </c>
      <c r="D7" s="16" t="s">
        <v>1303</v>
      </c>
      <c r="E7" s="14" t="s">
        <v>2105</v>
      </c>
      <c r="F7" s="74">
        <v>42734</v>
      </c>
      <c r="G7" s="74">
        <f t="shared" si="0"/>
        <v>43464</v>
      </c>
      <c r="H7" s="203">
        <v>3</v>
      </c>
      <c r="I7" s="75">
        <f t="shared" si="1"/>
        <v>30000</v>
      </c>
      <c r="J7" s="100" t="s">
        <v>2105</v>
      </c>
      <c r="K7" s="86" t="s">
        <v>1462</v>
      </c>
      <c r="L7" s="76">
        <f t="shared" si="2"/>
        <v>5400</v>
      </c>
      <c r="M7" s="204" t="s">
        <v>2106</v>
      </c>
      <c r="N7" s="122"/>
    </row>
    <row r="8" spans="1:14" x14ac:dyDescent="0.3">
      <c r="A8" s="73" t="s">
        <v>2093</v>
      </c>
      <c r="B8" s="16" t="s">
        <v>1305</v>
      </c>
      <c r="C8" s="16" t="s">
        <v>2107</v>
      </c>
      <c r="D8" s="16" t="s">
        <v>1870</v>
      </c>
      <c r="E8" s="14" t="s">
        <v>72</v>
      </c>
      <c r="F8" s="74">
        <v>42734</v>
      </c>
      <c r="G8" s="74">
        <f t="shared" si="0"/>
        <v>43464</v>
      </c>
      <c r="H8" s="203">
        <v>1</v>
      </c>
      <c r="I8" s="75">
        <f t="shared" si="1"/>
        <v>10000</v>
      </c>
      <c r="J8" s="85" t="s">
        <v>1871</v>
      </c>
      <c r="K8" s="87" t="s">
        <v>2012</v>
      </c>
      <c r="L8" s="76">
        <f t="shared" si="2"/>
        <v>1800</v>
      </c>
      <c r="M8" s="204" t="s">
        <v>2108</v>
      </c>
      <c r="N8" s="122" t="s">
        <v>2109</v>
      </c>
    </row>
    <row r="9" spans="1:14" x14ac:dyDescent="0.3">
      <c r="A9" s="73" t="s">
        <v>2093</v>
      </c>
      <c r="B9" s="16" t="s">
        <v>1307</v>
      </c>
      <c r="C9" s="16" t="s">
        <v>2110</v>
      </c>
      <c r="D9" s="16" t="s">
        <v>2111</v>
      </c>
      <c r="E9" s="14" t="s">
        <v>1866</v>
      </c>
      <c r="F9" s="74">
        <v>42734</v>
      </c>
      <c r="G9" s="74">
        <f t="shared" si="0"/>
        <v>43464</v>
      </c>
      <c r="H9" s="203">
        <v>1</v>
      </c>
      <c r="I9" s="75">
        <f t="shared" si="1"/>
        <v>10000</v>
      </c>
      <c r="J9" s="14" t="s">
        <v>1866</v>
      </c>
      <c r="K9" s="87" t="s">
        <v>2012</v>
      </c>
      <c r="L9" s="76">
        <f t="shared" si="2"/>
        <v>1800</v>
      </c>
      <c r="M9" s="204" t="s">
        <v>2108</v>
      </c>
      <c r="N9" s="122" t="s">
        <v>2109</v>
      </c>
    </row>
    <row r="10" spans="1:14" x14ac:dyDescent="0.3">
      <c r="A10" s="73" t="s">
        <v>2093</v>
      </c>
      <c r="B10" s="16" t="s">
        <v>1308</v>
      </c>
      <c r="C10" s="16" t="s">
        <v>2014</v>
      </c>
      <c r="D10" s="16" t="s">
        <v>1773</v>
      </c>
      <c r="E10" s="16" t="s">
        <v>1310</v>
      </c>
      <c r="F10" s="74">
        <v>42734</v>
      </c>
      <c r="G10" s="74">
        <f t="shared" si="0"/>
        <v>43464</v>
      </c>
      <c r="H10" s="203">
        <v>5</v>
      </c>
      <c r="I10" s="75">
        <f t="shared" si="1"/>
        <v>50000</v>
      </c>
      <c r="J10" s="14" t="s">
        <v>1866</v>
      </c>
      <c r="K10" s="87" t="s">
        <v>2012</v>
      </c>
      <c r="L10" s="76">
        <f t="shared" si="2"/>
        <v>9000</v>
      </c>
      <c r="M10" s="204" t="s">
        <v>2108</v>
      </c>
      <c r="N10" s="122" t="s">
        <v>2109</v>
      </c>
    </row>
    <row r="11" spans="1:14" x14ac:dyDescent="0.3">
      <c r="A11" s="73" t="s">
        <v>2093</v>
      </c>
      <c r="B11" s="16" t="s">
        <v>1311</v>
      </c>
      <c r="C11" s="16" t="s">
        <v>2112</v>
      </c>
      <c r="D11" s="16" t="s">
        <v>1877</v>
      </c>
      <c r="E11" s="16" t="s">
        <v>1877</v>
      </c>
      <c r="F11" s="74">
        <v>42735</v>
      </c>
      <c r="G11" s="74">
        <f t="shared" si="0"/>
        <v>43465</v>
      </c>
      <c r="H11" s="203">
        <v>1</v>
      </c>
      <c r="I11" s="75">
        <f t="shared" si="1"/>
        <v>10000</v>
      </c>
      <c r="J11" s="100" t="s">
        <v>1954</v>
      </c>
      <c r="K11" s="87" t="s">
        <v>2012</v>
      </c>
      <c r="L11" s="76">
        <f t="shared" si="2"/>
        <v>1800</v>
      </c>
      <c r="M11" s="204" t="s">
        <v>2113</v>
      </c>
      <c r="N11" s="122" t="s">
        <v>1314</v>
      </c>
    </row>
    <row r="12" spans="1:14" x14ac:dyDescent="0.3">
      <c r="A12" s="73" t="s">
        <v>2093</v>
      </c>
      <c r="B12" s="16" t="s">
        <v>1315</v>
      </c>
      <c r="C12" s="16" t="s">
        <v>1316</v>
      </c>
      <c r="D12" s="16" t="s">
        <v>1954</v>
      </c>
      <c r="E12" s="16" t="s">
        <v>1877</v>
      </c>
      <c r="F12" s="74">
        <v>42735</v>
      </c>
      <c r="G12" s="74">
        <f t="shared" si="0"/>
        <v>43465</v>
      </c>
      <c r="H12" s="203">
        <v>2</v>
      </c>
      <c r="I12" s="75">
        <f t="shared" si="1"/>
        <v>20000</v>
      </c>
      <c r="J12" s="100" t="s">
        <v>1954</v>
      </c>
      <c r="K12" s="87" t="s">
        <v>2012</v>
      </c>
      <c r="L12" s="76">
        <f t="shared" si="2"/>
        <v>3600</v>
      </c>
      <c r="M12" s="204" t="s">
        <v>2113</v>
      </c>
      <c r="N12" s="122" t="s">
        <v>2109</v>
      </c>
    </row>
    <row r="13" spans="1:14" x14ac:dyDescent="0.3">
      <c r="A13" s="73" t="s">
        <v>2093</v>
      </c>
      <c r="B13" s="16" t="s">
        <v>1319</v>
      </c>
      <c r="C13" s="16" t="s">
        <v>2114</v>
      </c>
      <c r="D13" s="16" t="s">
        <v>2115</v>
      </c>
      <c r="E13" s="16" t="s">
        <v>1954</v>
      </c>
      <c r="F13" s="74">
        <v>42735</v>
      </c>
      <c r="G13" s="74">
        <f t="shared" si="0"/>
        <v>43465</v>
      </c>
      <c r="H13" s="203">
        <v>1</v>
      </c>
      <c r="I13" s="75">
        <f t="shared" si="1"/>
        <v>10000</v>
      </c>
      <c r="J13" s="100" t="s">
        <v>1954</v>
      </c>
      <c r="K13" s="86" t="s">
        <v>1462</v>
      </c>
      <c r="L13" s="76">
        <f t="shared" si="2"/>
        <v>1800</v>
      </c>
      <c r="M13" s="204" t="s">
        <v>2116</v>
      </c>
      <c r="N13" s="122"/>
    </row>
    <row r="14" spans="1:14" x14ac:dyDescent="0.3">
      <c r="A14" s="73" t="s">
        <v>2093</v>
      </c>
      <c r="B14" s="16" t="s">
        <v>1321</v>
      </c>
      <c r="C14" s="16" t="s">
        <v>1322</v>
      </c>
      <c r="D14" s="16" t="s">
        <v>1989</v>
      </c>
      <c r="E14" s="16" t="s">
        <v>1812</v>
      </c>
      <c r="F14" s="205">
        <v>42734</v>
      </c>
      <c r="G14" s="74">
        <f t="shared" si="0"/>
        <v>43464</v>
      </c>
      <c r="H14" s="203">
        <v>3</v>
      </c>
      <c r="I14" s="75">
        <f>H14*10000</f>
        <v>30000</v>
      </c>
      <c r="J14" s="100" t="s">
        <v>1812</v>
      </c>
      <c r="K14" s="87" t="s">
        <v>2012</v>
      </c>
      <c r="L14" s="76">
        <f t="shared" si="2"/>
        <v>5400</v>
      </c>
      <c r="M14" s="204" t="s">
        <v>2113</v>
      </c>
      <c r="N14" s="122" t="s">
        <v>2109</v>
      </c>
    </row>
    <row r="15" spans="1:14" x14ac:dyDescent="0.3">
      <c r="A15" s="73" t="s">
        <v>2117</v>
      </c>
      <c r="B15" s="16" t="s">
        <v>1325</v>
      </c>
      <c r="C15" s="16" t="s">
        <v>1326</v>
      </c>
      <c r="D15" s="16" t="s">
        <v>2118</v>
      </c>
      <c r="E15" s="16" t="s">
        <v>1327</v>
      </c>
      <c r="F15" s="74">
        <v>42740</v>
      </c>
      <c r="G15" s="74">
        <f t="shared" si="0"/>
        <v>43470</v>
      </c>
      <c r="H15" s="203">
        <v>3</v>
      </c>
      <c r="I15" s="75">
        <f t="shared" si="1"/>
        <v>30000</v>
      </c>
      <c r="J15" s="100" t="s">
        <v>2105</v>
      </c>
      <c r="K15" s="87" t="s">
        <v>2012</v>
      </c>
      <c r="L15" s="76">
        <f t="shared" si="2"/>
        <v>5400</v>
      </c>
      <c r="M15" s="204" t="s">
        <v>2113</v>
      </c>
      <c r="N15" s="122" t="s">
        <v>2109</v>
      </c>
    </row>
    <row r="16" spans="1:14" x14ac:dyDescent="0.3">
      <c r="A16" s="73" t="s">
        <v>2117</v>
      </c>
      <c r="B16" s="16" t="s">
        <v>1328</v>
      </c>
      <c r="C16" s="16" t="s">
        <v>1329</v>
      </c>
      <c r="D16" s="16" t="s">
        <v>2119</v>
      </c>
      <c r="E16" s="16" t="s">
        <v>2119</v>
      </c>
      <c r="F16" s="97">
        <v>42740</v>
      </c>
      <c r="G16" s="97">
        <f t="shared" si="0"/>
        <v>43470</v>
      </c>
      <c r="H16" s="203">
        <v>3</v>
      </c>
      <c r="I16" s="75">
        <f t="shared" si="1"/>
        <v>30000</v>
      </c>
      <c r="J16" s="100" t="s">
        <v>1945</v>
      </c>
      <c r="K16" s="86" t="s">
        <v>1462</v>
      </c>
      <c r="L16" s="76">
        <f t="shared" si="2"/>
        <v>5400</v>
      </c>
      <c r="M16" s="204" t="s">
        <v>2120</v>
      </c>
      <c r="N16" s="122"/>
    </row>
    <row r="17" spans="1:14" x14ac:dyDescent="0.3">
      <c r="A17" s="73" t="s">
        <v>2117</v>
      </c>
      <c r="B17" s="16" t="s">
        <v>2121</v>
      </c>
      <c r="C17" s="16" t="s">
        <v>2122</v>
      </c>
      <c r="D17" s="206" t="s">
        <v>2100</v>
      </c>
      <c r="E17" s="16" t="s">
        <v>2101</v>
      </c>
      <c r="F17" s="74">
        <v>42740</v>
      </c>
      <c r="G17" s="74">
        <f t="shared" si="0"/>
        <v>43470</v>
      </c>
      <c r="H17" s="203">
        <v>1.5</v>
      </c>
      <c r="I17" s="75">
        <f t="shared" si="1"/>
        <v>15000</v>
      </c>
      <c r="J17" s="104" t="s">
        <v>1297</v>
      </c>
      <c r="K17" s="87" t="s">
        <v>2012</v>
      </c>
      <c r="L17" s="76">
        <f t="shared" si="2"/>
        <v>2700</v>
      </c>
      <c r="M17" s="204" t="s">
        <v>2113</v>
      </c>
      <c r="N17" s="122" t="s">
        <v>2109</v>
      </c>
    </row>
    <row r="18" spans="1:14" x14ac:dyDescent="0.3">
      <c r="A18" s="73" t="s">
        <v>1330</v>
      </c>
      <c r="B18" s="16" t="s">
        <v>1332</v>
      </c>
      <c r="C18" s="16" t="s">
        <v>1333</v>
      </c>
      <c r="D18" s="16" t="s">
        <v>2123</v>
      </c>
      <c r="E18" s="16" t="s">
        <v>1349</v>
      </c>
      <c r="F18" s="74">
        <v>42740</v>
      </c>
      <c r="G18" s="74">
        <f t="shared" si="0"/>
        <v>43470</v>
      </c>
      <c r="H18" s="203">
        <v>3</v>
      </c>
      <c r="I18" s="75">
        <f t="shared" si="1"/>
        <v>30000</v>
      </c>
      <c r="J18" s="207" t="s">
        <v>1349</v>
      </c>
      <c r="K18" s="87" t="s">
        <v>2012</v>
      </c>
      <c r="L18" s="76">
        <f t="shared" si="2"/>
        <v>5400</v>
      </c>
      <c r="M18" s="204" t="s">
        <v>2113</v>
      </c>
      <c r="N18" s="122" t="s">
        <v>2109</v>
      </c>
    </row>
    <row r="19" spans="1:14" x14ac:dyDescent="0.3">
      <c r="A19" s="73" t="s">
        <v>2117</v>
      </c>
      <c r="B19" s="16" t="s">
        <v>1334</v>
      </c>
      <c r="C19" s="16" t="s">
        <v>1335</v>
      </c>
      <c r="D19" s="16" t="s">
        <v>1871</v>
      </c>
      <c r="E19" s="16" t="s">
        <v>1871</v>
      </c>
      <c r="F19" s="74">
        <v>42740</v>
      </c>
      <c r="G19" s="74">
        <f t="shared" si="0"/>
        <v>43470</v>
      </c>
      <c r="H19" s="203">
        <v>7</v>
      </c>
      <c r="I19" s="75">
        <f t="shared" si="1"/>
        <v>70000</v>
      </c>
      <c r="J19" s="85" t="s">
        <v>1871</v>
      </c>
      <c r="K19" s="87" t="s">
        <v>2012</v>
      </c>
      <c r="L19" s="76">
        <f t="shared" si="2"/>
        <v>12600</v>
      </c>
      <c r="M19" s="204" t="s">
        <v>2113</v>
      </c>
      <c r="N19" s="122" t="s">
        <v>2109</v>
      </c>
    </row>
    <row r="20" spans="1:14" x14ac:dyDescent="0.3">
      <c r="A20" s="73" t="s">
        <v>2117</v>
      </c>
      <c r="B20" s="16" t="s">
        <v>2124</v>
      </c>
      <c r="C20" s="16" t="s">
        <v>1336</v>
      </c>
      <c r="D20" s="16" t="s">
        <v>1945</v>
      </c>
      <c r="E20" s="16" t="s">
        <v>1945</v>
      </c>
      <c r="F20" s="97">
        <v>42740</v>
      </c>
      <c r="G20" s="97">
        <f t="shared" si="0"/>
        <v>43470</v>
      </c>
      <c r="H20" s="203">
        <v>2</v>
      </c>
      <c r="I20" s="75">
        <f t="shared" si="1"/>
        <v>20000</v>
      </c>
      <c r="J20" s="100" t="s">
        <v>1945</v>
      </c>
      <c r="K20" s="87" t="s">
        <v>2012</v>
      </c>
      <c r="L20" s="76">
        <f t="shared" si="2"/>
        <v>3600</v>
      </c>
      <c r="M20" s="204" t="s">
        <v>2113</v>
      </c>
      <c r="N20" s="122" t="s">
        <v>2109</v>
      </c>
    </row>
    <row r="21" spans="1:14" x14ac:dyDescent="0.3">
      <c r="A21" s="73" t="s">
        <v>2117</v>
      </c>
      <c r="B21" s="16" t="s">
        <v>2125</v>
      </c>
      <c r="C21" s="16" t="s">
        <v>1338</v>
      </c>
      <c r="D21" s="16" t="s">
        <v>2126</v>
      </c>
      <c r="E21" s="16" t="s">
        <v>1945</v>
      </c>
      <c r="F21" s="97">
        <v>42740</v>
      </c>
      <c r="G21" s="97">
        <f t="shared" si="0"/>
        <v>43470</v>
      </c>
      <c r="H21" s="203">
        <v>1</v>
      </c>
      <c r="I21" s="75">
        <f t="shared" si="1"/>
        <v>10000</v>
      </c>
      <c r="J21" s="100" t="s">
        <v>1337</v>
      </c>
      <c r="K21" s="87" t="s">
        <v>2012</v>
      </c>
      <c r="L21" s="76">
        <f t="shared" si="2"/>
        <v>1800</v>
      </c>
      <c r="M21" s="204" t="s">
        <v>2113</v>
      </c>
      <c r="N21" s="122" t="s">
        <v>2109</v>
      </c>
    </row>
    <row r="22" spans="1:14" x14ac:dyDescent="0.3">
      <c r="A22" s="73" t="s">
        <v>2117</v>
      </c>
      <c r="B22" s="16" t="s">
        <v>2127</v>
      </c>
      <c r="C22" s="16" t="s">
        <v>1339</v>
      </c>
      <c r="D22" s="16" t="s">
        <v>1340</v>
      </c>
      <c r="E22" s="16" t="s">
        <v>2128</v>
      </c>
      <c r="F22" s="97">
        <v>42740</v>
      </c>
      <c r="G22" s="97">
        <f t="shared" si="0"/>
        <v>43470</v>
      </c>
      <c r="H22" s="203">
        <v>1</v>
      </c>
      <c r="I22" s="75">
        <f t="shared" si="1"/>
        <v>10000</v>
      </c>
      <c r="J22" s="100" t="s">
        <v>1945</v>
      </c>
      <c r="K22" s="87" t="s">
        <v>2012</v>
      </c>
      <c r="L22" s="76">
        <f t="shared" si="2"/>
        <v>1800</v>
      </c>
      <c r="M22" s="204" t="s">
        <v>2113</v>
      </c>
      <c r="N22" s="122" t="s">
        <v>2109</v>
      </c>
    </row>
    <row r="23" spans="1:14" x14ac:dyDescent="0.3">
      <c r="A23" s="73" t="s">
        <v>2117</v>
      </c>
      <c r="B23" s="16" t="s">
        <v>2129</v>
      </c>
      <c r="C23" s="16" t="s">
        <v>2130</v>
      </c>
      <c r="D23" s="16" t="s">
        <v>2131</v>
      </c>
      <c r="E23" s="102" t="s">
        <v>1530</v>
      </c>
      <c r="F23" s="74">
        <v>42744</v>
      </c>
      <c r="G23" s="74">
        <f t="shared" si="0"/>
        <v>43474</v>
      </c>
      <c r="H23" s="203">
        <v>2</v>
      </c>
      <c r="I23" s="75">
        <f t="shared" si="1"/>
        <v>20000</v>
      </c>
      <c r="J23" s="102" t="s">
        <v>1530</v>
      </c>
      <c r="K23" s="86" t="s">
        <v>1462</v>
      </c>
      <c r="L23" s="208">
        <f t="shared" si="2"/>
        <v>3600</v>
      </c>
      <c r="M23" s="204" t="s">
        <v>2132</v>
      </c>
      <c r="N23" s="122" t="s">
        <v>2133</v>
      </c>
    </row>
    <row r="24" spans="1:14" x14ac:dyDescent="0.3">
      <c r="A24" s="73" t="s">
        <v>2117</v>
      </c>
      <c r="B24" s="16" t="s">
        <v>1342</v>
      </c>
      <c r="C24" s="16" t="s">
        <v>1343</v>
      </c>
      <c r="D24" s="16" t="s">
        <v>1381</v>
      </c>
      <c r="E24" s="102" t="s">
        <v>1530</v>
      </c>
      <c r="F24" s="74">
        <v>42745</v>
      </c>
      <c r="G24" s="74">
        <f t="shared" si="0"/>
        <v>43475</v>
      </c>
      <c r="H24" s="203">
        <v>2</v>
      </c>
      <c r="I24" s="75">
        <f t="shared" si="1"/>
        <v>20000</v>
      </c>
      <c r="J24" s="102" t="s">
        <v>1530</v>
      </c>
      <c r="K24" s="86" t="s">
        <v>1462</v>
      </c>
      <c r="L24" s="208">
        <f t="shared" si="2"/>
        <v>3600</v>
      </c>
      <c r="M24" s="204" t="s">
        <v>2134</v>
      </c>
      <c r="N24" s="122"/>
    </row>
    <row r="25" spans="1:14" x14ac:dyDescent="0.3">
      <c r="A25" s="73" t="s">
        <v>2117</v>
      </c>
      <c r="B25" s="16" t="s">
        <v>2135</v>
      </c>
      <c r="C25" s="16" t="s">
        <v>1344</v>
      </c>
      <c r="D25" s="16" t="s">
        <v>1345</v>
      </c>
      <c r="E25" s="102" t="s">
        <v>1346</v>
      </c>
      <c r="F25" s="74">
        <v>42746</v>
      </c>
      <c r="G25" s="74">
        <f t="shared" si="0"/>
        <v>43476</v>
      </c>
      <c r="H25" s="203">
        <v>3</v>
      </c>
      <c r="I25" s="75">
        <f t="shared" si="1"/>
        <v>30000</v>
      </c>
      <c r="J25" s="102" t="s">
        <v>1530</v>
      </c>
      <c r="K25" s="86" t="s">
        <v>1462</v>
      </c>
      <c r="L25" s="208">
        <f t="shared" si="2"/>
        <v>5400</v>
      </c>
      <c r="M25" s="204" t="s">
        <v>2136</v>
      </c>
      <c r="N25" s="122"/>
    </row>
    <row r="26" spans="1:14" x14ac:dyDescent="0.3">
      <c r="A26" s="73" t="s">
        <v>2117</v>
      </c>
      <c r="B26" s="16" t="s">
        <v>1347</v>
      </c>
      <c r="C26" s="16" t="s">
        <v>1344</v>
      </c>
      <c r="D26" s="16" t="s">
        <v>1348</v>
      </c>
      <c r="E26" s="206" t="s">
        <v>2137</v>
      </c>
      <c r="F26" s="74">
        <v>42740</v>
      </c>
      <c r="G26" s="74">
        <f t="shared" si="0"/>
        <v>43470</v>
      </c>
      <c r="H26" s="203">
        <v>2</v>
      </c>
      <c r="I26" s="75">
        <f t="shared" si="1"/>
        <v>20000</v>
      </c>
      <c r="J26" s="207" t="s">
        <v>1349</v>
      </c>
      <c r="K26" s="87" t="s">
        <v>2012</v>
      </c>
      <c r="L26" s="76">
        <f t="shared" si="2"/>
        <v>3600</v>
      </c>
      <c r="M26" s="204" t="s">
        <v>2138</v>
      </c>
      <c r="N26" s="122" t="s">
        <v>2109</v>
      </c>
    </row>
    <row r="27" spans="1:14" x14ac:dyDescent="0.3">
      <c r="A27" s="73" t="s">
        <v>2117</v>
      </c>
      <c r="B27" s="16" t="s">
        <v>1350</v>
      </c>
      <c r="C27" s="16" t="s">
        <v>1351</v>
      </c>
      <c r="D27" s="16" t="s">
        <v>1352</v>
      </c>
      <c r="E27" s="16" t="s">
        <v>2137</v>
      </c>
      <c r="F27" s="74">
        <v>42740</v>
      </c>
      <c r="G27" s="74">
        <f t="shared" si="0"/>
        <v>43470</v>
      </c>
      <c r="H27" s="203">
        <v>1</v>
      </c>
      <c r="I27" s="75">
        <f t="shared" si="1"/>
        <v>10000</v>
      </c>
      <c r="J27" s="207" t="s">
        <v>1349</v>
      </c>
      <c r="K27" s="87" t="s">
        <v>1318</v>
      </c>
      <c r="L27" s="76">
        <f t="shared" si="2"/>
        <v>1800</v>
      </c>
      <c r="M27" s="204" t="s">
        <v>2138</v>
      </c>
      <c r="N27" s="122" t="s">
        <v>2109</v>
      </c>
    </row>
    <row r="28" spans="1:14" x14ac:dyDescent="0.3">
      <c r="A28" s="73" t="s">
        <v>2117</v>
      </c>
      <c r="B28" s="16" t="s">
        <v>2139</v>
      </c>
      <c r="C28" s="16" t="s">
        <v>1354</v>
      </c>
      <c r="D28" s="16" t="s">
        <v>2140</v>
      </c>
      <c r="E28" s="16" t="s">
        <v>1356</v>
      </c>
      <c r="F28" s="74">
        <v>42740</v>
      </c>
      <c r="G28" s="74">
        <f t="shared" si="0"/>
        <v>43470</v>
      </c>
      <c r="H28" s="203">
        <v>2</v>
      </c>
      <c r="I28" s="75">
        <f t="shared" si="1"/>
        <v>20000</v>
      </c>
      <c r="J28" s="100" t="s">
        <v>1954</v>
      </c>
      <c r="K28" s="87" t="s">
        <v>2012</v>
      </c>
      <c r="L28" s="76">
        <f t="shared" si="2"/>
        <v>3600</v>
      </c>
      <c r="M28" s="204" t="s">
        <v>2138</v>
      </c>
      <c r="N28" s="122" t="s">
        <v>2109</v>
      </c>
    </row>
    <row r="29" spans="1:14" x14ac:dyDescent="0.3">
      <c r="A29" s="73" t="s">
        <v>2117</v>
      </c>
      <c r="B29" s="16" t="s">
        <v>1357</v>
      </c>
      <c r="C29" s="16" t="s">
        <v>2103</v>
      </c>
      <c r="D29" s="16" t="s">
        <v>2104</v>
      </c>
      <c r="E29" s="14" t="s">
        <v>1866</v>
      </c>
      <c r="F29" s="74">
        <v>42740</v>
      </c>
      <c r="G29" s="74">
        <f t="shared" si="0"/>
        <v>43470</v>
      </c>
      <c r="H29" s="203">
        <v>1</v>
      </c>
      <c r="I29" s="75">
        <f t="shared" si="1"/>
        <v>10000</v>
      </c>
      <c r="J29" s="14" t="s">
        <v>1866</v>
      </c>
      <c r="K29" s="87" t="s">
        <v>2012</v>
      </c>
      <c r="L29" s="76">
        <f t="shared" si="2"/>
        <v>1800</v>
      </c>
      <c r="M29" s="204" t="s">
        <v>2138</v>
      </c>
      <c r="N29" s="122" t="s">
        <v>2109</v>
      </c>
    </row>
    <row r="30" spans="1:14" x14ac:dyDescent="0.3">
      <c r="A30" s="73" t="s">
        <v>2117</v>
      </c>
      <c r="B30" s="16" t="s">
        <v>1358</v>
      </c>
      <c r="C30" s="16" t="s">
        <v>2141</v>
      </c>
      <c r="D30" s="16" t="s">
        <v>2142</v>
      </c>
      <c r="E30" s="14" t="s">
        <v>1871</v>
      </c>
      <c r="F30" s="74">
        <v>42748</v>
      </c>
      <c r="G30" s="74">
        <f t="shared" si="0"/>
        <v>43478</v>
      </c>
      <c r="H30" s="203">
        <v>1</v>
      </c>
      <c r="I30" s="75">
        <f t="shared" si="1"/>
        <v>10000</v>
      </c>
      <c r="J30" s="85" t="s">
        <v>1871</v>
      </c>
      <c r="K30" s="87" t="s">
        <v>2012</v>
      </c>
      <c r="L30" s="76">
        <f t="shared" si="2"/>
        <v>1800</v>
      </c>
      <c r="M30" s="204" t="s">
        <v>2138</v>
      </c>
      <c r="N30" s="122" t="s">
        <v>2109</v>
      </c>
    </row>
    <row r="31" spans="1:14" x14ac:dyDescent="0.3">
      <c r="A31" s="73" t="s">
        <v>2117</v>
      </c>
      <c r="B31" s="16" t="s">
        <v>1359</v>
      </c>
      <c r="C31" s="16" t="s">
        <v>1360</v>
      </c>
      <c r="D31" s="16" t="s">
        <v>2143</v>
      </c>
      <c r="E31" s="14" t="s">
        <v>71</v>
      </c>
      <c r="F31" s="97">
        <v>42751</v>
      </c>
      <c r="G31" s="97">
        <f t="shared" si="0"/>
        <v>43481</v>
      </c>
      <c r="H31" s="203">
        <v>6</v>
      </c>
      <c r="I31" s="75">
        <f t="shared" si="1"/>
        <v>60000</v>
      </c>
      <c r="J31" s="85" t="s">
        <v>1871</v>
      </c>
      <c r="K31" s="76" t="s">
        <v>1813</v>
      </c>
      <c r="L31" s="76">
        <f t="shared" si="2"/>
        <v>10800</v>
      </c>
      <c r="M31" s="204" t="s">
        <v>2144</v>
      </c>
      <c r="N31" s="122" t="s">
        <v>2145</v>
      </c>
    </row>
    <row r="32" spans="1:14" x14ac:dyDescent="0.3">
      <c r="A32" s="73" t="s">
        <v>2117</v>
      </c>
      <c r="B32" s="16" t="s">
        <v>1361</v>
      </c>
      <c r="C32" s="16" t="s">
        <v>1362</v>
      </c>
      <c r="D32" s="16" t="s">
        <v>2146</v>
      </c>
      <c r="E32" s="102" t="s">
        <v>1530</v>
      </c>
      <c r="F32" s="74">
        <v>42751</v>
      </c>
      <c r="G32" s="74">
        <f t="shared" si="0"/>
        <v>43481</v>
      </c>
      <c r="H32" s="203">
        <v>5</v>
      </c>
      <c r="I32" s="75">
        <f t="shared" si="1"/>
        <v>50000</v>
      </c>
      <c r="J32" s="102" t="s">
        <v>1530</v>
      </c>
      <c r="K32" s="86" t="s">
        <v>1462</v>
      </c>
      <c r="L32" s="208">
        <f t="shared" si="2"/>
        <v>9000</v>
      </c>
      <c r="M32" s="204" t="s">
        <v>2147</v>
      </c>
      <c r="N32" s="122" t="s">
        <v>2148</v>
      </c>
    </row>
    <row r="33" spans="1:14" x14ac:dyDescent="0.3">
      <c r="A33" s="73" t="s">
        <v>2117</v>
      </c>
      <c r="B33" s="16" t="s">
        <v>1363</v>
      </c>
      <c r="C33" s="16" t="s">
        <v>1364</v>
      </c>
      <c r="D33" s="16" t="s">
        <v>2149</v>
      </c>
      <c r="E33" s="102" t="s">
        <v>1530</v>
      </c>
      <c r="F33" s="74">
        <v>42751</v>
      </c>
      <c r="G33" s="74">
        <f t="shared" si="0"/>
        <v>43481</v>
      </c>
      <c r="H33" s="203">
        <v>2</v>
      </c>
      <c r="I33" s="75">
        <f t="shared" si="1"/>
        <v>20000</v>
      </c>
      <c r="J33" s="102" t="s">
        <v>1341</v>
      </c>
      <c r="K33" s="86" t="s">
        <v>1462</v>
      </c>
      <c r="L33" s="208">
        <f t="shared" si="2"/>
        <v>3600</v>
      </c>
      <c r="M33" s="204" t="s">
        <v>2147</v>
      </c>
      <c r="N33" s="122" t="s">
        <v>2150</v>
      </c>
    </row>
    <row r="34" spans="1:14" x14ac:dyDescent="0.3">
      <c r="A34" s="73" t="s">
        <v>2117</v>
      </c>
      <c r="B34" s="16" t="s">
        <v>1366</v>
      </c>
      <c r="C34" s="16" t="s">
        <v>1367</v>
      </c>
      <c r="D34" s="16" t="s">
        <v>2151</v>
      </c>
      <c r="E34" s="14" t="s">
        <v>1866</v>
      </c>
      <c r="F34" s="74">
        <v>42754</v>
      </c>
      <c r="G34" s="74">
        <f t="shared" si="0"/>
        <v>43484</v>
      </c>
      <c r="H34" s="203">
        <v>1</v>
      </c>
      <c r="I34" s="75">
        <f t="shared" si="1"/>
        <v>10000</v>
      </c>
      <c r="J34" s="14" t="s">
        <v>1866</v>
      </c>
      <c r="K34" s="88" t="s">
        <v>2152</v>
      </c>
      <c r="L34" s="76">
        <f t="shared" si="2"/>
        <v>1800</v>
      </c>
      <c r="M34" s="204" t="s">
        <v>2153</v>
      </c>
      <c r="N34" s="122" t="s">
        <v>2154</v>
      </c>
    </row>
    <row r="35" spans="1:14" x14ac:dyDescent="0.3">
      <c r="A35" s="73" t="s">
        <v>2117</v>
      </c>
      <c r="B35" s="16" t="s">
        <v>1369</v>
      </c>
      <c r="C35" s="16" t="s">
        <v>1370</v>
      </c>
      <c r="D35" s="16" t="s">
        <v>2155</v>
      </c>
      <c r="E35" s="14" t="s">
        <v>1866</v>
      </c>
      <c r="F35" s="92">
        <v>42755</v>
      </c>
      <c r="G35" s="74">
        <f t="shared" si="0"/>
        <v>43485</v>
      </c>
      <c r="H35" s="203">
        <v>3</v>
      </c>
      <c r="I35" s="75">
        <f t="shared" si="1"/>
        <v>30000</v>
      </c>
      <c r="J35" s="14" t="s">
        <v>1866</v>
      </c>
      <c r="K35" s="76" t="s">
        <v>1813</v>
      </c>
      <c r="L35" s="76">
        <f t="shared" si="2"/>
        <v>5400</v>
      </c>
      <c r="M35" s="204" t="s">
        <v>2144</v>
      </c>
      <c r="N35" s="122" t="s">
        <v>2156</v>
      </c>
    </row>
    <row r="36" spans="1:14" x14ac:dyDescent="0.3">
      <c r="A36" s="73" t="s">
        <v>2117</v>
      </c>
      <c r="B36" s="16" t="s">
        <v>1371</v>
      </c>
      <c r="C36" s="16" t="s">
        <v>2122</v>
      </c>
      <c r="D36" s="16" t="s">
        <v>2101</v>
      </c>
      <c r="E36" s="14" t="s">
        <v>2101</v>
      </c>
      <c r="F36" s="92">
        <v>42759</v>
      </c>
      <c r="G36" s="74">
        <f t="shared" si="0"/>
        <v>43489</v>
      </c>
      <c r="H36" s="203">
        <v>2</v>
      </c>
      <c r="I36" s="75">
        <f t="shared" si="1"/>
        <v>20000</v>
      </c>
      <c r="J36" s="104" t="s">
        <v>1297</v>
      </c>
      <c r="K36" s="76" t="s">
        <v>1813</v>
      </c>
      <c r="L36" s="76">
        <f t="shared" si="2"/>
        <v>3600</v>
      </c>
      <c r="M36" s="204" t="s">
        <v>2157</v>
      </c>
      <c r="N36" s="122" t="s">
        <v>2158</v>
      </c>
    </row>
    <row r="37" spans="1:14" x14ac:dyDescent="0.3">
      <c r="A37" s="73" t="s">
        <v>2117</v>
      </c>
      <c r="B37" s="16" t="s">
        <v>1372</v>
      </c>
      <c r="C37" s="16" t="s">
        <v>2107</v>
      </c>
      <c r="D37" s="16" t="s">
        <v>1870</v>
      </c>
      <c r="E37" s="14" t="s">
        <v>72</v>
      </c>
      <c r="F37" s="92">
        <v>42760</v>
      </c>
      <c r="G37" s="74">
        <f t="shared" si="0"/>
        <v>43490</v>
      </c>
      <c r="H37" s="203">
        <v>1</v>
      </c>
      <c r="I37" s="75">
        <f t="shared" si="1"/>
        <v>10000</v>
      </c>
      <c r="J37" s="85" t="s">
        <v>1871</v>
      </c>
      <c r="K37" s="76" t="s">
        <v>1813</v>
      </c>
      <c r="L37" s="76">
        <f t="shared" si="2"/>
        <v>1800</v>
      </c>
      <c r="M37" s="204" t="s">
        <v>1373</v>
      </c>
      <c r="N37" s="122" t="s">
        <v>2159</v>
      </c>
    </row>
    <row r="38" spans="1:14" x14ac:dyDescent="0.3">
      <c r="A38" s="73" t="s">
        <v>2117</v>
      </c>
      <c r="B38" s="16" t="s">
        <v>1374</v>
      </c>
      <c r="C38" s="16" t="s">
        <v>2160</v>
      </c>
      <c r="D38" s="16" t="s">
        <v>2161</v>
      </c>
      <c r="E38" s="14" t="s">
        <v>2162</v>
      </c>
      <c r="F38" s="92">
        <v>42760</v>
      </c>
      <c r="G38" s="74">
        <f t="shared" si="0"/>
        <v>43490</v>
      </c>
      <c r="H38" s="203">
        <v>1</v>
      </c>
      <c r="I38" s="75">
        <f t="shared" si="1"/>
        <v>10000</v>
      </c>
      <c r="J38" s="85" t="s">
        <v>381</v>
      </c>
      <c r="K38" s="76" t="s">
        <v>1813</v>
      </c>
      <c r="L38" s="76">
        <f t="shared" si="2"/>
        <v>1800</v>
      </c>
      <c r="M38" s="204" t="s">
        <v>1373</v>
      </c>
      <c r="N38" s="122" t="s">
        <v>2163</v>
      </c>
    </row>
    <row r="39" spans="1:14" x14ac:dyDescent="0.3">
      <c r="A39" s="73" t="s">
        <v>2117</v>
      </c>
      <c r="B39" s="16" t="s">
        <v>1376</v>
      </c>
      <c r="C39" s="16" t="s">
        <v>1377</v>
      </c>
      <c r="D39" s="16" t="s">
        <v>2164</v>
      </c>
      <c r="E39" s="102" t="s">
        <v>1530</v>
      </c>
      <c r="F39" s="92">
        <v>42759</v>
      </c>
      <c r="G39" s="74">
        <f t="shared" si="0"/>
        <v>43489</v>
      </c>
      <c r="H39" s="203">
        <v>3</v>
      </c>
      <c r="I39" s="75">
        <f t="shared" si="1"/>
        <v>30000</v>
      </c>
      <c r="J39" s="102" t="s">
        <v>1530</v>
      </c>
      <c r="K39" s="86" t="s">
        <v>1462</v>
      </c>
      <c r="L39" s="208">
        <f t="shared" si="2"/>
        <v>5400</v>
      </c>
      <c r="M39" s="204" t="s">
        <v>2165</v>
      </c>
      <c r="N39" s="122" t="s">
        <v>2166</v>
      </c>
    </row>
    <row r="40" spans="1:14" x14ac:dyDescent="0.3">
      <c r="A40" s="73" t="s">
        <v>2117</v>
      </c>
      <c r="B40" s="16" t="s">
        <v>1378</v>
      </c>
      <c r="C40" s="16" t="s">
        <v>1379</v>
      </c>
      <c r="D40" s="16" t="s">
        <v>2167</v>
      </c>
      <c r="E40" s="14" t="s">
        <v>2162</v>
      </c>
      <c r="F40" s="92">
        <v>42764</v>
      </c>
      <c r="G40" s="74">
        <f t="shared" si="0"/>
        <v>43494</v>
      </c>
      <c r="H40" s="203">
        <v>1</v>
      </c>
      <c r="I40" s="75">
        <f t="shared" si="1"/>
        <v>10000</v>
      </c>
      <c r="J40" s="85" t="s">
        <v>381</v>
      </c>
      <c r="K40" s="76" t="s">
        <v>1813</v>
      </c>
      <c r="L40" s="76">
        <f t="shared" si="2"/>
        <v>1800</v>
      </c>
      <c r="M40" s="204" t="s">
        <v>2168</v>
      </c>
      <c r="N40" s="122" t="s">
        <v>2169</v>
      </c>
    </row>
    <row r="41" spans="1:14" x14ac:dyDescent="0.3">
      <c r="A41" s="73" t="s">
        <v>2117</v>
      </c>
      <c r="B41" s="16" t="s">
        <v>1380</v>
      </c>
      <c r="C41" s="16" t="s">
        <v>1343</v>
      </c>
      <c r="D41" s="16" t="s">
        <v>1381</v>
      </c>
      <c r="E41" s="102" t="s">
        <v>1530</v>
      </c>
      <c r="F41" s="92">
        <v>42759</v>
      </c>
      <c r="G41" s="74">
        <f t="shared" si="0"/>
        <v>43489</v>
      </c>
      <c r="H41" s="203">
        <v>1</v>
      </c>
      <c r="I41" s="75">
        <f t="shared" si="1"/>
        <v>10000</v>
      </c>
      <c r="J41" s="102" t="s">
        <v>1530</v>
      </c>
      <c r="K41" s="86" t="s">
        <v>1462</v>
      </c>
      <c r="L41" s="208">
        <f t="shared" si="2"/>
        <v>1800</v>
      </c>
      <c r="M41" s="204" t="s">
        <v>2165</v>
      </c>
      <c r="N41" s="122" t="s">
        <v>2150</v>
      </c>
    </row>
    <row r="42" spans="1:14" x14ac:dyDescent="0.3">
      <c r="A42" s="73" t="s">
        <v>2170</v>
      </c>
      <c r="B42" s="16" t="s">
        <v>2171</v>
      </c>
      <c r="C42" s="16" t="s">
        <v>2099</v>
      </c>
      <c r="D42" s="16" t="s">
        <v>2100</v>
      </c>
      <c r="E42" s="16" t="s">
        <v>2101</v>
      </c>
      <c r="F42" s="92">
        <v>42769</v>
      </c>
      <c r="G42" s="74">
        <f t="shared" si="0"/>
        <v>43499</v>
      </c>
      <c r="H42" s="203">
        <v>1</v>
      </c>
      <c r="I42" s="75">
        <f t="shared" si="1"/>
        <v>10000</v>
      </c>
      <c r="J42" s="104" t="s">
        <v>1297</v>
      </c>
      <c r="K42" s="76" t="s">
        <v>1813</v>
      </c>
      <c r="L42" s="76">
        <f t="shared" si="2"/>
        <v>1800</v>
      </c>
      <c r="M42" s="204"/>
      <c r="N42" s="122"/>
    </row>
    <row r="43" spans="1:14" x14ac:dyDescent="0.3">
      <c r="A43" s="73" t="s">
        <v>2170</v>
      </c>
      <c r="B43" s="16" t="s">
        <v>1383</v>
      </c>
      <c r="C43" s="16" t="s">
        <v>2122</v>
      </c>
      <c r="D43" s="16" t="s">
        <v>2101</v>
      </c>
      <c r="E43" s="14" t="s">
        <v>2101</v>
      </c>
      <c r="F43" s="92">
        <v>42769</v>
      </c>
      <c r="G43" s="74">
        <f t="shared" si="0"/>
        <v>43499</v>
      </c>
      <c r="H43" s="203">
        <v>1</v>
      </c>
      <c r="I43" s="75">
        <f t="shared" si="1"/>
        <v>10000</v>
      </c>
      <c r="J43" s="104" t="s">
        <v>1297</v>
      </c>
      <c r="K43" s="76" t="s">
        <v>1813</v>
      </c>
      <c r="L43" s="76">
        <f t="shared" si="2"/>
        <v>1800</v>
      </c>
      <c r="M43" s="204"/>
      <c r="N43" s="122" t="s">
        <v>2172</v>
      </c>
    </row>
    <row r="44" spans="1:14" x14ac:dyDescent="0.3">
      <c r="A44" s="73" t="s">
        <v>2170</v>
      </c>
      <c r="B44" s="16" t="s">
        <v>1386</v>
      </c>
      <c r="C44" s="16" t="s">
        <v>2173</v>
      </c>
      <c r="D44" s="16" t="s">
        <v>2174</v>
      </c>
      <c r="E44" s="102" t="s">
        <v>1530</v>
      </c>
      <c r="F44" s="92">
        <v>42769</v>
      </c>
      <c r="G44" s="74">
        <f t="shared" si="0"/>
        <v>43499</v>
      </c>
      <c r="H44" s="203">
        <v>1</v>
      </c>
      <c r="I44" s="75">
        <f t="shared" si="1"/>
        <v>10000</v>
      </c>
      <c r="J44" s="102" t="s">
        <v>1530</v>
      </c>
      <c r="K44" s="86" t="s">
        <v>1462</v>
      </c>
      <c r="L44" s="208">
        <f t="shared" si="2"/>
        <v>1800</v>
      </c>
      <c r="M44" s="204" t="s">
        <v>2175</v>
      </c>
      <c r="N44" s="122" t="s">
        <v>2150</v>
      </c>
    </row>
    <row r="45" spans="1:14" x14ac:dyDescent="0.3">
      <c r="A45" s="73" t="s">
        <v>2170</v>
      </c>
      <c r="B45" s="16" t="s">
        <v>1387</v>
      </c>
      <c r="C45" s="16" t="s">
        <v>1388</v>
      </c>
      <c r="D45" s="16" t="s">
        <v>2176</v>
      </c>
      <c r="E45" s="102" t="s">
        <v>1530</v>
      </c>
      <c r="F45" s="92">
        <v>42769</v>
      </c>
      <c r="G45" s="74">
        <f t="shared" si="0"/>
        <v>43499</v>
      </c>
      <c r="H45" s="203">
        <v>1</v>
      </c>
      <c r="I45" s="75">
        <f>H45*10000</f>
        <v>10000</v>
      </c>
      <c r="J45" s="102" t="s">
        <v>1530</v>
      </c>
      <c r="K45" s="86" t="s">
        <v>1462</v>
      </c>
      <c r="L45" s="208">
        <f t="shared" si="2"/>
        <v>1800</v>
      </c>
      <c r="M45" s="204" t="s">
        <v>2175</v>
      </c>
      <c r="N45" s="122" t="s">
        <v>2150</v>
      </c>
    </row>
    <row r="46" spans="1:14" x14ac:dyDescent="0.3">
      <c r="A46" s="73" t="s">
        <v>2170</v>
      </c>
      <c r="B46" s="16" t="s">
        <v>1389</v>
      </c>
      <c r="C46" s="16" t="s">
        <v>1390</v>
      </c>
      <c r="D46" s="16" t="s">
        <v>2177</v>
      </c>
      <c r="E46" s="102" t="s">
        <v>1530</v>
      </c>
      <c r="F46" s="92">
        <v>42769</v>
      </c>
      <c r="G46" s="74">
        <f t="shared" si="0"/>
        <v>43499</v>
      </c>
      <c r="H46" s="203">
        <v>1</v>
      </c>
      <c r="I46" s="75">
        <f>H46*10000</f>
        <v>10000</v>
      </c>
      <c r="J46" s="102" t="s">
        <v>1530</v>
      </c>
      <c r="K46" s="86" t="s">
        <v>1462</v>
      </c>
      <c r="L46" s="208">
        <f t="shared" si="2"/>
        <v>1800</v>
      </c>
      <c r="M46" s="204" t="s">
        <v>2175</v>
      </c>
      <c r="N46" s="122" t="s">
        <v>2150</v>
      </c>
    </row>
    <row r="47" spans="1:14" x14ac:dyDescent="0.3">
      <c r="A47" s="73" t="s">
        <v>2170</v>
      </c>
      <c r="B47" s="16" t="s">
        <v>1391</v>
      </c>
      <c r="C47" s="16" t="s">
        <v>1392</v>
      </c>
      <c r="D47" s="16" t="s">
        <v>1811</v>
      </c>
      <c r="E47" s="16" t="s">
        <v>1812</v>
      </c>
      <c r="F47" s="74">
        <v>42774</v>
      </c>
      <c r="G47" s="74">
        <f t="shared" si="0"/>
        <v>43504</v>
      </c>
      <c r="H47" s="203">
        <v>1</v>
      </c>
      <c r="I47" s="75">
        <f t="shared" si="1"/>
        <v>10000</v>
      </c>
      <c r="J47" s="100" t="s">
        <v>1812</v>
      </c>
      <c r="K47" s="86" t="s">
        <v>1462</v>
      </c>
      <c r="L47" s="76">
        <f t="shared" si="2"/>
        <v>1800</v>
      </c>
      <c r="M47" s="204" t="s">
        <v>2178</v>
      </c>
      <c r="N47" s="122" t="s">
        <v>2179</v>
      </c>
    </row>
    <row r="48" spans="1:14" x14ac:dyDescent="0.3">
      <c r="A48" s="73" t="s">
        <v>2170</v>
      </c>
      <c r="B48" s="16" t="s">
        <v>1393</v>
      </c>
      <c r="C48" s="16" t="s">
        <v>1394</v>
      </c>
      <c r="D48" s="16" t="s">
        <v>2180</v>
      </c>
      <c r="E48" s="16" t="s">
        <v>1812</v>
      </c>
      <c r="F48" s="74">
        <v>42774</v>
      </c>
      <c r="G48" s="74">
        <f t="shared" si="0"/>
        <v>43504</v>
      </c>
      <c r="H48" s="203">
        <v>1</v>
      </c>
      <c r="I48" s="75">
        <f>H48*10000</f>
        <v>10000</v>
      </c>
      <c r="J48" s="100" t="s">
        <v>1812</v>
      </c>
      <c r="K48" s="86" t="s">
        <v>1462</v>
      </c>
      <c r="L48" s="76">
        <f t="shared" si="2"/>
        <v>1800</v>
      </c>
      <c r="M48" s="204" t="s">
        <v>2178</v>
      </c>
      <c r="N48" s="122" t="s">
        <v>2179</v>
      </c>
    </row>
    <row r="49" spans="1:14" x14ac:dyDescent="0.3">
      <c r="A49" s="73" t="s">
        <v>2170</v>
      </c>
      <c r="B49" s="16" t="s">
        <v>1395</v>
      </c>
      <c r="C49" s="16" t="s">
        <v>1396</v>
      </c>
      <c r="D49" s="16" t="s">
        <v>2181</v>
      </c>
      <c r="E49" s="16" t="s">
        <v>1812</v>
      </c>
      <c r="F49" s="74">
        <v>42774</v>
      </c>
      <c r="G49" s="74">
        <f t="shared" si="0"/>
        <v>43504</v>
      </c>
      <c r="H49" s="203">
        <v>1</v>
      </c>
      <c r="I49" s="75">
        <f t="shared" ref="I49:I54" si="3">H49*10000</f>
        <v>10000</v>
      </c>
      <c r="J49" s="100" t="s">
        <v>1812</v>
      </c>
      <c r="K49" s="86" t="s">
        <v>1462</v>
      </c>
      <c r="L49" s="76">
        <f t="shared" si="2"/>
        <v>1800</v>
      </c>
      <c r="M49" s="204" t="s">
        <v>2178</v>
      </c>
      <c r="N49" s="122" t="s">
        <v>2182</v>
      </c>
    </row>
    <row r="50" spans="1:14" x14ac:dyDescent="0.3">
      <c r="A50" s="73" t="s">
        <v>2170</v>
      </c>
      <c r="B50" s="16" t="s">
        <v>2183</v>
      </c>
      <c r="C50" s="16" t="s">
        <v>1397</v>
      </c>
      <c r="D50" s="14" t="s">
        <v>2184</v>
      </c>
      <c r="E50" s="34" t="s">
        <v>1989</v>
      </c>
      <c r="F50" s="74">
        <v>42776</v>
      </c>
      <c r="G50" s="74">
        <f t="shared" si="0"/>
        <v>43506</v>
      </c>
      <c r="H50" s="203">
        <v>2</v>
      </c>
      <c r="I50" s="75">
        <f t="shared" si="3"/>
        <v>20000</v>
      </c>
      <c r="J50" s="100" t="s">
        <v>1812</v>
      </c>
      <c r="K50" s="86" t="s">
        <v>1462</v>
      </c>
      <c r="L50" s="76">
        <f t="shared" si="2"/>
        <v>3600</v>
      </c>
      <c r="M50" s="204" t="s">
        <v>2185</v>
      </c>
      <c r="N50" s="122" t="s">
        <v>2186</v>
      </c>
    </row>
    <row r="51" spans="1:14" x14ac:dyDescent="0.3">
      <c r="A51" s="73" t="s">
        <v>2170</v>
      </c>
      <c r="B51" s="16" t="s">
        <v>2187</v>
      </c>
      <c r="C51" s="16" t="s">
        <v>1398</v>
      </c>
      <c r="D51" s="14" t="s">
        <v>2188</v>
      </c>
      <c r="E51" s="34" t="s">
        <v>2189</v>
      </c>
      <c r="F51" s="74">
        <v>42780</v>
      </c>
      <c r="G51" s="74">
        <f t="shared" si="0"/>
        <v>43510</v>
      </c>
      <c r="H51" s="203">
        <v>1</v>
      </c>
      <c r="I51" s="75">
        <f t="shared" si="3"/>
        <v>10000</v>
      </c>
      <c r="J51" s="100" t="s">
        <v>1954</v>
      </c>
      <c r="K51" s="86" t="s">
        <v>1462</v>
      </c>
      <c r="L51" s="76">
        <f t="shared" si="2"/>
        <v>1800</v>
      </c>
      <c r="M51" s="204" t="s">
        <v>2190</v>
      </c>
      <c r="N51" s="122" t="s">
        <v>2191</v>
      </c>
    </row>
    <row r="52" spans="1:14" ht="27.6" x14ac:dyDescent="0.3">
      <c r="A52" s="73" t="s">
        <v>2170</v>
      </c>
      <c r="B52" s="16" t="s">
        <v>2192</v>
      </c>
      <c r="C52" s="16" t="s">
        <v>1399</v>
      </c>
      <c r="D52" s="14" t="s">
        <v>2004</v>
      </c>
      <c r="E52" s="34" t="s">
        <v>2119</v>
      </c>
      <c r="F52" s="74">
        <v>42781</v>
      </c>
      <c r="G52" s="74">
        <f t="shared" si="0"/>
        <v>43511</v>
      </c>
      <c r="H52" s="203">
        <v>2</v>
      </c>
      <c r="I52" s="75">
        <f t="shared" si="3"/>
        <v>20000</v>
      </c>
      <c r="J52" s="100" t="s">
        <v>1945</v>
      </c>
      <c r="K52" s="86" t="s">
        <v>1462</v>
      </c>
      <c r="L52" s="76">
        <f t="shared" si="2"/>
        <v>3600</v>
      </c>
      <c r="M52" s="204" t="s">
        <v>1401</v>
      </c>
      <c r="N52" s="122" t="s">
        <v>2193</v>
      </c>
    </row>
    <row r="53" spans="1:14" ht="27.6" x14ac:dyDescent="0.3">
      <c r="A53" s="73" t="s">
        <v>2170</v>
      </c>
      <c r="B53" s="16" t="s">
        <v>2194</v>
      </c>
      <c r="C53" s="16" t="s">
        <v>1399</v>
      </c>
      <c r="D53" s="14" t="s">
        <v>2004</v>
      </c>
      <c r="E53" s="34" t="s">
        <v>1766</v>
      </c>
      <c r="F53" s="74">
        <v>42781</v>
      </c>
      <c r="G53" s="74">
        <f t="shared" si="0"/>
        <v>43511</v>
      </c>
      <c r="H53" s="203">
        <v>2</v>
      </c>
      <c r="I53" s="75">
        <f>H53*10000</f>
        <v>20000</v>
      </c>
      <c r="J53" s="100" t="s">
        <v>1945</v>
      </c>
      <c r="K53" s="86" t="s">
        <v>1462</v>
      </c>
      <c r="L53" s="76">
        <f t="shared" si="2"/>
        <v>3600</v>
      </c>
      <c r="M53" s="204" t="s">
        <v>1401</v>
      </c>
      <c r="N53" s="122" t="s">
        <v>2193</v>
      </c>
    </row>
    <row r="54" spans="1:14" ht="27.6" x14ac:dyDescent="0.3">
      <c r="A54" s="73" t="s">
        <v>2170</v>
      </c>
      <c r="B54" s="16" t="s">
        <v>2195</v>
      </c>
      <c r="C54" s="16" t="s">
        <v>1402</v>
      </c>
      <c r="D54" s="14" t="s">
        <v>2196</v>
      </c>
      <c r="E54" s="34" t="s">
        <v>1766</v>
      </c>
      <c r="F54" s="74">
        <v>42781</v>
      </c>
      <c r="G54" s="74">
        <f t="shared" si="0"/>
        <v>43511</v>
      </c>
      <c r="H54" s="203">
        <v>1</v>
      </c>
      <c r="I54" s="75">
        <f t="shared" si="3"/>
        <v>10000</v>
      </c>
      <c r="J54" s="100" t="s">
        <v>1945</v>
      </c>
      <c r="K54" s="86" t="s">
        <v>1462</v>
      </c>
      <c r="L54" s="76">
        <f t="shared" si="2"/>
        <v>1800</v>
      </c>
      <c r="M54" s="204" t="s">
        <v>1401</v>
      </c>
      <c r="N54" s="122" t="s">
        <v>2193</v>
      </c>
    </row>
    <row r="55" spans="1:14" ht="27.6" x14ac:dyDescent="0.3">
      <c r="A55" s="73" t="s">
        <v>2170</v>
      </c>
      <c r="B55" s="16" t="s">
        <v>2197</v>
      </c>
      <c r="C55" s="16" t="s">
        <v>1339</v>
      </c>
      <c r="D55" s="16" t="s">
        <v>2128</v>
      </c>
      <c r="E55" s="16" t="s">
        <v>2119</v>
      </c>
      <c r="F55" s="74">
        <v>42781</v>
      </c>
      <c r="G55" s="74">
        <f t="shared" si="0"/>
        <v>43511</v>
      </c>
      <c r="H55" s="203">
        <v>1</v>
      </c>
      <c r="I55" s="75">
        <f>H55*10000</f>
        <v>10000</v>
      </c>
      <c r="J55" s="100" t="s">
        <v>1337</v>
      </c>
      <c r="K55" s="86" t="s">
        <v>1462</v>
      </c>
      <c r="L55" s="76">
        <f t="shared" si="2"/>
        <v>1800</v>
      </c>
      <c r="M55" s="204" t="s">
        <v>1401</v>
      </c>
      <c r="N55" s="122" t="s">
        <v>2193</v>
      </c>
    </row>
    <row r="56" spans="1:14" ht="27.6" x14ac:dyDescent="0.3">
      <c r="A56" s="73" t="s">
        <v>2170</v>
      </c>
      <c r="B56" s="16" t="s">
        <v>2198</v>
      </c>
      <c r="C56" s="16" t="s">
        <v>2199</v>
      </c>
      <c r="D56" s="14" t="s">
        <v>2200</v>
      </c>
      <c r="E56" s="34" t="s">
        <v>2189</v>
      </c>
      <c r="F56" s="74">
        <v>42781</v>
      </c>
      <c r="G56" s="74">
        <f t="shared" si="0"/>
        <v>43511</v>
      </c>
      <c r="H56" s="203">
        <v>1</v>
      </c>
      <c r="I56" s="75">
        <f>H56*10000</f>
        <v>10000</v>
      </c>
      <c r="J56" s="100" t="s">
        <v>1954</v>
      </c>
      <c r="K56" s="86" t="s">
        <v>1320</v>
      </c>
      <c r="L56" s="76">
        <f t="shared" si="2"/>
        <v>1800</v>
      </c>
      <c r="M56" s="204" t="s">
        <v>1401</v>
      </c>
      <c r="N56" s="122" t="s">
        <v>2201</v>
      </c>
    </row>
    <row r="57" spans="1:14" ht="27.6" x14ac:dyDescent="0.3">
      <c r="A57" s="73" t="s">
        <v>2170</v>
      </c>
      <c r="B57" s="16" t="s">
        <v>1403</v>
      </c>
      <c r="C57" s="16" t="s">
        <v>2199</v>
      </c>
      <c r="D57" s="14" t="s">
        <v>2200</v>
      </c>
      <c r="E57" s="34" t="s">
        <v>2189</v>
      </c>
      <c r="F57" s="74">
        <v>42781</v>
      </c>
      <c r="G57" s="74">
        <f t="shared" si="0"/>
        <v>43511</v>
      </c>
      <c r="H57" s="203">
        <v>1</v>
      </c>
      <c r="I57" s="75">
        <f t="shared" ref="I57:I119" si="4">H57*10000</f>
        <v>10000</v>
      </c>
      <c r="J57" s="100" t="s">
        <v>1954</v>
      </c>
      <c r="K57" s="86" t="s">
        <v>1320</v>
      </c>
      <c r="L57" s="76">
        <f t="shared" si="2"/>
        <v>1800</v>
      </c>
      <c r="M57" s="204" t="s">
        <v>1401</v>
      </c>
      <c r="N57" s="122" t="s">
        <v>2202</v>
      </c>
    </row>
    <row r="58" spans="1:14" ht="27.6" x14ac:dyDescent="0.3">
      <c r="A58" s="73" t="s">
        <v>2170</v>
      </c>
      <c r="B58" s="16" t="s">
        <v>1404</v>
      </c>
      <c r="C58" s="16" t="s">
        <v>2199</v>
      </c>
      <c r="D58" s="14" t="s">
        <v>2200</v>
      </c>
      <c r="E58" s="34" t="s">
        <v>1421</v>
      </c>
      <c r="F58" s="74">
        <v>42781</v>
      </c>
      <c r="G58" s="74">
        <f t="shared" si="0"/>
        <v>43511</v>
      </c>
      <c r="H58" s="203">
        <v>1</v>
      </c>
      <c r="I58" s="75">
        <f t="shared" si="4"/>
        <v>10000</v>
      </c>
      <c r="J58" s="100" t="s">
        <v>1954</v>
      </c>
      <c r="K58" s="86" t="s">
        <v>1320</v>
      </c>
      <c r="L58" s="76">
        <f t="shared" si="2"/>
        <v>1800</v>
      </c>
      <c r="M58" s="204" t="s">
        <v>1401</v>
      </c>
      <c r="N58" s="122" t="s">
        <v>2203</v>
      </c>
    </row>
    <row r="59" spans="1:14" x14ac:dyDescent="0.3">
      <c r="A59" s="73" t="s">
        <v>2170</v>
      </c>
      <c r="B59" s="16" t="s">
        <v>1405</v>
      </c>
      <c r="C59" s="16" t="s">
        <v>1377</v>
      </c>
      <c r="D59" s="16" t="s">
        <v>2164</v>
      </c>
      <c r="E59" s="102" t="s">
        <v>1530</v>
      </c>
      <c r="F59" s="74">
        <v>42783</v>
      </c>
      <c r="G59" s="74">
        <f t="shared" si="0"/>
        <v>43513</v>
      </c>
      <c r="H59" s="203">
        <v>1</v>
      </c>
      <c r="I59" s="75">
        <f t="shared" si="4"/>
        <v>10000</v>
      </c>
      <c r="J59" s="102" t="s">
        <v>1530</v>
      </c>
      <c r="K59" s="86" t="s">
        <v>1462</v>
      </c>
      <c r="L59" s="208">
        <f t="shared" si="2"/>
        <v>1800</v>
      </c>
      <c r="M59" s="204" t="s">
        <v>2204</v>
      </c>
      <c r="N59" s="122" t="s">
        <v>1406</v>
      </c>
    </row>
    <row r="60" spans="1:14" x14ac:dyDescent="0.3">
      <c r="A60" s="73" t="s">
        <v>2170</v>
      </c>
      <c r="B60" s="16" t="s">
        <v>2205</v>
      </c>
      <c r="C60" s="16" t="s">
        <v>1407</v>
      </c>
      <c r="D60" s="16" t="s">
        <v>1408</v>
      </c>
      <c r="E60" s="14" t="s">
        <v>1409</v>
      </c>
      <c r="F60" s="74">
        <v>42781</v>
      </c>
      <c r="G60" s="74">
        <f t="shared" si="0"/>
        <v>43511</v>
      </c>
      <c r="H60" s="203">
        <v>1</v>
      </c>
      <c r="I60" s="75">
        <f t="shared" si="4"/>
        <v>10000</v>
      </c>
      <c r="J60" s="100" t="s">
        <v>1812</v>
      </c>
      <c r="K60" s="86" t="s">
        <v>1320</v>
      </c>
      <c r="L60" s="76">
        <f t="shared" si="2"/>
        <v>1800</v>
      </c>
      <c r="M60" s="204" t="s">
        <v>1401</v>
      </c>
      <c r="N60" s="122" t="s">
        <v>2182</v>
      </c>
    </row>
    <row r="61" spans="1:14" x14ac:dyDescent="0.3">
      <c r="A61" s="73" t="s">
        <v>2170</v>
      </c>
      <c r="B61" s="16" t="s">
        <v>2206</v>
      </c>
      <c r="C61" s="16" t="s">
        <v>1410</v>
      </c>
      <c r="D61" s="133" t="s">
        <v>2207</v>
      </c>
      <c r="E61" s="14" t="s">
        <v>2101</v>
      </c>
      <c r="F61" s="74">
        <v>42780</v>
      </c>
      <c r="G61" s="74">
        <f t="shared" si="0"/>
        <v>43510</v>
      </c>
      <c r="H61" s="203">
        <v>1</v>
      </c>
      <c r="I61" s="75">
        <f t="shared" si="4"/>
        <v>10000</v>
      </c>
      <c r="J61" s="104" t="s">
        <v>1297</v>
      </c>
      <c r="K61" s="76" t="s">
        <v>1813</v>
      </c>
      <c r="L61" s="76">
        <f t="shared" si="2"/>
        <v>1800</v>
      </c>
      <c r="M61" s="204" t="s">
        <v>2208</v>
      </c>
      <c r="N61" s="122" t="s">
        <v>2209</v>
      </c>
    </row>
    <row r="62" spans="1:14" x14ac:dyDescent="0.3">
      <c r="A62" s="73" t="s">
        <v>1382</v>
      </c>
      <c r="B62" s="16" t="s">
        <v>1411</v>
      </c>
      <c r="C62" s="16" t="s">
        <v>1344</v>
      </c>
      <c r="D62" s="16" t="s">
        <v>2210</v>
      </c>
      <c r="E62" s="14" t="s">
        <v>1353</v>
      </c>
      <c r="F62" s="74">
        <v>42783</v>
      </c>
      <c r="G62" s="74">
        <f t="shared" si="0"/>
        <v>43513</v>
      </c>
      <c r="H62" s="203">
        <v>1</v>
      </c>
      <c r="I62" s="75">
        <f t="shared" si="4"/>
        <v>10000</v>
      </c>
      <c r="J62" s="207" t="s">
        <v>1349</v>
      </c>
      <c r="K62" s="76" t="s">
        <v>1813</v>
      </c>
      <c r="L62" s="76">
        <f t="shared" si="2"/>
        <v>1800</v>
      </c>
      <c r="M62" s="204" t="s">
        <v>1412</v>
      </c>
      <c r="N62" s="122" t="s">
        <v>2211</v>
      </c>
    </row>
    <row r="63" spans="1:14" x14ac:dyDescent="0.3">
      <c r="A63" s="73" t="s">
        <v>2170</v>
      </c>
      <c r="B63" s="16" t="s">
        <v>1413</v>
      </c>
      <c r="C63" s="16" t="s">
        <v>1414</v>
      </c>
      <c r="D63" s="16" t="s">
        <v>2105</v>
      </c>
      <c r="E63" s="16" t="s">
        <v>2105</v>
      </c>
      <c r="F63" s="74">
        <v>42786</v>
      </c>
      <c r="G63" s="74">
        <f t="shared" si="0"/>
        <v>43516</v>
      </c>
      <c r="H63" s="203">
        <v>1</v>
      </c>
      <c r="I63" s="75">
        <f t="shared" si="4"/>
        <v>10000</v>
      </c>
      <c r="J63" s="100" t="s">
        <v>1304</v>
      </c>
      <c r="K63" s="86" t="s">
        <v>1462</v>
      </c>
      <c r="L63" s="76">
        <f t="shared" si="2"/>
        <v>1800</v>
      </c>
      <c r="M63" s="204" t="s">
        <v>2212</v>
      </c>
      <c r="N63" s="122" t="s">
        <v>2213</v>
      </c>
    </row>
    <row r="64" spans="1:14" x14ac:dyDescent="0.3">
      <c r="A64" s="73" t="s">
        <v>2170</v>
      </c>
      <c r="B64" s="16" t="s">
        <v>1415</v>
      </c>
      <c r="C64" s="16" t="s">
        <v>2214</v>
      </c>
      <c r="D64" s="16" t="s">
        <v>2215</v>
      </c>
      <c r="E64" s="102" t="s">
        <v>1530</v>
      </c>
      <c r="F64" s="74">
        <v>42786</v>
      </c>
      <c r="G64" s="74">
        <f t="shared" ref="G64:G126" si="5">DATE(YEAR(F64)+2,MONTH(F64),DAY(F64))</f>
        <v>43516</v>
      </c>
      <c r="H64" s="203">
        <v>3</v>
      </c>
      <c r="I64" s="75">
        <f t="shared" si="4"/>
        <v>30000</v>
      </c>
      <c r="J64" s="102" t="s">
        <v>1530</v>
      </c>
      <c r="K64" s="86" t="s">
        <v>1320</v>
      </c>
      <c r="L64" s="208">
        <f t="shared" si="2"/>
        <v>5400</v>
      </c>
      <c r="M64" s="204" t="s">
        <v>1416</v>
      </c>
      <c r="N64" s="122" t="s">
        <v>2216</v>
      </c>
    </row>
    <row r="65" spans="1:14" x14ac:dyDescent="0.3">
      <c r="A65" s="73" t="s">
        <v>2170</v>
      </c>
      <c r="B65" s="16" t="s">
        <v>1417</v>
      </c>
      <c r="C65" s="16" t="s">
        <v>1418</v>
      </c>
      <c r="D65" s="16" t="s">
        <v>2217</v>
      </c>
      <c r="E65" s="14" t="s">
        <v>1989</v>
      </c>
      <c r="F65" s="74">
        <v>42787</v>
      </c>
      <c r="G65" s="74">
        <f t="shared" si="5"/>
        <v>43517</v>
      </c>
      <c r="H65" s="203">
        <v>4</v>
      </c>
      <c r="I65" s="75">
        <f t="shared" si="4"/>
        <v>40000</v>
      </c>
      <c r="J65" s="100" t="s">
        <v>1324</v>
      </c>
      <c r="K65" s="86" t="s">
        <v>1320</v>
      </c>
      <c r="L65" s="76">
        <f t="shared" si="2"/>
        <v>7200</v>
      </c>
      <c r="M65" s="204" t="s">
        <v>2218</v>
      </c>
      <c r="N65" s="122"/>
    </row>
    <row r="66" spans="1:14" x14ac:dyDescent="0.3">
      <c r="A66" s="73" t="s">
        <v>2170</v>
      </c>
      <c r="B66" s="16" t="s">
        <v>1419</v>
      </c>
      <c r="C66" s="16" t="s">
        <v>1420</v>
      </c>
      <c r="D66" s="16" t="s">
        <v>1421</v>
      </c>
      <c r="E66" s="16" t="s">
        <v>2189</v>
      </c>
      <c r="F66" s="74">
        <v>42788</v>
      </c>
      <c r="G66" s="74">
        <f t="shared" si="5"/>
        <v>43518</v>
      </c>
      <c r="H66" s="203">
        <v>1</v>
      </c>
      <c r="I66" s="75">
        <f t="shared" si="4"/>
        <v>10000</v>
      </c>
      <c r="J66" s="100" t="s">
        <v>1954</v>
      </c>
      <c r="K66" s="86" t="s">
        <v>1462</v>
      </c>
      <c r="L66" s="76">
        <f t="shared" ref="L66:L128" si="6">I66*18%</f>
        <v>1800</v>
      </c>
      <c r="M66" s="204" t="s">
        <v>2219</v>
      </c>
      <c r="N66" s="122"/>
    </row>
    <row r="67" spans="1:14" x14ac:dyDescent="0.3">
      <c r="A67" s="73" t="s">
        <v>2170</v>
      </c>
      <c r="B67" s="16" t="s">
        <v>1422</v>
      </c>
      <c r="C67" s="16" t="s">
        <v>1423</v>
      </c>
      <c r="D67" s="112" t="s">
        <v>2220</v>
      </c>
      <c r="E67" s="16" t="s">
        <v>1871</v>
      </c>
      <c r="F67" s="74">
        <v>42791</v>
      </c>
      <c r="G67" s="74">
        <f t="shared" si="5"/>
        <v>43521</v>
      </c>
      <c r="H67" s="203">
        <v>2</v>
      </c>
      <c r="I67" s="75">
        <f t="shared" si="4"/>
        <v>20000</v>
      </c>
      <c r="J67" s="85" t="s">
        <v>1871</v>
      </c>
      <c r="K67" s="76" t="s">
        <v>1813</v>
      </c>
      <c r="L67" s="76">
        <f t="shared" si="6"/>
        <v>3600</v>
      </c>
      <c r="M67" s="204"/>
      <c r="N67" s="122" t="s">
        <v>2221</v>
      </c>
    </row>
    <row r="68" spans="1:14" x14ac:dyDescent="0.3">
      <c r="A68" s="73" t="s">
        <v>2170</v>
      </c>
      <c r="B68" s="16" t="s">
        <v>1424</v>
      </c>
      <c r="C68" s="16" t="s">
        <v>1425</v>
      </c>
      <c r="D68" s="16" t="s">
        <v>2222</v>
      </c>
      <c r="E68" s="112" t="s">
        <v>2220</v>
      </c>
      <c r="F68" s="74">
        <v>42791</v>
      </c>
      <c r="G68" s="74">
        <f t="shared" si="5"/>
        <v>43521</v>
      </c>
      <c r="H68" s="203">
        <v>1</v>
      </c>
      <c r="I68" s="75">
        <f t="shared" si="4"/>
        <v>10000</v>
      </c>
      <c r="J68" s="85" t="s">
        <v>1871</v>
      </c>
      <c r="K68" s="76" t="s">
        <v>1813</v>
      </c>
      <c r="L68" s="76">
        <f t="shared" si="6"/>
        <v>1800</v>
      </c>
      <c r="M68" s="204"/>
      <c r="N68" s="122" t="s">
        <v>2221</v>
      </c>
    </row>
    <row r="69" spans="1:14" x14ac:dyDescent="0.3">
      <c r="A69" s="73" t="s">
        <v>2170</v>
      </c>
      <c r="B69" s="16" t="s">
        <v>1426</v>
      </c>
      <c r="C69" s="16" t="s">
        <v>1427</v>
      </c>
      <c r="D69" s="16" t="s">
        <v>1922</v>
      </c>
      <c r="E69" s="16" t="s">
        <v>2222</v>
      </c>
      <c r="F69" s="74">
        <v>42791</v>
      </c>
      <c r="G69" s="74">
        <f t="shared" si="5"/>
        <v>43521</v>
      </c>
      <c r="H69" s="203">
        <v>20</v>
      </c>
      <c r="I69" s="75">
        <f t="shared" si="4"/>
        <v>200000</v>
      </c>
      <c r="J69" s="85" t="s">
        <v>1871</v>
      </c>
      <c r="K69" s="86" t="s">
        <v>2223</v>
      </c>
      <c r="L69" s="76">
        <f t="shared" si="6"/>
        <v>36000</v>
      </c>
      <c r="M69" s="204" t="s">
        <v>1428</v>
      </c>
      <c r="N69" s="122" t="s">
        <v>2221</v>
      </c>
    </row>
    <row r="70" spans="1:14" x14ac:dyDescent="0.3">
      <c r="A70" s="73" t="s">
        <v>2170</v>
      </c>
      <c r="B70" s="16" t="s">
        <v>1429</v>
      </c>
      <c r="C70" s="16" t="s">
        <v>1430</v>
      </c>
      <c r="D70" s="16" t="s">
        <v>2224</v>
      </c>
      <c r="E70" s="102" t="s">
        <v>1530</v>
      </c>
      <c r="F70" s="74">
        <v>42790</v>
      </c>
      <c r="G70" s="74">
        <f t="shared" si="5"/>
        <v>43520</v>
      </c>
      <c r="H70" s="203">
        <v>1</v>
      </c>
      <c r="I70" s="75">
        <f t="shared" si="4"/>
        <v>10000</v>
      </c>
      <c r="J70" s="102" t="s">
        <v>1530</v>
      </c>
      <c r="K70" s="86" t="s">
        <v>1462</v>
      </c>
      <c r="L70" s="208">
        <f t="shared" si="6"/>
        <v>1800</v>
      </c>
      <c r="M70" s="204" t="s">
        <v>1440</v>
      </c>
      <c r="N70" s="122" t="s">
        <v>1406</v>
      </c>
    </row>
    <row r="71" spans="1:14" x14ac:dyDescent="0.3">
      <c r="A71" s="73" t="s">
        <v>2170</v>
      </c>
      <c r="B71" s="16" t="s">
        <v>1431</v>
      </c>
      <c r="C71" s="16" t="s">
        <v>1432</v>
      </c>
      <c r="D71" s="16" t="s">
        <v>2225</v>
      </c>
      <c r="E71" s="16" t="s">
        <v>1871</v>
      </c>
      <c r="F71" s="74">
        <v>42791</v>
      </c>
      <c r="G71" s="74">
        <f t="shared" si="5"/>
        <v>43521</v>
      </c>
      <c r="H71" s="203">
        <v>3</v>
      </c>
      <c r="I71" s="75">
        <f t="shared" si="4"/>
        <v>30000</v>
      </c>
      <c r="J71" s="85" t="s">
        <v>1871</v>
      </c>
      <c r="K71" s="86" t="s">
        <v>1462</v>
      </c>
      <c r="L71" s="76">
        <f t="shared" si="6"/>
        <v>5400</v>
      </c>
      <c r="M71" s="204" t="s">
        <v>2226</v>
      </c>
      <c r="N71" s="122" t="s">
        <v>2221</v>
      </c>
    </row>
    <row r="72" spans="1:14" x14ac:dyDescent="0.3">
      <c r="A72" s="73" t="s">
        <v>2170</v>
      </c>
      <c r="B72" s="16" t="s">
        <v>1434</v>
      </c>
      <c r="C72" s="16" t="s">
        <v>1435</v>
      </c>
      <c r="D72" s="16" t="s">
        <v>1967</v>
      </c>
      <c r="E72" s="16" t="s">
        <v>2162</v>
      </c>
      <c r="F72" s="74">
        <v>42789</v>
      </c>
      <c r="G72" s="74">
        <f t="shared" si="5"/>
        <v>43519</v>
      </c>
      <c r="H72" s="203">
        <v>1</v>
      </c>
      <c r="I72" s="75">
        <f t="shared" si="4"/>
        <v>10000</v>
      </c>
      <c r="J72" s="85" t="s">
        <v>381</v>
      </c>
      <c r="K72" s="76" t="s">
        <v>1813</v>
      </c>
      <c r="L72" s="76">
        <f t="shared" si="6"/>
        <v>1800</v>
      </c>
      <c r="M72" s="204"/>
      <c r="N72" s="122"/>
    </row>
    <row r="73" spans="1:14" x14ac:dyDescent="0.3">
      <c r="A73" s="73" t="s">
        <v>2170</v>
      </c>
      <c r="B73" s="16" t="s">
        <v>1436</v>
      </c>
      <c r="C73" s="16" t="s">
        <v>1437</v>
      </c>
      <c r="D73" s="16" t="s">
        <v>2227</v>
      </c>
      <c r="E73" s="16" t="s">
        <v>2101</v>
      </c>
      <c r="F73" s="74">
        <v>42790</v>
      </c>
      <c r="G73" s="74">
        <f t="shared" si="5"/>
        <v>43520</v>
      </c>
      <c r="H73" s="203">
        <v>1</v>
      </c>
      <c r="I73" s="75">
        <f t="shared" si="4"/>
        <v>10000</v>
      </c>
      <c r="J73" s="104" t="s">
        <v>1297</v>
      </c>
      <c r="K73" s="76" t="s">
        <v>1813</v>
      </c>
      <c r="L73" s="76">
        <f t="shared" si="6"/>
        <v>1800</v>
      </c>
      <c r="M73" s="204"/>
      <c r="N73" s="122"/>
    </row>
    <row r="74" spans="1:14" x14ac:dyDescent="0.3">
      <c r="A74" s="73" t="s">
        <v>2170</v>
      </c>
      <c r="B74" s="16" t="s">
        <v>1438</v>
      </c>
      <c r="C74" s="16" t="s">
        <v>1439</v>
      </c>
      <c r="D74" s="16" t="s">
        <v>2228</v>
      </c>
      <c r="E74" s="16" t="s">
        <v>1945</v>
      </c>
      <c r="F74" s="74">
        <v>42790</v>
      </c>
      <c r="G74" s="74">
        <f t="shared" si="5"/>
        <v>43520</v>
      </c>
      <c r="H74" s="203">
        <v>1</v>
      </c>
      <c r="I74" s="75">
        <f t="shared" si="4"/>
        <v>10000</v>
      </c>
      <c r="J74" s="100" t="s">
        <v>1945</v>
      </c>
      <c r="K74" s="86" t="s">
        <v>1462</v>
      </c>
      <c r="L74" s="76">
        <f t="shared" si="6"/>
        <v>1800</v>
      </c>
      <c r="M74" s="204" t="s">
        <v>1440</v>
      </c>
      <c r="N74" s="122"/>
    </row>
    <row r="75" spans="1:14" x14ac:dyDescent="0.3">
      <c r="A75" s="73" t="s">
        <v>2170</v>
      </c>
      <c r="B75" s="16" t="s">
        <v>1441</v>
      </c>
      <c r="C75" s="16" t="s">
        <v>1442</v>
      </c>
      <c r="D75" s="16" t="s">
        <v>2229</v>
      </c>
      <c r="E75" s="16" t="s">
        <v>1945</v>
      </c>
      <c r="F75" s="74">
        <v>42790</v>
      </c>
      <c r="G75" s="74">
        <f t="shared" si="5"/>
        <v>43520</v>
      </c>
      <c r="H75" s="203">
        <v>1</v>
      </c>
      <c r="I75" s="75">
        <f t="shared" si="4"/>
        <v>10000</v>
      </c>
      <c r="J75" s="100" t="s">
        <v>1945</v>
      </c>
      <c r="K75" s="86" t="s">
        <v>1462</v>
      </c>
      <c r="L75" s="76">
        <f t="shared" si="6"/>
        <v>1800</v>
      </c>
      <c r="M75" s="204" t="s">
        <v>1440</v>
      </c>
      <c r="N75" s="122"/>
    </row>
    <row r="76" spans="1:14" x14ac:dyDescent="0.3">
      <c r="A76" s="73" t="s">
        <v>2170</v>
      </c>
      <c r="B76" s="16" t="s">
        <v>1443</v>
      </c>
      <c r="C76" s="16" t="s">
        <v>1444</v>
      </c>
      <c r="D76" s="16" t="s">
        <v>2230</v>
      </c>
      <c r="E76" s="16" t="s">
        <v>1945</v>
      </c>
      <c r="F76" s="74">
        <v>42790</v>
      </c>
      <c r="G76" s="74">
        <f t="shared" si="5"/>
        <v>43520</v>
      </c>
      <c r="H76" s="203">
        <v>1</v>
      </c>
      <c r="I76" s="75">
        <f t="shared" si="4"/>
        <v>10000</v>
      </c>
      <c r="J76" s="100" t="s">
        <v>1945</v>
      </c>
      <c r="K76" s="86" t="s">
        <v>1462</v>
      </c>
      <c r="L76" s="76">
        <f t="shared" si="6"/>
        <v>1800</v>
      </c>
      <c r="M76" s="204" t="s">
        <v>1440</v>
      </c>
      <c r="N76" s="122"/>
    </row>
    <row r="77" spans="1:14" x14ac:dyDescent="0.3">
      <c r="A77" s="73" t="s">
        <v>2231</v>
      </c>
      <c r="B77" s="16" t="s">
        <v>2232</v>
      </c>
      <c r="C77" s="16" t="s">
        <v>1445</v>
      </c>
      <c r="D77" s="16" t="s">
        <v>2233</v>
      </c>
      <c r="E77" s="16" t="s">
        <v>1994</v>
      </c>
      <c r="F77" s="74">
        <v>42795</v>
      </c>
      <c r="G77" s="74">
        <f t="shared" si="5"/>
        <v>43525</v>
      </c>
      <c r="H77" s="203">
        <v>1</v>
      </c>
      <c r="I77" s="75">
        <f t="shared" si="4"/>
        <v>10000</v>
      </c>
      <c r="J77" s="85" t="s">
        <v>1994</v>
      </c>
      <c r="K77" s="76" t="s">
        <v>1813</v>
      </c>
      <c r="L77" s="76">
        <f t="shared" si="6"/>
        <v>1800</v>
      </c>
      <c r="M77" s="204"/>
      <c r="N77" s="122" t="s">
        <v>2221</v>
      </c>
    </row>
    <row r="78" spans="1:14" x14ac:dyDescent="0.3">
      <c r="A78" s="73" t="s">
        <v>2231</v>
      </c>
      <c r="B78" s="16" t="s">
        <v>1446</v>
      </c>
      <c r="C78" s="16" t="s">
        <v>1447</v>
      </c>
      <c r="D78" s="16" t="s">
        <v>2234</v>
      </c>
      <c r="E78" s="16" t="s">
        <v>1994</v>
      </c>
      <c r="F78" s="74">
        <v>42795</v>
      </c>
      <c r="G78" s="74">
        <f t="shared" si="5"/>
        <v>43525</v>
      </c>
      <c r="H78" s="203">
        <v>1</v>
      </c>
      <c r="I78" s="75">
        <f t="shared" si="4"/>
        <v>10000</v>
      </c>
      <c r="J78" s="85" t="s">
        <v>1994</v>
      </c>
      <c r="K78" s="76" t="s">
        <v>1813</v>
      </c>
      <c r="L78" s="76">
        <f t="shared" si="6"/>
        <v>1800</v>
      </c>
      <c r="M78" s="204"/>
      <c r="N78" s="122" t="s">
        <v>2221</v>
      </c>
    </row>
    <row r="79" spans="1:14" x14ac:dyDescent="0.3">
      <c r="A79" s="73" t="s">
        <v>2231</v>
      </c>
      <c r="B79" s="16" t="s">
        <v>1448</v>
      </c>
      <c r="C79" s="16" t="s">
        <v>1449</v>
      </c>
      <c r="D79" s="16" t="s">
        <v>2235</v>
      </c>
      <c r="E79" s="16" t="s">
        <v>1994</v>
      </c>
      <c r="F79" s="74">
        <v>42795</v>
      </c>
      <c r="G79" s="74">
        <f t="shared" si="5"/>
        <v>43525</v>
      </c>
      <c r="H79" s="203">
        <v>1</v>
      </c>
      <c r="I79" s="75">
        <f t="shared" si="4"/>
        <v>10000</v>
      </c>
      <c r="J79" s="85" t="s">
        <v>1994</v>
      </c>
      <c r="K79" s="76" t="s">
        <v>1813</v>
      </c>
      <c r="L79" s="76">
        <f t="shared" si="6"/>
        <v>1800</v>
      </c>
      <c r="M79" s="204"/>
      <c r="N79" s="122" t="s">
        <v>2221</v>
      </c>
    </row>
    <row r="80" spans="1:14" x14ac:dyDescent="0.3">
      <c r="A80" s="73" t="s">
        <v>2231</v>
      </c>
      <c r="B80" s="16" t="s">
        <v>1450</v>
      </c>
      <c r="C80" s="16" t="s">
        <v>1451</v>
      </c>
      <c r="D80" s="16" t="s">
        <v>2236</v>
      </c>
      <c r="E80" s="16" t="s">
        <v>1994</v>
      </c>
      <c r="F80" s="74">
        <v>42795</v>
      </c>
      <c r="G80" s="74">
        <f t="shared" si="5"/>
        <v>43525</v>
      </c>
      <c r="H80" s="203">
        <v>1</v>
      </c>
      <c r="I80" s="75">
        <f t="shared" si="4"/>
        <v>10000</v>
      </c>
      <c r="J80" s="85" t="s">
        <v>1994</v>
      </c>
      <c r="K80" s="76" t="s">
        <v>1813</v>
      </c>
      <c r="L80" s="76">
        <f t="shared" si="6"/>
        <v>1800</v>
      </c>
      <c r="M80" s="204"/>
      <c r="N80" s="122" t="s">
        <v>2221</v>
      </c>
    </row>
    <row r="81" spans="1:14" x14ac:dyDescent="0.3">
      <c r="A81" s="73" t="s">
        <v>2231</v>
      </c>
      <c r="B81" s="16" t="s">
        <v>1452</v>
      </c>
      <c r="C81" s="16" t="s">
        <v>1453</v>
      </c>
      <c r="D81" s="16" t="s">
        <v>1454</v>
      </c>
      <c r="E81" s="16" t="s">
        <v>1994</v>
      </c>
      <c r="F81" s="74">
        <v>42795</v>
      </c>
      <c r="G81" s="74">
        <f t="shared" si="5"/>
        <v>43525</v>
      </c>
      <c r="H81" s="203">
        <v>1</v>
      </c>
      <c r="I81" s="75">
        <f t="shared" si="4"/>
        <v>10000</v>
      </c>
      <c r="J81" s="85" t="s">
        <v>1994</v>
      </c>
      <c r="K81" s="76" t="s">
        <v>1813</v>
      </c>
      <c r="L81" s="76">
        <f t="shared" si="6"/>
        <v>1800</v>
      </c>
      <c r="M81" s="204"/>
      <c r="N81" s="122" t="s">
        <v>2221</v>
      </c>
    </row>
    <row r="82" spans="1:14" x14ac:dyDescent="0.3">
      <c r="A82" s="73" t="s">
        <v>2231</v>
      </c>
      <c r="B82" s="16" t="s">
        <v>1455</v>
      </c>
      <c r="C82" s="16" t="s">
        <v>1456</v>
      </c>
      <c r="D82" s="16" t="s">
        <v>1994</v>
      </c>
      <c r="E82" s="16" t="s">
        <v>1871</v>
      </c>
      <c r="F82" s="74">
        <v>42795</v>
      </c>
      <c r="G82" s="74">
        <f t="shared" si="5"/>
        <v>43525</v>
      </c>
      <c r="H82" s="203">
        <v>1</v>
      </c>
      <c r="I82" s="75">
        <f t="shared" si="4"/>
        <v>10000</v>
      </c>
      <c r="J82" s="85" t="s">
        <v>1871</v>
      </c>
      <c r="K82" s="76" t="s">
        <v>1813</v>
      </c>
      <c r="L82" s="76">
        <f t="shared" si="6"/>
        <v>1800</v>
      </c>
      <c r="M82" s="204"/>
      <c r="N82" s="122" t="s">
        <v>2221</v>
      </c>
    </row>
    <row r="83" spans="1:14" x14ac:dyDescent="0.3">
      <c r="A83" s="73" t="s">
        <v>2231</v>
      </c>
      <c r="B83" s="16" t="s">
        <v>1457</v>
      </c>
      <c r="C83" s="16" t="s">
        <v>1458</v>
      </c>
      <c r="D83" s="16" t="s">
        <v>2237</v>
      </c>
      <c r="E83" s="102" t="s">
        <v>1530</v>
      </c>
      <c r="F83" s="74">
        <v>42804</v>
      </c>
      <c r="G83" s="74">
        <f t="shared" si="5"/>
        <v>43534</v>
      </c>
      <c r="H83" s="203">
        <v>2</v>
      </c>
      <c r="I83" s="75">
        <f t="shared" si="4"/>
        <v>20000</v>
      </c>
      <c r="J83" s="102" t="s">
        <v>1530</v>
      </c>
      <c r="K83" s="86" t="s">
        <v>1462</v>
      </c>
      <c r="L83" s="208">
        <f t="shared" si="6"/>
        <v>3600</v>
      </c>
      <c r="M83" s="204" t="s">
        <v>2238</v>
      </c>
      <c r="N83" s="122"/>
    </row>
    <row r="84" spans="1:14" x14ac:dyDescent="0.3">
      <c r="A84" s="73" t="s">
        <v>2231</v>
      </c>
      <c r="B84" s="16" t="s">
        <v>1459</v>
      </c>
      <c r="C84" s="16" t="s">
        <v>1460</v>
      </c>
      <c r="D84" s="8" t="s">
        <v>2239</v>
      </c>
      <c r="E84" s="16" t="s">
        <v>2240</v>
      </c>
      <c r="F84" s="74">
        <v>42807</v>
      </c>
      <c r="G84" s="74">
        <f t="shared" si="5"/>
        <v>43537</v>
      </c>
      <c r="H84" s="203">
        <v>2</v>
      </c>
      <c r="I84" s="75">
        <f t="shared" si="4"/>
        <v>20000</v>
      </c>
      <c r="J84" s="85" t="s">
        <v>1871</v>
      </c>
      <c r="K84" s="76" t="s">
        <v>1813</v>
      </c>
      <c r="L84" s="76">
        <f t="shared" si="6"/>
        <v>3600</v>
      </c>
      <c r="M84" s="204"/>
      <c r="N84" s="122"/>
    </row>
    <row r="85" spans="1:14" x14ac:dyDescent="0.3">
      <c r="A85" s="73" t="s">
        <v>2231</v>
      </c>
      <c r="B85" s="16" t="s">
        <v>1461</v>
      </c>
      <c r="C85" s="16" t="s">
        <v>1397</v>
      </c>
      <c r="D85" s="14" t="s">
        <v>2184</v>
      </c>
      <c r="E85" s="34" t="s">
        <v>1989</v>
      </c>
      <c r="F85" s="74">
        <v>42808</v>
      </c>
      <c r="G85" s="74">
        <f t="shared" si="5"/>
        <v>43538</v>
      </c>
      <c r="H85" s="203">
        <v>1</v>
      </c>
      <c r="I85" s="75">
        <f t="shared" si="4"/>
        <v>10000</v>
      </c>
      <c r="J85" s="100" t="s">
        <v>1812</v>
      </c>
      <c r="K85" s="86" t="s">
        <v>1462</v>
      </c>
      <c r="L85" s="76">
        <f t="shared" si="6"/>
        <v>1800</v>
      </c>
      <c r="M85" s="204" t="s">
        <v>2241</v>
      </c>
      <c r="N85" s="122"/>
    </row>
    <row r="86" spans="1:14" x14ac:dyDescent="0.3">
      <c r="A86" s="73" t="s">
        <v>2231</v>
      </c>
      <c r="B86" s="16" t="s">
        <v>1463</v>
      </c>
      <c r="C86" s="16" t="s">
        <v>1464</v>
      </c>
      <c r="D86" s="16" t="s">
        <v>2242</v>
      </c>
      <c r="E86" s="16" t="s">
        <v>2101</v>
      </c>
      <c r="F86" s="74">
        <v>42811</v>
      </c>
      <c r="G86" s="74">
        <f t="shared" si="5"/>
        <v>43541</v>
      </c>
      <c r="H86" s="203">
        <v>1</v>
      </c>
      <c r="I86" s="75">
        <f t="shared" si="4"/>
        <v>10000</v>
      </c>
      <c r="J86" s="104" t="s">
        <v>1297</v>
      </c>
      <c r="K86" s="86" t="s">
        <v>1462</v>
      </c>
      <c r="L86" s="76">
        <f t="shared" si="6"/>
        <v>1800</v>
      </c>
      <c r="M86" s="204" t="s">
        <v>2243</v>
      </c>
      <c r="N86" s="122"/>
    </row>
    <row r="87" spans="1:14" x14ac:dyDescent="0.3">
      <c r="A87" s="73" t="s">
        <v>2231</v>
      </c>
      <c r="B87" s="16" t="s">
        <v>2244</v>
      </c>
      <c r="C87" s="16" t="s">
        <v>2245</v>
      </c>
      <c r="D87" s="16" t="s">
        <v>2246</v>
      </c>
      <c r="E87" s="102" t="s">
        <v>1530</v>
      </c>
      <c r="F87" s="74">
        <v>42807</v>
      </c>
      <c r="G87" s="74">
        <f t="shared" si="5"/>
        <v>43537</v>
      </c>
      <c r="H87" s="203">
        <v>5</v>
      </c>
      <c r="I87" s="75">
        <f t="shared" si="4"/>
        <v>50000</v>
      </c>
      <c r="J87" s="102" t="s">
        <v>1530</v>
      </c>
      <c r="K87" s="76" t="s">
        <v>1813</v>
      </c>
      <c r="L87" s="208">
        <f t="shared" si="6"/>
        <v>9000</v>
      </c>
      <c r="M87" s="204" t="s">
        <v>2247</v>
      </c>
      <c r="N87" s="122"/>
    </row>
    <row r="88" spans="1:14" x14ac:dyDescent="0.3">
      <c r="A88" s="73" t="s">
        <v>2231</v>
      </c>
      <c r="B88" s="16" t="s">
        <v>1465</v>
      </c>
      <c r="C88" s="16" t="s">
        <v>1466</v>
      </c>
      <c r="D88" s="16" t="s">
        <v>2248</v>
      </c>
      <c r="E88" s="16" t="s">
        <v>2100</v>
      </c>
      <c r="F88" s="74">
        <v>42809</v>
      </c>
      <c r="G88" s="74">
        <f t="shared" si="5"/>
        <v>43539</v>
      </c>
      <c r="H88" s="203">
        <v>3</v>
      </c>
      <c r="I88" s="75">
        <f t="shared" si="4"/>
        <v>30000</v>
      </c>
      <c r="J88" s="104" t="s">
        <v>1297</v>
      </c>
      <c r="K88" s="86" t="s">
        <v>1462</v>
      </c>
      <c r="L88" s="76">
        <f t="shared" si="6"/>
        <v>5400</v>
      </c>
      <c r="M88" s="204" t="s">
        <v>2249</v>
      </c>
      <c r="N88" s="122"/>
    </row>
    <row r="89" spans="1:14" x14ac:dyDescent="0.3">
      <c r="A89" s="73" t="s">
        <v>2231</v>
      </c>
      <c r="B89" s="16" t="s">
        <v>1467</v>
      </c>
      <c r="C89" s="16" t="s">
        <v>1468</v>
      </c>
      <c r="D89" s="16" t="s">
        <v>2250</v>
      </c>
      <c r="E89" s="16" t="s">
        <v>2248</v>
      </c>
      <c r="F89" s="74">
        <v>42809</v>
      </c>
      <c r="G89" s="74">
        <f t="shared" si="5"/>
        <v>43539</v>
      </c>
      <c r="H89" s="203">
        <v>1</v>
      </c>
      <c r="I89" s="75">
        <f t="shared" si="4"/>
        <v>10000</v>
      </c>
      <c r="J89" s="104" t="s">
        <v>1297</v>
      </c>
      <c r="K89" s="86" t="s">
        <v>1462</v>
      </c>
      <c r="L89" s="76">
        <f t="shared" si="6"/>
        <v>1800</v>
      </c>
      <c r="M89" s="204" t="s">
        <v>2249</v>
      </c>
      <c r="N89" s="122"/>
    </row>
    <row r="90" spans="1:14" x14ac:dyDescent="0.3">
      <c r="A90" s="73" t="s">
        <v>2231</v>
      </c>
      <c r="B90" s="16" t="s">
        <v>1469</v>
      </c>
      <c r="C90" s="16" t="s">
        <v>1470</v>
      </c>
      <c r="D90" s="16" t="s">
        <v>2251</v>
      </c>
      <c r="E90" s="16" t="s">
        <v>2240</v>
      </c>
      <c r="F90" s="74">
        <v>42809</v>
      </c>
      <c r="G90" s="74">
        <f t="shared" si="5"/>
        <v>43539</v>
      </c>
      <c r="H90" s="203">
        <v>1</v>
      </c>
      <c r="I90" s="75">
        <f t="shared" si="4"/>
        <v>10000</v>
      </c>
      <c r="J90" s="85" t="s">
        <v>1871</v>
      </c>
      <c r="K90" s="76" t="s">
        <v>1813</v>
      </c>
      <c r="L90" s="76">
        <f t="shared" si="6"/>
        <v>1800</v>
      </c>
      <c r="M90" s="204" t="s">
        <v>2252</v>
      </c>
      <c r="N90" s="122"/>
    </row>
    <row r="91" spans="1:14" x14ac:dyDescent="0.3">
      <c r="A91" s="73" t="s">
        <v>2231</v>
      </c>
      <c r="B91" s="16" t="s">
        <v>1471</v>
      </c>
      <c r="C91" s="16" t="s">
        <v>2107</v>
      </c>
      <c r="D91" s="16" t="s">
        <v>1870</v>
      </c>
      <c r="E91" s="16" t="s">
        <v>1870</v>
      </c>
      <c r="F91" s="74">
        <v>42809</v>
      </c>
      <c r="G91" s="74">
        <f t="shared" si="5"/>
        <v>43539</v>
      </c>
      <c r="H91" s="203">
        <v>1</v>
      </c>
      <c r="I91" s="75">
        <f t="shared" si="4"/>
        <v>10000</v>
      </c>
      <c r="J91" s="85" t="s">
        <v>1871</v>
      </c>
      <c r="K91" s="76" t="s">
        <v>1813</v>
      </c>
      <c r="L91" s="76">
        <f t="shared" si="6"/>
        <v>1800</v>
      </c>
      <c r="M91" s="204" t="s">
        <v>2252</v>
      </c>
      <c r="N91" s="122"/>
    </row>
    <row r="92" spans="1:14" x14ac:dyDescent="0.3">
      <c r="A92" s="73" t="s">
        <v>2231</v>
      </c>
      <c r="B92" s="16" t="s">
        <v>1472</v>
      </c>
      <c r="C92" s="16" t="s">
        <v>2107</v>
      </c>
      <c r="D92" s="16" t="s">
        <v>1870</v>
      </c>
      <c r="E92" s="16" t="s">
        <v>1870</v>
      </c>
      <c r="F92" s="74">
        <v>42810</v>
      </c>
      <c r="G92" s="74">
        <f t="shared" si="5"/>
        <v>43540</v>
      </c>
      <c r="H92" s="203">
        <v>1</v>
      </c>
      <c r="I92" s="75">
        <f t="shared" si="4"/>
        <v>10000</v>
      </c>
      <c r="J92" s="85" t="s">
        <v>1871</v>
      </c>
      <c r="K92" s="76" t="s">
        <v>1813</v>
      </c>
      <c r="L92" s="76">
        <f t="shared" si="6"/>
        <v>1800</v>
      </c>
      <c r="M92" s="204" t="s">
        <v>2252</v>
      </c>
      <c r="N92" s="122"/>
    </row>
    <row r="93" spans="1:14" x14ac:dyDescent="0.3">
      <c r="A93" s="73" t="s">
        <v>2231</v>
      </c>
      <c r="B93" s="16" t="s">
        <v>1473</v>
      </c>
      <c r="C93" s="16" t="s">
        <v>1407</v>
      </c>
      <c r="D93" s="16" t="s">
        <v>1408</v>
      </c>
      <c r="E93" s="14" t="s">
        <v>1409</v>
      </c>
      <c r="F93" s="74">
        <v>42811</v>
      </c>
      <c r="G93" s="74">
        <f t="shared" si="5"/>
        <v>43541</v>
      </c>
      <c r="H93" s="203">
        <v>2</v>
      </c>
      <c r="I93" s="75">
        <f t="shared" si="4"/>
        <v>20000</v>
      </c>
      <c r="J93" s="100" t="s">
        <v>1812</v>
      </c>
      <c r="K93" s="86" t="s">
        <v>1462</v>
      </c>
      <c r="L93" s="76">
        <f t="shared" si="6"/>
        <v>3600</v>
      </c>
      <c r="M93" s="204" t="s">
        <v>2243</v>
      </c>
      <c r="N93" s="122"/>
    </row>
    <row r="94" spans="1:14" x14ac:dyDescent="0.3">
      <c r="A94" s="73" t="s">
        <v>2231</v>
      </c>
      <c r="B94" s="16" t="s">
        <v>1474</v>
      </c>
      <c r="C94" s="16" t="s">
        <v>1392</v>
      </c>
      <c r="D94" s="16" t="s">
        <v>1811</v>
      </c>
      <c r="E94" s="16" t="s">
        <v>1812</v>
      </c>
      <c r="F94" s="74">
        <v>42811</v>
      </c>
      <c r="G94" s="74">
        <f t="shared" si="5"/>
        <v>43541</v>
      </c>
      <c r="H94" s="203">
        <v>1</v>
      </c>
      <c r="I94" s="75">
        <f t="shared" si="4"/>
        <v>10000</v>
      </c>
      <c r="J94" s="100" t="s">
        <v>1812</v>
      </c>
      <c r="K94" s="86" t="s">
        <v>1462</v>
      </c>
      <c r="L94" s="76">
        <f t="shared" si="6"/>
        <v>1800</v>
      </c>
      <c r="M94" s="204" t="s">
        <v>2243</v>
      </c>
      <c r="N94" s="122"/>
    </row>
    <row r="95" spans="1:14" x14ac:dyDescent="0.3">
      <c r="A95" s="73" t="s">
        <v>2231</v>
      </c>
      <c r="B95" s="16" t="s">
        <v>1476</v>
      </c>
      <c r="C95" s="16" t="s">
        <v>2253</v>
      </c>
      <c r="D95" s="16" t="s">
        <v>2254</v>
      </c>
      <c r="E95" s="16" t="s">
        <v>1922</v>
      </c>
      <c r="F95" s="74">
        <v>42807</v>
      </c>
      <c r="G95" s="74">
        <f t="shared" si="5"/>
        <v>43537</v>
      </c>
      <c r="H95" s="203">
        <v>2</v>
      </c>
      <c r="I95" s="75">
        <f t="shared" si="4"/>
        <v>20000</v>
      </c>
      <c r="J95" s="85" t="s">
        <v>1871</v>
      </c>
      <c r="K95" s="76" t="s">
        <v>1813</v>
      </c>
      <c r="L95" s="76">
        <f t="shared" si="6"/>
        <v>3600</v>
      </c>
      <c r="M95" s="204" t="s">
        <v>2255</v>
      </c>
      <c r="N95" s="122"/>
    </row>
    <row r="96" spans="1:14" x14ac:dyDescent="0.3">
      <c r="A96" s="73" t="s">
        <v>2231</v>
      </c>
      <c r="B96" s="16" t="s">
        <v>1477</v>
      </c>
      <c r="C96" s="16" t="s">
        <v>1478</v>
      </c>
      <c r="D96" s="16" t="s">
        <v>2256</v>
      </c>
      <c r="E96" s="16" t="s">
        <v>1922</v>
      </c>
      <c r="F96" s="74">
        <v>42818</v>
      </c>
      <c r="G96" s="74">
        <f t="shared" si="5"/>
        <v>43548</v>
      </c>
      <c r="H96" s="203">
        <v>1</v>
      </c>
      <c r="I96" s="75">
        <f t="shared" si="4"/>
        <v>10000</v>
      </c>
      <c r="J96" s="85" t="s">
        <v>1871</v>
      </c>
      <c r="K96" s="76" t="s">
        <v>1813</v>
      </c>
      <c r="L96" s="76">
        <f t="shared" si="6"/>
        <v>1800</v>
      </c>
      <c r="M96" s="204" t="s">
        <v>2252</v>
      </c>
      <c r="N96" s="122"/>
    </row>
    <row r="97" spans="1:14" x14ac:dyDescent="0.3">
      <c r="A97" s="73" t="s">
        <v>2231</v>
      </c>
      <c r="B97" s="16" t="s">
        <v>1479</v>
      </c>
      <c r="C97" s="16" t="s">
        <v>1480</v>
      </c>
      <c r="D97" s="16" t="s">
        <v>2115</v>
      </c>
      <c r="E97" s="16" t="s">
        <v>1877</v>
      </c>
      <c r="F97" s="74">
        <v>42816</v>
      </c>
      <c r="G97" s="74">
        <f t="shared" si="5"/>
        <v>43546</v>
      </c>
      <c r="H97" s="203">
        <v>1</v>
      </c>
      <c r="I97" s="75">
        <f t="shared" si="4"/>
        <v>10000</v>
      </c>
      <c r="J97" s="100" t="s">
        <v>1954</v>
      </c>
      <c r="K97" s="86" t="s">
        <v>1462</v>
      </c>
      <c r="L97" s="76">
        <f t="shared" si="6"/>
        <v>1800</v>
      </c>
      <c r="M97" s="204" t="s">
        <v>2257</v>
      </c>
      <c r="N97" s="122"/>
    </row>
    <row r="98" spans="1:14" x14ac:dyDescent="0.3">
      <c r="A98" s="73" t="s">
        <v>2231</v>
      </c>
      <c r="B98" s="16" t="s">
        <v>1481</v>
      </c>
      <c r="C98" s="16" t="s">
        <v>1430</v>
      </c>
      <c r="D98" s="16" t="s">
        <v>2224</v>
      </c>
      <c r="E98" s="102" t="s">
        <v>1530</v>
      </c>
      <c r="F98" s="74">
        <v>42821</v>
      </c>
      <c r="G98" s="74">
        <f t="shared" si="5"/>
        <v>43551</v>
      </c>
      <c r="H98" s="203">
        <v>1</v>
      </c>
      <c r="I98" s="75">
        <f t="shared" si="4"/>
        <v>10000</v>
      </c>
      <c r="J98" s="102" t="s">
        <v>1530</v>
      </c>
      <c r="K98" s="86" t="s">
        <v>1462</v>
      </c>
      <c r="L98" s="208">
        <f t="shared" si="6"/>
        <v>1800</v>
      </c>
      <c r="M98" s="204" t="s">
        <v>2258</v>
      </c>
      <c r="N98" s="122"/>
    </row>
    <row r="99" spans="1:14" x14ac:dyDescent="0.3">
      <c r="A99" s="73" t="s">
        <v>2231</v>
      </c>
      <c r="B99" s="16" t="s">
        <v>1482</v>
      </c>
      <c r="C99" s="16" t="s">
        <v>1379</v>
      </c>
      <c r="D99" s="16" t="s">
        <v>2167</v>
      </c>
      <c r="E99" s="14" t="s">
        <v>2162</v>
      </c>
      <c r="F99" s="74">
        <v>42822</v>
      </c>
      <c r="G99" s="74">
        <f t="shared" si="5"/>
        <v>43552</v>
      </c>
      <c r="H99" s="203">
        <v>1</v>
      </c>
      <c r="I99" s="75">
        <f t="shared" si="4"/>
        <v>10000</v>
      </c>
      <c r="J99" s="85" t="s">
        <v>381</v>
      </c>
      <c r="K99" s="86" t="s">
        <v>1462</v>
      </c>
      <c r="L99" s="76">
        <f t="shared" si="6"/>
        <v>1800</v>
      </c>
      <c r="M99" s="204" t="s">
        <v>1483</v>
      </c>
      <c r="N99" s="122"/>
    </row>
    <row r="100" spans="1:14" x14ac:dyDescent="0.3">
      <c r="A100" s="73" t="s">
        <v>2231</v>
      </c>
      <c r="B100" s="16" t="s">
        <v>1484</v>
      </c>
      <c r="C100" s="16" t="s">
        <v>2259</v>
      </c>
      <c r="D100" s="16" t="s">
        <v>2260</v>
      </c>
      <c r="E100" s="16" t="s">
        <v>1967</v>
      </c>
      <c r="F100" s="74">
        <v>42822</v>
      </c>
      <c r="G100" s="74">
        <f t="shared" si="5"/>
        <v>43552</v>
      </c>
      <c r="H100" s="203">
        <v>1</v>
      </c>
      <c r="I100" s="75">
        <f t="shared" si="4"/>
        <v>10000</v>
      </c>
      <c r="J100" s="85" t="s">
        <v>381</v>
      </c>
      <c r="K100" s="86" t="s">
        <v>1462</v>
      </c>
      <c r="L100" s="76">
        <f t="shared" si="6"/>
        <v>1800</v>
      </c>
      <c r="M100" s="204" t="s">
        <v>2261</v>
      </c>
      <c r="N100" s="122"/>
    </row>
    <row r="101" spans="1:14" ht="27.6" x14ac:dyDescent="0.3">
      <c r="A101" s="73" t="s">
        <v>2231</v>
      </c>
      <c r="B101" s="14" t="s">
        <v>1485</v>
      </c>
      <c r="C101" s="14" t="s">
        <v>2199</v>
      </c>
      <c r="D101" s="14" t="s">
        <v>2200</v>
      </c>
      <c r="E101" s="34" t="s">
        <v>2140</v>
      </c>
      <c r="F101" s="74">
        <v>42822</v>
      </c>
      <c r="G101" s="74">
        <f t="shared" si="5"/>
        <v>43552</v>
      </c>
      <c r="H101" s="203">
        <v>3</v>
      </c>
      <c r="I101" s="75">
        <f t="shared" si="4"/>
        <v>30000</v>
      </c>
      <c r="J101" s="100" t="s">
        <v>1954</v>
      </c>
      <c r="K101" s="86" t="s">
        <v>1462</v>
      </c>
      <c r="L101" s="76">
        <f t="shared" si="6"/>
        <v>5400</v>
      </c>
      <c r="M101" s="204" t="s">
        <v>2261</v>
      </c>
      <c r="N101" s="116" t="s">
        <v>2262</v>
      </c>
    </row>
    <row r="102" spans="1:14" ht="27.6" x14ac:dyDescent="0.3">
      <c r="A102" s="73" t="s">
        <v>2231</v>
      </c>
      <c r="B102" s="16" t="s">
        <v>1486</v>
      </c>
      <c r="C102" s="16" t="s">
        <v>2263</v>
      </c>
      <c r="D102" s="14" t="s">
        <v>1892</v>
      </c>
      <c r="E102" s="34" t="s">
        <v>2222</v>
      </c>
      <c r="F102" s="74">
        <v>42822</v>
      </c>
      <c r="G102" s="74">
        <f t="shared" si="5"/>
        <v>43552</v>
      </c>
      <c r="H102" s="203">
        <v>1</v>
      </c>
      <c r="I102" s="75">
        <f t="shared" si="4"/>
        <v>10000</v>
      </c>
      <c r="J102" s="85" t="s">
        <v>1871</v>
      </c>
      <c r="K102" s="86" t="s">
        <v>1462</v>
      </c>
      <c r="L102" s="76">
        <f t="shared" si="6"/>
        <v>1800</v>
      </c>
      <c r="M102" s="204" t="s">
        <v>2261</v>
      </c>
      <c r="N102" s="122" t="s">
        <v>2264</v>
      </c>
    </row>
    <row r="103" spans="1:14" ht="27.6" x14ac:dyDescent="0.3">
      <c r="A103" s="73" t="s">
        <v>2231</v>
      </c>
      <c r="B103" s="16" t="s">
        <v>1487</v>
      </c>
      <c r="C103" s="16" t="s">
        <v>1488</v>
      </c>
      <c r="D103" s="14" t="s">
        <v>2006</v>
      </c>
      <c r="E103" s="14" t="s">
        <v>1892</v>
      </c>
      <c r="F103" s="74">
        <v>42822</v>
      </c>
      <c r="G103" s="74">
        <f t="shared" si="5"/>
        <v>43552</v>
      </c>
      <c r="H103" s="203">
        <v>1</v>
      </c>
      <c r="I103" s="75">
        <f t="shared" si="4"/>
        <v>10000</v>
      </c>
      <c r="J103" s="85" t="s">
        <v>1871</v>
      </c>
      <c r="K103" s="86" t="s">
        <v>1462</v>
      </c>
      <c r="L103" s="76">
        <f t="shared" si="6"/>
        <v>1800</v>
      </c>
      <c r="M103" s="204" t="s">
        <v>2261</v>
      </c>
      <c r="N103" s="122" t="s">
        <v>2264</v>
      </c>
    </row>
    <row r="104" spans="1:14" x14ac:dyDescent="0.3">
      <c r="A104" s="73" t="s">
        <v>2231</v>
      </c>
      <c r="B104" s="16" t="s">
        <v>1489</v>
      </c>
      <c r="C104" s="209" t="s">
        <v>1432</v>
      </c>
      <c r="D104" s="209" t="s">
        <v>2225</v>
      </c>
      <c r="E104" s="210" t="s">
        <v>1892</v>
      </c>
      <c r="F104" s="74">
        <v>42825</v>
      </c>
      <c r="G104" s="74">
        <f t="shared" si="5"/>
        <v>43555</v>
      </c>
      <c r="H104" s="203">
        <v>12</v>
      </c>
      <c r="I104" s="75">
        <f t="shared" si="4"/>
        <v>120000</v>
      </c>
      <c r="J104" s="85" t="s">
        <v>1871</v>
      </c>
      <c r="K104" s="86" t="s">
        <v>1462</v>
      </c>
      <c r="L104" s="76">
        <f t="shared" si="6"/>
        <v>21600</v>
      </c>
      <c r="M104" s="204" t="s">
        <v>2265</v>
      </c>
      <c r="N104" s="122"/>
    </row>
    <row r="105" spans="1:14" x14ac:dyDescent="0.3">
      <c r="A105" s="73" t="s">
        <v>2231</v>
      </c>
      <c r="B105" s="16" t="s">
        <v>1491</v>
      </c>
      <c r="C105" s="16" t="s">
        <v>2266</v>
      </c>
      <c r="D105" s="14" t="s">
        <v>1864</v>
      </c>
      <c r="E105" s="102" t="s">
        <v>1530</v>
      </c>
      <c r="F105" s="74">
        <v>42825</v>
      </c>
      <c r="G105" s="74">
        <f t="shared" si="5"/>
        <v>43555</v>
      </c>
      <c r="H105" s="203">
        <v>2</v>
      </c>
      <c r="I105" s="75">
        <f t="shared" si="4"/>
        <v>20000</v>
      </c>
      <c r="J105" s="102" t="s">
        <v>1530</v>
      </c>
      <c r="K105" s="86" t="s">
        <v>1462</v>
      </c>
      <c r="L105" s="208">
        <f t="shared" si="6"/>
        <v>3600</v>
      </c>
      <c r="M105" s="204" t="s">
        <v>2265</v>
      </c>
      <c r="N105" s="122"/>
    </row>
    <row r="106" spans="1:14" x14ac:dyDescent="0.3">
      <c r="A106" s="73" t="s">
        <v>2231</v>
      </c>
      <c r="B106" s="16" t="s">
        <v>1492</v>
      </c>
      <c r="C106" s="16" t="s">
        <v>1493</v>
      </c>
      <c r="D106" s="14" t="s">
        <v>2267</v>
      </c>
      <c r="E106" s="16" t="s">
        <v>2128</v>
      </c>
      <c r="F106" s="74">
        <v>42825</v>
      </c>
      <c r="G106" s="74">
        <f t="shared" si="5"/>
        <v>43555</v>
      </c>
      <c r="H106" s="203">
        <v>1</v>
      </c>
      <c r="I106" s="75">
        <f t="shared" si="4"/>
        <v>10000</v>
      </c>
      <c r="J106" s="100" t="s">
        <v>1945</v>
      </c>
      <c r="K106" s="76" t="s">
        <v>1813</v>
      </c>
      <c r="L106" s="76">
        <f t="shared" si="6"/>
        <v>1800</v>
      </c>
      <c r="M106" s="204" t="s">
        <v>2252</v>
      </c>
      <c r="N106" s="122"/>
    </row>
    <row r="107" spans="1:14" x14ac:dyDescent="0.3">
      <c r="A107" s="73" t="s">
        <v>2231</v>
      </c>
      <c r="B107" s="16" t="s">
        <v>1494</v>
      </c>
      <c r="C107" s="16" t="s">
        <v>1495</v>
      </c>
      <c r="D107" s="14" t="s">
        <v>1766</v>
      </c>
      <c r="E107" s="14" t="s">
        <v>2004</v>
      </c>
      <c r="F107" s="74">
        <v>42818</v>
      </c>
      <c r="G107" s="74">
        <f t="shared" si="5"/>
        <v>43548</v>
      </c>
      <c r="H107" s="203">
        <v>2</v>
      </c>
      <c r="I107" s="75">
        <f t="shared" si="4"/>
        <v>20000</v>
      </c>
      <c r="J107" s="100" t="s">
        <v>1945</v>
      </c>
      <c r="K107" s="86" t="s">
        <v>1462</v>
      </c>
      <c r="L107" s="76">
        <f t="shared" si="6"/>
        <v>3600</v>
      </c>
      <c r="M107" s="204" t="s">
        <v>2268</v>
      </c>
      <c r="N107" s="122"/>
    </row>
    <row r="108" spans="1:14" ht="27.6" x14ac:dyDescent="0.3">
      <c r="A108" s="73" t="s">
        <v>2231</v>
      </c>
      <c r="B108" s="16" t="s">
        <v>1496</v>
      </c>
      <c r="C108" s="16" t="s">
        <v>1497</v>
      </c>
      <c r="D108" s="14" t="s">
        <v>2269</v>
      </c>
      <c r="E108" s="14" t="s">
        <v>1989</v>
      </c>
      <c r="F108" s="74">
        <v>42825</v>
      </c>
      <c r="G108" s="74">
        <f t="shared" si="5"/>
        <v>43555</v>
      </c>
      <c r="H108" s="203">
        <v>1</v>
      </c>
      <c r="I108" s="75">
        <f t="shared" si="4"/>
        <v>10000</v>
      </c>
      <c r="J108" s="100" t="s">
        <v>1812</v>
      </c>
      <c r="K108" s="86" t="s">
        <v>1462</v>
      </c>
      <c r="L108" s="76">
        <f t="shared" si="6"/>
        <v>1800</v>
      </c>
      <c r="M108" s="204" t="s">
        <v>2265</v>
      </c>
      <c r="N108" s="122" t="s">
        <v>2270</v>
      </c>
    </row>
    <row r="109" spans="1:14" ht="27.6" x14ac:dyDescent="0.3">
      <c r="A109" s="73" t="s">
        <v>2231</v>
      </c>
      <c r="B109" s="16" t="s">
        <v>1498</v>
      </c>
      <c r="C109" s="16" t="s">
        <v>1499</v>
      </c>
      <c r="D109" s="14" t="s">
        <v>1812</v>
      </c>
      <c r="E109" s="14" t="s">
        <v>1812</v>
      </c>
      <c r="F109" s="74">
        <v>42825</v>
      </c>
      <c r="G109" s="74">
        <f t="shared" si="5"/>
        <v>43555</v>
      </c>
      <c r="H109" s="203">
        <v>1</v>
      </c>
      <c r="I109" s="75">
        <f t="shared" si="4"/>
        <v>10000</v>
      </c>
      <c r="J109" s="100" t="s">
        <v>1812</v>
      </c>
      <c r="K109" s="86" t="s">
        <v>1462</v>
      </c>
      <c r="L109" s="76">
        <f t="shared" si="6"/>
        <v>1800</v>
      </c>
      <c r="M109" s="204" t="s">
        <v>2265</v>
      </c>
      <c r="N109" s="122" t="s">
        <v>2270</v>
      </c>
    </row>
    <row r="110" spans="1:14" x14ac:dyDescent="0.3">
      <c r="A110" s="73" t="s">
        <v>2231</v>
      </c>
      <c r="B110" s="16" t="s">
        <v>1500</v>
      </c>
      <c r="C110" s="16" t="s">
        <v>2271</v>
      </c>
      <c r="D110" s="14" t="s">
        <v>2272</v>
      </c>
      <c r="E110" s="14" t="s">
        <v>2128</v>
      </c>
      <c r="F110" s="74">
        <v>42822</v>
      </c>
      <c r="G110" s="74">
        <f t="shared" si="5"/>
        <v>43552</v>
      </c>
      <c r="H110" s="203">
        <v>2</v>
      </c>
      <c r="I110" s="75">
        <f t="shared" si="4"/>
        <v>20000</v>
      </c>
      <c r="J110" s="100" t="s">
        <v>1945</v>
      </c>
      <c r="K110" s="86" t="s">
        <v>1462</v>
      </c>
      <c r="L110" s="76">
        <f t="shared" si="6"/>
        <v>3600</v>
      </c>
      <c r="M110" s="204" t="s">
        <v>2261</v>
      </c>
      <c r="N110" s="122"/>
    </row>
    <row r="111" spans="1:14" x14ac:dyDescent="0.3">
      <c r="A111" s="73" t="s">
        <v>2231</v>
      </c>
      <c r="B111" s="16" t="s">
        <v>1501</v>
      </c>
      <c r="C111" s="16" t="s">
        <v>1502</v>
      </c>
      <c r="D111" s="14" t="s">
        <v>2273</v>
      </c>
      <c r="E111" s="14" t="s">
        <v>2004</v>
      </c>
      <c r="F111" s="74">
        <v>42824</v>
      </c>
      <c r="G111" s="74">
        <f t="shared" si="5"/>
        <v>43554</v>
      </c>
      <c r="H111" s="203">
        <v>1</v>
      </c>
      <c r="I111" s="75">
        <f t="shared" si="4"/>
        <v>10000</v>
      </c>
      <c r="J111" s="100" t="s">
        <v>1945</v>
      </c>
      <c r="K111" s="86" t="s">
        <v>1462</v>
      </c>
      <c r="L111" s="76">
        <f t="shared" si="6"/>
        <v>1800</v>
      </c>
      <c r="M111" s="204" t="s">
        <v>2274</v>
      </c>
      <c r="N111" s="122"/>
    </row>
    <row r="112" spans="1:14" x14ac:dyDescent="0.3">
      <c r="A112" s="73" t="s">
        <v>2231</v>
      </c>
      <c r="B112" s="16" t="s">
        <v>1503</v>
      </c>
      <c r="C112" s="16" t="s">
        <v>1504</v>
      </c>
      <c r="D112" s="14" t="s">
        <v>2275</v>
      </c>
      <c r="E112" s="14" t="s">
        <v>1871</v>
      </c>
      <c r="F112" s="74">
        <v>42822</v>
      </c>
      <c r="G112" s="74">
        <f t="shared" si="5"/>
        <v>43552</v>
      </c>
      <c r="H112" s="203">
        <v>1</v>
      </c>
      <c r="I112" s="75">
        <f t="shared" si="4"/>
        <v>10000</v>
      </c>
      <c r="J112" s="85" t="s">
        <v>1871</v>
      </c>
      <c r="K112" s="86" t="s">
        <v>1462</v>
      </c>
      <c r="L112" s="76">
        <f t="shared" si="6"/>
        <v>1800</v>
      </c>
      <c r="M112" s="204" t="s">
        <v>2261</v>
      </c>
      <c r="N112" s="122"/>
    </row>
    <row r="113" spans="1:14" x14ac:dyDescent="0.3">
      <c r="A113" s="73" t="s">
        <v>2231</v>
      </c>
      <c r="B113" s="16" t="s">
        <v>1505</v>
      </c>
      <c r="C113" s="16" t="s">
        <v>1370</v>
      </c>
      <c r="D113" s="16" t="s">
        <v>2155</v>
      </c>
      <c r="E113" s="14" t="s">
        <v>1866</v>
      </c>
      <c r="F113" s="74">
        <v>42825</v>
      </c>
      <c r="G113" s="74">
        <f t="shared" si="5"/>
        <v>43555</v>
      </c>
      <c r="H113" s="203">
        <v>1</v>
      </c>
      <c r="I113" s="75">
        <f t="shared" si="4"/>
        <v>10000</v>
      </c>
      <c r="J113" s="14" t="s">
        <v>1866</v>
      </c>
      <c r="K113" s="76" t="s">
        <v>2012</v>
      </c>
      <c r="L113" s="76">
        <f t="shared" si="6"/>
        <v>1800</v>
      </c>
      <c r="M113" s="204" t="s">
        <v>2276</v>
      </c>
      <c r="N113" s="122"/>
    </row>
    <row r="114" spans="1:14" ht="27.6" x14ac:dyDescent="0.3">
      <c r="A114" s="73" t="s">
        <v>2231</v>
      </c>
      <c r="B114" s="16" t="s">
        <v>1506</v>
      </c>
      <c r="C114" s="16" t="s">
        <v>1427</v>
      </c>
      <c r="D114" s="16" t="s">
        <v>1922</v>
      </c>
      <c r="E114" s="16" t="s">
        <v>1922</v>
      </c>
      <c r="F114" s="74">
        <v>42825</v>
      </c>
      <c r="G114" s="74">
        <f t="shared" si="5"/>
        <v>43555</v>
      </c>
      <c r="H114" s="203">
        <v>16</v>
      </c>
      <c r="I114" s="75">
        <f t="shared" si="4"/>
        <v>160000</v>
      </c>
      <c r="J114" s="85" t="s">
        <v>1871</v>
      </c>
      <c r="K114" s="86" t="s">
        <v>1462</v>
      </c>
      <c r="L114" s="76">
        <f t="shared" si="6"/>
        <v>28800</v>
      </c>
      <c r="M114" s="204" t="s">
        <v>2277</v>
      </c>
      <c r="N114" s="122" t="s">
        <v>2278</v>
      </c>
    </row>
    <row r="115" spans="1:14" ht="27.6" x14ac:dyDescent="0.3">
      <c r="A115" s="73" t="s">
        <v>2231</v>
      </c>
      <c r="B115" s="16" t="s">
        <v>1508</v>
      </c>
      <c r="C115" s="16" t="s">
        <v>2279</v>
      </c>
      <c r="D115" s="16" t="s">
        <v>2280</v>
      </c>
      <c r="E115" s="16" t="s">
        <v>1922</v>
      </c>
      <c r="F115" s="74">
        <v>42825</v>
      </c>
      <c r="G115" s="74">
        <f t="shared" si="5"/>
        <v>43555</v>
      </c>
      <c r="H115" s="203">
        <v>3</v>
      </c>
      <c r="I115" s="75">
        <f t="shared" si="4"/>
        <v>30000</v>
      </c>
      <c r="J115" s="85" t="s">
        <v>1871</v>
      </c>
      <c r="K115" s="86" t="s">
        <v>1462</v>
      </c>
      <c r="L115" s="76">
        <f t="shared" si="6"/>
        <v>5400</v>
      </c>
      <c r="M115" s="204" t="s">
        <v>2277</v>
      </c>
      <c r="N115" s="122" t="s">
        <v>2278</v>
      </c>
    </row>
    <row r="116" spans="1:14" ht="27.6" x14ac:dyDescent="0.3">
      <c r="A116" s="73" t="s">
        <v>2231</v>
      </c>
      <c r="B116" s="16" t="s">
        <v>1509</v>
      </c>
      <c r="C116" s="16" t="s">
        <v>1510</v>
      </c>
      <c r="D116" s="16" t="s">
        <v>2281</v>
      </c>
      <c r="E116" s="16" t="s">
        <v>2280</v>
      </c>
      <c r="F116" s="74">
        <v>42825</v>
      </c>
      <c r="G116" s="74">
        <f t="shared" si="5"/>
        <v>43555</v>
      </c>
      <c r="H116" s="203">
        <v>1</v>
      </c>
      <c r="I116" s="75">
        <f t="shared" si="4"/>
        <v>10000</v>
      </c>
      <c r="J116" s="85" t="s">
        <v>1871</v>
      </c>
      <c r="K116" s="86" t="s">
        <v>1462</v>
      </c>
      <c r="L116" s="76">
        <f t="shared" si="6"/>
        <v>1800</v>
      </c>
      <c r="M116" s="204" t="s">
        <v>2277</v>
      </c>
      <c r="N116" s="122" t="s">
        <v>2278</v>
      </c>
    </row>
    <row r="117" spans="1:14" ht="27.6" x14ac:dyDescent="0.3">
      <c r="A117" s="73" t="s">
        <v>2231</v>
      </c>
      <c r="B117" s="16" t="s">
        <v>1511</v>
      </c>
      <c r="C117" s="16" t="s">
        <v>1510</v>
      </c>
      <c r="D117" s="16" t="s">
        <v>2281</v>
      </c>
      <c r="E117" s="16" t="s">
        <v>2281</v>
      </c>
      <c r="F117" s="74">
        <v>42825</v>
      </c>
      <c r="G117" s="74">
        <f t="shared" si="5"/>
        <v>43555</v>
      </c>
      <c r="H117" s="203">
        <v>2</v>
      </c>
      <c r="I117" s="75">
        <f t="shared" si="4"/>
        <v>20000</v>
      </c>
      <c r="J117" s="85" t="s">
        <v>1871</v>
      </c>
      <c r="K117" s="86" t="s">
        <v>1462</v>
      </c>
      <c r="L117" s="76">
        <f t="shared" si="6"/>
        <v>3600</v>
      </c>
      <c r="M117" s="204" t="s">
        <v>2277</v>
      </c>
      <c r="N117" s="122" t="s">
        <v>2278</v>
      </c>
    </row>
    <row r="118" spans="1:14" ht="27.6" x14ac:dyDescent="0.3">
      <c r="A118" s="73" t="s">
        <v>2231</v>
      </c>
      <c r="B118" s="16" t="s">
        <v>1513</v>
      </c>
      <c r="C118" s="16" t="s">
        <v>1879</v>
      </c>
      <c r="D118" s="16" t="s">
        <v>2282</v>
      </c>
      <c r="E118" s="16" t="s">
        <v>1922</v>
      </c>
      <c r="F118" s="74">
        <v>42825</v>
      </c>
      <c r="G118" s="74">
        <f t="shared" si="5"/>
        <v>43555</v>
      </c>
      <c r="H118" s="203">
        <v>3</v>
      </c>
      <c r="I118" s="75">
        <f t="shared" si="4"/>
        <v>30000</v>
      </c>
      <c r="J118" s="85" t="s">
        <v>1871</v>
      </c>
      <c r="K118" s="86" t="s">
        <v>1462</v>
      </c>
      <c r="L118" s="76">
        <f t="shared" si="6"/>
        <v>5400</v>
      </c>
      <c r="M118" s="204" t="s">
        <v>2277</v>
      </c>
      <c r="N118" s="122" t="s">
        <v>2278</v>
      </c>
    </row>
    <row r="119" spans="1:14" x14ac:dyDescent="0.3">
      <c r="A119" s="73" t="s">
        <v>2231</v>
      </c>
      <c r="B119" s="16" t="s">
        <v>2283</v>
      </c>
      <c r="C119" s="16" t="s">
        <v>2284</v>
      </c>
      <c r="D119" s="16" t="s">
        <v>2217</v>
      </c>
      <c r="E119" s="14" t="s">
        <v>1989</v>
      </c>
      <c r="F119" s="74">
        <v>42825</v>
      </c>
      <c r="G119" s="74">
        <f t="shared" si="5"/>
        <v>43555</v>
      </c>
      <c r="H119" s="203">
        <v>2</v>
      </c>
      <c r="I119" s="75">
        <f t="shared" si="4"/>
        <v>20000</v>
      </c>
      <c r="J119" s="100" t="s">
        <v>1812</v>
      </c>
      <c r="K119" s="86" t="s">
        <v>1462</v>
      </c>
      <c r="L119" s="76">
        <f t="shared" si="6"/>
        <v>3600</v>
      </c>
      <c r="M119" s="204" t="s">
        <v>2265</v>
      </c>
      <c r="N119" s="122"/>
    </row>
    <row r="120" spans="1:14" x14ac:dyDescent="0.3">
      <c r="A120" s="73" t="s">
        <v>2231</v>
      </c>
      <c r="B120" s="16" t="s">
        <v>1514</v>
      </c>
      <c r="C120" s="16" t="s">
        <v>2285</v>
      </c>
      <c r="D120" s="16" t="s">
        <v>2286</v>
      </c>
      <c r="E120" s="14" t="s">
        <v>2220</v>
      </c>
      <c r="F120" s="74">
        <v>42825</v>
      </c>
      <c r="G120" s="74">
        <f t="shared" si="5"/>
        <v>43555</v>
      </c>
      <c r="H120" s="203">
        <v>1</v>
      </c>
      <c r="I120" s="75">
        <f t="shared" ref="I120" si="7">H120*10000</f>
        <v>10000</v>
      </c>
      <c r="J120" s="85" t="s">
        <v>1871</v>
      </c>
      <c r="K120" s="76" t="s">
        <v>1813</v>
      </c>
      <c r="L120" s="76">
        <f t="shared" si="6"/>
        <v>1800</v>
      </c>
      <c r="M120" s="204" t="s">
        <v>2252</v>
      </c>
      <c r="N120" s="122"/>
    </row>
    <row r="121" spans="1:14" x14ac:dyDescent="0.3">
      <c r="A121" s="73" t="s">
        <v>2231</v>
      </c>
      <c r="B121" s="16" t="s">
        <v>1516</v>
      </c>
      <c r="C121" s="16" t="s">
        <v>1517</v>
      </c>
      <c r="D121" s="16" t="s">
        <v>2287</v>
      </c>
      <c r="E121" s="14" t="s">
        <v>2282</v>
      </c>
      <c r="F121" s="74">
        <v>42825</v>
      </c>
      <c r="G121" s="74">
        <f t="shared" si="5"/>
        <v>43555</v>
      </c>
      <c r="H121" s="203">
        <v>1</v>
      </c>
      <c r="I121" s="75">
        <f>H121*10000</f>
        <v>10000</v>
      </c>
      <c r="J121" s="85" t="s">
        <v>1871</v>
      </c>
      <c r="K121" s="76" t="s">
        <v>1813</v>
      </c>
      <c r="L121" s="76">
        <f t="shared" si="6"/>
        <v>1800</v>
      </c>
      <c r="M121" s="204" t="s">
        <v>2252</v>
      </c>
      <c r="N121" s="122"/>
    </row>
    <row r="122" spans="1:14" x14ac:dyDescent="0.3">
      <c r="A122" s="73" t="s">
        <v>2231</v>
      </c>
      <c r="B122" s="16" t="s">
        <v>1518</v>
      </c>
      <c r="C122" s="16" t="s">
        <v>2288</v>
      </c>
      <c r="D122" s="16" t="s">
        <v>2123</v>
      </c>
      <c r="E122" s="14" t="s">
        <v>1349</v>
      </c>
      <c r="F122" s="74">
        <v>42824</v>
      </c>
      <c r="G122" s="74">
        <f t="shared" si="5"/>
        <v>43554</v>
      </c>
      <c r="H122" s="203">
        <v>2</v>
      </c>
      <c r="I122" s="75">
        <f>H122*10000</f>
        <v>20000</v>
      </c>
      <c r="J122" s="207" t="s">
        <v>1349</v>
      </c>
      <c r="K122" s="76" t="s">
        <v>1813</v>
      </c>
      <c r="L122" s="76">
        <f t="shared" si="6"/>
        <v>3600</v>
      </c>
      <c r="M122" s="204" t="s">
        <v>2289</v>
      </c>
      <c r="N122" s="122"/>
    </row>
    <row r="123" spans="1:14" x14ac:dyDescent="0.3">
      <c r="A123" s="73" t="s">
        <v>2290</v>
      </c>
      <c r="B123" s="16" t="s">
        <v>2291</v>
      </c>
      <c r="C123" s="16" t="s">
        <v>1360</v>
      </c>
      <c r="D123" s="16" t="s">
        <v>2143</v>
      </c>
      <c r="E123" s="14" t="s">
        <v>1871</v>
      </c>
      <c r="F123" s="74">
        <v>42840</v>
      </c>
      <c r="G123" s="74">
        <f t="shared" si="5"/>
        <v>43570</v>
      </c>
      <c r="H123" s="203">
        <v>1</v>
      </c>
      <c r="I123" s="75">
        <f t="shared" ref="I123:I139" si="8">H123*10000</f>
        <v>10000</v>
      </c>
      <c r="J123" s="85" t="s">
        <v>1871</v>
      </c>
      <c r="K123" s="76" t="s">
        <v>2292</v>
      </c>
      <c r="L123" s="76">
        <f t="shared" si="6"/>
        <v>1800</v>
      </c>
      <c r="M123" s="204" t="s">
        <v>2293</v>
      </c>
      <c r="N123" s="122"/>
    </row>
    <row r="124" spans="1:14" ht="27.6" x14ac:dyDescent="0.3">
      <c r="A124" s="73" t="s">
        <v>2290</v>
      </c>
      <c r="B124" s="16" t="s">
        <v>1519</v>
      </c>
      <c r="C124" s="16" t="s">
        <v>2294</v>
      </c>
      <c r="D124" s="16" t="s">
        <v>2295</v>
      </c>
      <c r="E124" s="14" t="s">
        <v>1994</v>
      </c>
      <c r="F124" s="74">
        <v>42840</v>
      </c>
      <c r="G124" s="74">
        <f t="shared" si="5"/>
        <v>43570</v>
      </c>
      <c r="H124" s="203">
        <v>1</v>
      </c>
      <c r="I124" s="75">
        <f t="shared" si="8"/>
        <v>10000</v>
      </c>
      <c r="J124" s="85" t="s">
        <v>1994</v>
      </c>
      <c r="K124" s="76" t="s">
        <v>2292</v>
      </c>
      <c r="L124" s="76">
        <f t="shared" si="6"/>
        <v>1800</v>
      </c>
      <c r="M124" s="204" t="s">
        <v>2296</v>
      </c>
      <c r="N124" s="122"/>
    </row>
    <row r="125" spans="1:14" x14ac:dyDescent="0.3">
      <c r="A125" s="73" t="s">
        <v>2290</v>
      </c>
      <c r="B125" s="16" t="s">
        <v>1521</v>
      </c>
      <c r="C125" s="16" t="s">
        <v>1430</v>
      </c>
      <c r="D125" s="16" t="s">
        <v>2224</v>
      </c>
      <c r="E125" s="14" t="s">
        <v>2105</v>
      </c>
      <c r="F125" s="74">
        <v>42832</v>
      </c>
      <c r="G125" s="74">
        <f t="shared" si="5"/>
        <v>43562</v>
      </c>
      <c r="H125" s="203">
        <v>1</v>
      </c>
      <c r="I125" s="75">
        <f t="shared" si="8"/>
        <v>10000</v>
      </c>
      <c r="J125" s="100" t="s">
        <v>2105</v>
      </c>
      <c r="K125" s="86" t="s">
        <v>1462</v>
      </c>
      <c r="L125" s="76">
        <f t="shared" si="6"/>
        <v>1800</v>
      </c>
      <c r="M125" s="204" t="s">
        <v>2297</v>
      </c>
      <c r="N125" s="122" t="s">
        <v>2298</v>
      </c>
    </row>
    <row r="126" spans="1:14" x14ac:dyDescent="0.3">
      <c r="A126" s="73" t="s">
        <v>2290</v>
      </c>
      <c r="B126" s="16" t="s">
        <v>1522</v>
      </c>
      <c r="C126" s="16" t="s">
        <v>2299</v>
      </c>
      <c r="D126" s="16" t="s">
        <v>2300</v>
      </c>
      <c r="E126" s="14" t="s">
        <v>2162</v>
      </c>
      <c r="F126" s="74">
        <v>42835</v>
      </c>
      <c r="G126" s="74">
        <f t="shared" si="5"/>
        <v>43565</v>
      </c>
      <c r="H126" s="203">
        <v>1</v>
      </c>
      <c r="I126" s="75">
        <f t="shared" si="8"/>
        <v>10000</v>
      </c>
      <c r="J126" s="85" t="s">
        <v>381</v>
      </c>
      <c r="K126" s="86" t="s">
        <v>1462</v>
      </c>
      <c r="L126" s="76">
        <f t="shared" si="6"/>
        <v>1800</v>
      </c>
      <c r="M126" s="204" t="s">
        <v>2301</v>
      </c>
      <c r="N126" s="122" t="s">
        <v>2298</v>
      </c>
    </row>
    <row r="127" spans="1:14" x14ac:dyDescent="0.3">
      <c r="A127" s="73" t="s">
        <v>2290</v>
      </c>
      <c r="B127" s="16" t="s">
        <v>1523</v>
      </c>
      <c r="C127" s="16" t="s">
        <v>1445</v>
      </c>
      <c r="D127" s="16" t="s">
        <v>2233</v>
      </c>
      <c r="E127" s="14" t="s">
        <v>2295</v>
      </c>
      <c r="F127" s="74">
        <v>42837</v>
      </c>
      <c r="G127" s="74">
        <f t="shared" ref="G127:G139" si="9">DATE(YEAR(F127)+2,MONTH(F127),DAY(F127))</f>
        <v>43567</v>
      </c>
      <c r="H127" s="203">
        <v>12</v>
      </c>
      <c r="I127" s="75">
        <f t="shared" si="8"/>
        <v>120000</v>
      </c>
      <c r="J127" s="85" t="s">
        <v>1994</v>
      </c>
      <c r="K127" s="76" t="s">
        <v>1813</v>
      </c>
      <c r="L127" s="76">
        <f t="shared" si="6"/>
        <v>21600</v>
      </c>
      <c r="M127" s="204" t="s">
        <v>2302</v>
      </c>
      <c r="N127" s="122"/>
    </row>
    <row r="128" spans="1:14" x14ac:dyDescent="0.3">
      <c r="A128" s="73" t="s">
        <v>2290</v>
      </c>
      <c r="B128" s="16" t="s">
        <v>1524</v>
      </c>
      <c r="C128" s="16" t="s">
        <v>2303</v>
      </c>
      <c r="D128" s="16" t="s">
        <v>2304</v>
      </c>
      <c r="E128" s="14" t="s">
        <v>2234</v>
      </c>
      <c r="F128" s="74">
        <v>42837</v>
      </c>
      <c r="G128" s="74">
        <f t="shared" si="9"/>
        <v>43567</v>
      </c>
      <c r="H128" s="203">
        <v>1</v>
      </c>
      <c r="I128" s="75">
        <f t="shared" si="8"/>
        <v>10000</v>
      </c>
      <c r="J128" s="85" t="s">
        <v>1994</v>
      </c>
      <c r="K128" s="86" t="s">
        <v>1462</v>
      </c>
      <c r="L128" s="76">
        <f t="shared" si="6"/>
        <v>1800</v>
      </c>
      <c r="M128" s="204" t="s">
        <v>2305</v>
      </c>
      <c r="N128" s="122"/>
    </row>
    <row r="129" spans="1:14" x14ac:dyDescent="0.3">
      <c r="A129" s="73" t="s">
        <v>2290</v>
      </c>
      <c r="B129" s="16" t="s">
        <v>1525</v>
      </c>
      <c r="C129" s="16" t="s">
        <v>2294</v>
      </c>
      <c r="D129" s="16" t="s">
        <v>2295</v>
      </c>
      <c r="E129" s="14" t="s">
        <v>2304</v>
      </c>
      <c r="F129" s="74">
        <v>42837</v>
      </c>
      <c r="G129" s="74">
        <f t="shared" si="9"/>
        <v>43567</v>
      </c>
      <c r="H129" s="203">
        <v>1</v>
      </c>
      <c r="I129" s="75">
        <f t="shared" si="8"/>
        <v>10000</v>
      </c>
      <c r="J129" s="85" t="s">
        <v>1994</v>
      </c>
      <c r="K129" s="86" t="s">
        <v>1462</v>
      </c>
      <c r="L129" s="76">
        <f t="shared" ref="L129:L192" si="10">I129*18%</f>
        <v>1800</v>
      </c>
      <c r="M129" s="204" t="s">
        <v>2305</v>
      </c>
      <c r="N129" s="122"/>
    </row>
    <row r="130" spans="1:14" x14ac:dyDescent="0.3">
      <c r="A130" s="73" t="s">
        <v>2290</v>
      </c>
      <c r="B130" s="16" t="s">
        <v>1526</v>
      </c>
      <c r="C130" s="16" t="s">
        <v>1316</v>
      </c>
      <c r="D130" s="16" t="s">
        <v>1954</v>
      </c>
      <c r="E130" s="14" t="s">
        <v>2189</v>
      </c>
      <c r="F130" s="74">
        <v>42835</v>
      </c>
      <c r="G130" s="74">
        <f t="shared" si="9"/>
        <v>43565</v>
      </c>
      <c r="H130" s="203">
        <v>1</v>
      </c>
      <c r="I130" s="75">
        <f t="shared" si="8"/>
        <v>10000</v>
      </c>
      <c r="J130" s="100" t="s">
        <v>1954</v>
      </c>
      <c r="K130" s="76" t="s">
        <v>1813</v>
      </c>
      <c r="L130" s="76">
        <f t="shared" si="10"/>
        <v>1800</v>
      </c>
      <c r="M130" s="204"/>
      <c r="N130" s="122"/>
    </row>
    <row r="131" spans="1:14" ht="41.4" x14ac:dyDescent="0.3">
      <c r="A131" s="73" t="s">
        <v>2290</v>
      </c>
      <c r="B131" s="16" t="s">
        <v>1527</v>
      </c>
      <c r="C131" s="16" t="s">
        <v>2306</v>
      </c>
      <c r="D131" s="16" t="s">
        <v>2307</v>
      </c>
      <c r="E131" s="102" t="s">
        <v>1530</v>
      </c>
      <c r="F131" s="74">
        <v>42839</v>
      </c>
      <c r="G131" s="74">
        <f t="shared" si="9"/>
        <v>43569</v>
      </c>
      <c r="H131" s="203">
        <v>6</v>
      </c>
      <c r="I131" s="75">
        <f t="shared" si="8"/>
        <v>60000</v>
      </c>
      <c r="J131" s="102" t="s">
        <v>1530</v>
      </c>
      <c r="K131" s="76" t="s">
        <v>2308</v>
      </c>
      <c r="L131" s="208">
        <f t="shared" si="10"/>
        <v>10800</v>
      </c>
      <c r="M131" s="204" t="s">
        <v>2309</v>
      </c>
      <c r="N131" s="122"/>
    </row>
    <row r="132" spans="1:14" x14ac:dyDescent="0.3">
      <c r="A132" s="73" t="s">
        <v>2290</v>
      </c>
      <c r="B132" s="16" t="s">
        <v>1528</v>
      </c>
      <c r="C132" s="16" t="s">
        <v>1529</v>
      </c>
      <c r="D132" s="16" t="s">
        <v>2310</v>
      </c>
      <c r="E132" s="102" t="s">
        <v>1530</v>
      </c>
      <c r="F132" s="74">
        <v>42842</v>
      </c>
      <c r="G132" s="74">
        <f t="shared" si="9"/>
        <v>43572</v>
      </c>
      <c r="H132" s="203">
        <v>6</v>
      </c>
      <c r="I132" s="75">
        <f t="shared" si="8"/>
        <v>60000</v>
      </c>
      <c r="J132" s="102" t="s">
        <v>1530</v>
      </c>
      <c r="K132" s="86" t="s">
        <v>1462</v>
      </c>
      <c r="L132" s="208">
        <f t="shared" si="10"/>
        <v>10800</v>
      </c>
      <c r="M132" s="204" t="s">
        <v>2311</v>
      </c>
      <c r="N132" s="122"/>
    </row>
    <row r="133" spans="1:14" x14ac:dyDescent="0.3">
      <c r="A133" s="73" t="s">
        <v>2290</v>
      </c>
      <c r="B133" s="16" t="s">
        <v>1531</v>
      </c>
      <c r="C133" s="16" t="s">
        <v>1532</v>
      </c>
      <c r="D133" s="14" t="s">
        <v>2312</v>
      </c>
      <c r="E133" s="14" t="s">
        <v>2101</v>
      </c>
      <c r="F133" s="74">
        <v>42838</v>
      </c>
      <c r="G133" s="74">
        <f t="shared" si="9"/>
        <v>43568</v>
      </c>
      <c r="H133" s="203">
        <v>1</v>
      </c>
      <c r="I133" s="75">
        <f t="shared" si="8"/>
        <v>10000</v>
      </c>
      <c r="J133" s="104" t="s">
        <v>1297</v>
      </c>
      <c r="K133" s="86" t="s">
        <v>1462</v>
      </c>
      <c r="L133" s="76">
        <f t="shared" si="10"/>
        <v>1800</v>
      </c>
      <c r="M133" s="204" t="s">
        <v>2313</v>
      </c>
      <c r="N133" s="122"/>
    </row>
    <row r="134" spans="1:14" ht="82.8" x14ac:dyDescent="0.3">
      <c r="A134" s="73" t="s">
        <v>2290</v>
      </c>
      <c r="B134" s="16" t="s">
        <v>1533</v>
      </c>
      <c r="C134" s="16" t="s">
        <v>1435</v>
      </c>
      <c r="D134" s="16" t="s">
        <v>1967</v>
      </c>
      <c r="E134" s="16" t="s">
        <v>1967</v>
      </c>
      <c r="F134" s="97">
        <v>42845</v>
      </c>
      <c r="G134" s="74">
        <f t="shared" si="9"/>
        <v>43575</v>
      </c>
      <c r="H134" s="203">
        <v>4</v>
      </c>
      <c r="I134" s="75">
        <f t="shared" si="8"/>
        <v>40000</v>
      </c>
      <c r="J134" s="85" t="s">
        <v>381</v>
      </c>
      <c r="K134" s="76" t="s">
        <v>2314</v>
      </c>
      <c r="L134" s="76">
        <f t="shared" si="10"/>
        <v>7200</v>
      </c>
      <c r="M134" s="204" t="s">
        <v>2315</v>
      </c>
      <c r="N134" s="122"/>
    </row>
    <row r="135" spans="1:14" ht="82.8" x14ac:dyDescent="0.3">
      <c r="A135" s="73" t="s">
        <v>2290</v>
      </c>
      <c r="B135" s="16" t="s">
        <v>1534</v>
      </c>
      <c r="C135" s="16" t="s">
        <v>2316</v>
      </c>
      <c r="D135" s="14" t="s">
        <v>2317</v>
      </c>
      <c r="E135" s="16" t="s">
        <v>1967</v>
      </c>
      <c r="F135" s="97">
        <v>42845</v>
      </c>
      <c r="G135" s="74">
        <f t="shared" si="9"/>
        <v>43575</v>
      </c>
      <c r="H135" s="203">
        <v>1</v>
      </c>
      <c r="I135" s="75">
        <f t="shared" si="8"/>
        <v>10000</v>
      </c>
      <c r="J135" s="85" t="s">
        <v>381</v>
      </c>
      <c r="K135" s="76" t="s">
        <v>2314</v>
      </c>
      <c r="L135" s="76">
        <f t="shared" si="10"/>
        <v>1800</v>
      </c>
      <c r="M135" s="204" t="s">
        <v>2315</v>
      </c>
      <c r="N135" s="122"/>
    </row>
    <row r="136" spans="1:14" x14ac:dyDescent="0.3">
      <c r="A136" s="73" t="s">
        <v>2290</v>
      </c>
      <c r="B136" s="16" t="s">
        <v>1536</v>
      </c>
      <c r="C136" s="16" t="s">
        <v>1407</v>
      </c>
      <c r="D136" s="16" t="s">
        <v>1408</v>
      </c>
      <c r="E136" s="14" t="s">
        <v>1409</v>
      </c>
      <c r="F136" s="74">
        <v>42845</v>
      </c>
      <c r="G136" s="74">
        <f t="shared" si="9"/>
        <v>43575</v>
      </c>
      <c r="H136" s="203">
        <v>1</v>
      </c>
      <c r="I136" s="75">
        <f t="shared" si="8"/>
        <v>10000</v>
      </c>
      <c r="J136" s="100" t="s">
        <v>1812</v>
      </c>
      <c r="K136" s="86" t="s">
        <v>1462</v>
      </c>
      <c r="L136" s="76">
        <f t="shared" si="10"/>
        <v>1800</v>
      </c>
      <c r="M136" s="204" t="s">
        <v>2318</v>
      </c>
      <c r="N136" s="122"/>
    </row>
    <row r="137" spans="1:14" x14ac:dyDescent="0.3">
      <c r="A137" s="73" t="s">
        <v>2290</v>
      </c>
      <c r="B137" s="16" t="s">
        <v>1537</v>
      </c>
      <c r="C137" s="16" t="s">
        <v>1538</v>
      </c>
      <c r="D137" s="112" t="s">
        <v>2319</v>
      </c>
      <c r="E137" s="102" t="s">
        <v>1530</v>
      </c>
      <c r="F137" s="92">
        <v>42844</v>
      </c>
      <c r="G137" s="92">
        <f t="shared" si="9"/>
        <v>43574</v>
      </c>
      <c r="H137" s="203">
        <v>3</v>
      </c>
      <c r="I137" s="75">
        <f t="shared" si="8"/>
        <v>30000</v>
      </c>
      <c r="J137" s="102" t="s">
        <v>1530</v>
      </c>
      <c r="K137" s="86" t="s">
        <v>1462</v>
      </c>
      <c r="L137" s="208">
        <f t="shared" si="10"/>
        <v>5400</v>
      </c>
      <c r="M137" s="204" t="s">
        <v>2320</v>
      </c>
      <c r="N137" s="122"/>
    </row>
    <row r="138" spans="1:14" x14ac:dyDescent="0.3">
      <c r="A138" s="73" t="s">
        <v>2290</v>
      </c>
      <c r="B138" s="16" t="s">
        <v>1539</v>
      </c>
      <c r="C138" s="16" t="s">
        <v>2288</v>
      </c>
      <c r="D138" s="16" t="s">
        <v>2123</v>
      </c>
      <c r="E138" s="14" t="s">
        <v>1349</v>
      </c>
      <c r="F138" s="74">
        <v>42832</v>
      </c>
      <c r="G138" s="74">
        <f t="shared" si="9"/>
        <v>43562</v>
      </c>
      <c r="H138" s="203">
        <v>1</v>
      </c>
      <c r="I138" s="75">
        <f t="shared" si="8"/>
        <v>10000</v>
      </c>
      <c r="J138" s="207" t="s">
        <v>1349</v>
      </c>
      <c r="K138" s="76" t="s">
        <v>1813</v>
      </c>
      <c r="L138" s="76">
        <f t="shared" si="10"/>
        <v>1800</v>
      </c>
      <c r="M138" s="204"/>
      <c r="N138" s="122"/>
    </row>
    <row r="139" spans="1:14" x14ac:dyDescent="0.3">
      <c r="A139" s="73" t="s">
        <v>2290</v>
      </c>
      <c r="B139" s="16" t="s">
        <v>1540</v>
      </c>
      <c r="C139" s="16" t="s">
        <v>2321</v>
      </c>
      <c r="D139" s="16" t="s">
        <v>2322</v>
      </c>
      <c r="E139" s="14" t="s">
        <v>2251</v>
      </c>
      <c r="F139" s="74">
        <v>42853</v>
      </c>
      <c r="G139" s="74">
        <f t="shared" si="9"/>
        <v>43583</v>
      </c>
      <c r="H139" s="203">
        <v>1</v>
      </c>
      <c r="I139" s="75">
        <f t="shared" si="8"/>
        <v>10000</v>
      </c>
      <c r="J139" s="85" t="s">
        <v>1871</v>
      </c>
      <c r="K139" s="86" t="s">
        <v>1462</v>
      </c>
      <c r="L139" s="211">
        <f t="shared" si="10"/>
        <v>1800</v>
      </c>
      <c r="M139" s="204" t="s">
        <v>2323</v>
      </c>
      <c r="N139" s="122"/>
    </row>
    <row r="140" spans="1:14" x14ac:dyDescent="0.3">
      <c r="A140" s="73" t="s">
        <v>2290</v>
      </c>
      <c r="B140" s="16" t="s">
        <v>1541</v>
      </c>
      <c r="C140" s="16" t="s">
        <v>2095</v>
      </c>
      <c r="D140" s="16" t="s">
        <v>2096</v>
      </c>
      <c r="E140" s="16" t="s">
        <v>1870</v>
      </c>
      <c r="F140" s="74">
        <v>42853</v>
      </c>
      <c r="G140" s="74">
        <f>DATE(YEAR(F140)+2,MONTH(F140),DAY(F140))</f>
        <v>43583</v>
      </c>
      <c r="H140" s="203">
        <v>1</v>
      </c>
      <c r="I140" s="75">
        <f>H140*10000</f>
        <v>10000</v>
      </c>
      <c r="J140" s="85" t="s">
        <v>1871</v>
      </c>
      <c r="K140" s="86" t="s">
        <v>1462</v>
      </c>
      <c r="L140" s="211">
        <f t="shared" si="10"/>
        <v>1800</v>
      </c>
      <c r="M140" s="204" t="s">
        <v>2323</v>
      </c>
      <c r="N140" s="122"/>
    </row>
    <row r="141" spans="1:14" x14ac:dyDescent="0.3">
      <c r="A141" s="73" t="s">
        <v>2290</v>
      </c>
      <c r="B141" s="16" t="s">
        <v>1542</v>
      </c>
      <c r="C141" s="16" t="s">
        <v>2324</v>
      </c>
      <c r="D141" s="16" t="s">
        <v>2325</v>
      </c>
      <c r="E141" s="14" t="s">
        <v>2326</v>
      </c>
      <c r="F141" s="74">
        <v>42853</v>
      </c>
      <c r="G141" s="74">
        <f t="shared" ref="G141:G156" si="11">DATE(YEAR(F141)+2,MONTH(F141),DAY(F141))</f>
        <v>43583</v>
      </c>
      <c r="H141" s="203">
        <v>3</v>
      </c>
      <c r="I141" s="75">
        <f t="shared" ref="I141:I204" si="12">H141*10000</f>
        <v>30000</v>
      </c>
      <c r="J141" s="85" t="s">
        <v>1871</v>
      </c>
      <c r="K141" s="86" t="s">
        <v>1462</v>
      </c>
      <c r="L141" s="211">
        <f t="shared" si="10"/>
        <v>5400</v>
      </c>
      <c r="M141" s="204" t="s">
        <v>2323</v>
      </c>
      <c r="N141" s="122"/>
    </row>
    <row r="142" spans="1:14" x14ac:dyDescent="0.3">
      <c r="A142" s="43" t="s">
        <v>2290</v>
      </c>
      <c r="B142" s="16" t="s">
        <v>1543</v>
      </c>
      <c r="C142" s="16" t="s">
        <v>1544</v>
      </c>
      <c r="D142" s="16" t="s">
        <v>1950</v>
      </c>
      <c r="E142" s="16" t="s">
        <v>1950</v>
      </c>
      <c r="F142" s="74">
        <v>42852</v>
      </c>
      <c r="G142" s="74">
        <f t="shared" si="11"/>
        <v>43582</v>
      </c>
      <c r="H142" s="203">
        <v>1</v>
      </c>
      <c r="I142" s="75">
        <f t="shared" si="12"/>
        <v>10000</v>
      </c>
      <c r="J142" s="100" t="s">
        <v>1954</v>
      </c>
      <c r="K142" s="76" t="s">
        <v>1813</v>
      </c>
      <c r="L142" s="211">
        <f t="shared" si="10"/>
        <v>1800</v>
      </c>
      <c r="M142" s="204"/>
      <c r="N142" s="122"/>
    </row>
    <row r="143" spans="1:14" x14ac:dyDescent="0.3">
      <c r="A143" s="73" t="s">
        <v>2290</v>
      </c>
      <c r="B143" s="16" t="s">
        <v>1546</v>
      </c>
      <c r="C143" s="16" t="s">
        <v>1547</v>
      </c>
      <c r="D143" s="16" t="s">
        <v>2327</v>
      </c>
      <c r="E143" s="14" t="s">
        <v>1945</v>
      </c>
      <c r="F143" s="74">
        <v>42849</v>
      </c>
      <c r="G143" s="74">
        <f t="shared" si="11"/>
        <v>43579</v>
      </c>
      <c r="H143" s="203">
        <v>1</v>
      </c>
      <c r="I143" s="75">
        <f t="shared" si="12"/>
        <v>10000</v>
      </c>
      <c r="J143" s="100" t="s">
        <v>1945</v>
      </c>
      <c r="K143" s="86" t="s">
        <v>1462</v>
      </c>
      <c r="L143" s="211">
        <f t="shared" si="10"/>
        <v>1800</v>
      </c>
      <c r="M143" s="204" t="s">
        <v>2328</v>
      </c>
      <c r="N143" s="122"/>
    </row>
    <row r="144" spans="1:14" x14ac:dyDescent="0.3">
      <c r="A144" s="73" t="s">
        <v>2290</v>
      </c>
      <c r="B144" s="16" t="s">
        <v>1548</v>
      </c>
      <c r="C144" s="16" t="s">
        <v>1549</v>
      </c>
      <c r="D144" s="16" t="s">
        <v>2329</v>
      </c>
      <c r="E144" s="14" t="s">
        <v>2119</v>
      </c>
      <c r="F144" s="74">
        <v>42844</v>
      </c>
      <c r="G144" s="74">
        <f t="shared" si="11"/>
        <v>43574</v>
      </c>
      <c r="H144" s="203">
        <v>1</v>
      </c>
      <c r="I144" s="75">
        <f t="shared" si="12"/>
        <v>10000</v>
      </c>
      <c r="J144" s="100" t="s">
        <v>1945</v>
      </c>
      <c r="K144" s="86" t="s">
        <v>1462</v>
      </c>
      <c r="L144" s="211">
        <f t="shared" si="10"/>
        <v>1800</v>
      </c>
      <c r="M144" s="204" t="s">
        <v>2320</v>
      </c>
      <c r="N144" s="122"/>
    </row>
    <row r="145" spans="1:14" x14ac:dyDescent="0.3">
      <c r="A145" s="73" t="s">
        <v>2290</v>
      </c>
      <c r="B145" s="16" t="s">
        <v>2330</v>
      </c>
      <c r="C145" s="16" t="s">
        <v>1550</v>
      </c>
      <c r="D145" s="16" t="s">
        <v>2331</v>
      </c>
      <c r="E145" s="14" t="s">
        <v>1888</v>
      </c>
      <c r="F145" s="74">
        <v>42855</v>
      </c>
      <c r="G145" s="74">
        <f>DATE(YEAR(F145)+2,MONTH(F145),DAY(F145))</f>
        <v>43585</v>
      </c>
      <c r="H145" s="203">
        <v>1</v>
      </c>
      <c r="I145" s="75">
        <f>H145*10000</f>
        <v>10000</v>
      </c>
      <c r="J145" s="100" t="s">
        <v>1945</v>
      </c>
      <c r="K145" s="86" t="s">
        <v>1462</v>
      </c>
      <c r="L145" s="211">
        <f t="shared" si="10"/>
        <v>1800</v>
      </c>
      <c r="M145" s="204" t="s">
        <v>2332</v>
      </c>
      <c r="N145" s="122"/>
    </row>
    <row r="146" spans="1:14" x14ac:dyDescent="0.3">
      <c r="A146" s="73" t="s">
        <v>2290</v>
      </c>
      <c r="B146" s="16" t="s">
        <v>2333</v>
      </c>
      <c r="C146" s="16" t="s">
        <v>1547</v>
      </c>
      <c r="D146" s="16" t="s">
        <v>2327</v>
      </c>
      <c r="E146" s="14" t="s">
        <v>1766</v>
      </c>
      <c r="F146" s="74">
        <v>42849</v>
      </c>
      <c r="G146" s="74">
        <f>DATE(YEAR(F146)+2,MONTH(F146),DAY(F146))</f>
        <v>43579</v>
      </c>
      <c r="H146" s="203">
        <v>1</v>
      </c>
      <c r="I146" s="75">
        <f>H146*10000</f>
        <v>10000</v>
      </c>
      <c r="J146" s="100" t="s">
        <v>1945</v>
      </c>
      <c r="K146" s="86" t="s">
        <v>1462</v>
      </c>
      <c r="L146" s="211">
        <f t="shared" si="10"/>
        <v>1800</v>
      </c>
      <c r="M146" s="204" t="s">
        <v>2328</v>
      </c>
      <c r="N146" s="122"/>
    </row>
    <row r="147" spans="1:14" x14ac:dyDescent="0.3">
      <c r="A147" s="73" t="s">
        <v>1552</v>
      </c>
      <c r="B147" s="16" t="s">
        <v>2334</v>
      </c>
      <c r="C147" s="16" t="s">
        <v>2335</v>
      </c>
      <c r="D147" s="16" t="s">
        <v>2336</v>
      </c>
      <c r="E147" s="102" t="s">
        <v>1530</v>
      </c>
      <c r="F147" s="74">
        <v>42858</v>
      </c>
      <c r="G147" s="74">
        <f t="shared" si="11"/>
        <v>43588</v>
      </c>
      <c r="H147" s="203">
        <v>1</v>
      </c>
      <c r="I147" s="75">
        <f t="shared" si="12"/>
        <v>10000</v>
      </c>
      <c r="J147" s="102" t="s">
        <v>1530</v>
      </c>
      <c r="K147" s="86" t="s">
        <v>1462</v>
      </c>
      <c r="L147" s="208">
        <f t="shared" si="10"/>
        <v>1800</v>
      </c>
      <c r="M147" s="204" t="s">
        <v>2337</v>
      </c>
      <c r="N147" s="122"/>
    </row>
    <row r="148" spans="1:14" ht="27.6" x14ac:dyDescent="0.3">
      <c r="A148" s="73" t="s">
        <v>1552</v>
      </c>
      <c r="B148" s="16" t="s">
        <v>1554</v>
      </c>
      <c r="C148" s="212" t="s">
        <v>1555</v>
      </c>
      <c r="D148" s="206" t="s">
        <v>2338</v>
      </c>
      <c r="E148" s="14" t="s">
        <v>1766</v>
      </c>
      <c r="F148" s="74">
        <v>42858</v>
      </c>
      <c r="G148" s="74">
        <f t="shared" si="11"/>
        <v>43588</v>
      </c>
      <c r="H148" s="203">
        <v>3</v>
      </c>
      <c r="I148" s="75">
        <f t="shared" si="12"/>
        <v>30000</v>
      </c>
      <c r="J148" s="100" t="s">
        <v>1945</v>
      </c>
      <c r="K148" s="86" t="s">
        <v>1462</v>
      </c>
      <c r="L148" s="211">
        <f t="shared" si="10"/>
        <v>5400</v>
      </c>
      <c r="M148" s="204" t="s">
        <v>2339</v>
      </c>
      <c r="N148" s="122"/>
    </row>
    <row r="149" spans="1:14" x14ac:dyDescent="0.3">
      <c r="A149" s="73" t="s">
        <v>1552</v>
      </c>
      <c r="B149" s="16" t="s">
        <v>2340</v>
      </c>
      <c r="C149" s="16" t="s">
        <v>1556</v>
      </c>
      <c r="D149" s="16" t="s">
        <v>2341</v>
      </c>
      <c r="E149" s="14" t="s">
        <v>1888</v>
      </c>
      <c r="F149" s="74">
        <v>42859</v>
      </c>
      <c r="G149" s="74">
        <f t="shared" si="11"/>
        <v>43589</v>
      </c>
      <c r="H149" s="203">
        <v>2</v>
      </c>
      <c r="I149" s="75">
        <f t="shared" si="12"/>
        <v>20000</v>
      </c>
      <c r="J149" s="100" t="s">
        <v>1945</v>
      </c>
      <c r="K149" s="86" t="s">
        <v>1462</v>
      </c>
      <c r="L149" s="211">
        <f t="shared" si="10"/>
        <v>3600</v>
      </c>
      <c r="M149" s="204" t="s">
        <v>2342</v>
      </c>
      <c r="N149" s="122"/>
    </row>
    <row r="150" spans="1:14" x14ac:dyDescent="0.3">
      <c r="A150" s="73" t="s">
        <v>1552</v>
      </c>
      <c r="B150" s="16" t="s">
        <v>1558</v>
      </c>
      <c r="C150" s="16" t="s">
        <v>1559</v>
      </c>
      <c r="D150" s="16" t="s">
        <v>2343</v>
      </c>
      <c r="E150" s="14" t="s">
        <v>1888</v>
      </c>
      <c r="F150" s="74">
        <v>42860</v>
      </c>
      <c r="G150" s="74">
        <f t="shared" si="11"/>
        <v>43590</v>
      </c>
      <c r="H150" s="203">
        <v>1</v>
      </c>
      <c r="I150" s="75">
        <f t="shared" si="12"/>
        <v>10000</v>
      </c>
      <c r="J150" s="100" t="s">
        <v>1945</v>
      </c>
      <c r="K150" s="86" t="s">
        <v>1462</v>
      </c>
      <c r="L150" s="211">
        <f t="shared" si="10"/>
        <v>1800</v>
      </c>
      <c r="M150" s="204" t="s">
        <v>1560</v>
      </c>
      <c r="N150" s="122"/>
    </row>
    <row r="151" spans="1:14" x14ac:dyDescent="0.3">
      <c r="A151" s="73" t="s">
        <v>1552</v>
      </c>
      <c r="B151" s="16" t="s">
        <v>1561</v>
      </c>
      <c r="C151" s="16" t="s">
        <v>1562</v>
      </c>
      <c r="D151" s="16" t="s">
        <v>2344</v>
      </c>
      <c r="E151" s="14" t="s">
        <v>1409</v>
      </c>
      <c r="F151" s="74">
        <v>42864</v>
      </c>
      <c r="G151" s="74">
        <f t="shared" si="11"/>
        <v>43594</v>
      </c>
      <c r="H151" s="203">
        <v>3</v>
      </c>
      <c r="I151" s="75">
        <f t="shared" si="12"/>
        <v>30000</v>
      </c>
      <c r="J151" s="100" t="s">
        <v>1812</v>
      </c>
      <c r="K151" s="86" t="s">
        <v>1462</v>
      </c>
      <c r="L151" s="211">
        <f t="shared" si="10"/>
        <v>5400</v>
      </c>
      <c r="M151" s="204" t="s">
        <v>2345</v>
      </c>
      <c r="N151" s="122"/>
    </row>
    <row r="152" spans="1:14" x14ac:dyDescent="0.3">
      <c r="A152" s="73" t="s">
        <v>1552</v>
      </c>
      <c r="B152" s="16" t="s">
        <v>1563</v>
      </c>
      <c r="C152" s="16" t="s">
        <v>1564</v>
      </c>
      <c r="D152" s="16" t="s">
        <v>2346</v>
      </c>
      <c r="E152" s="14" t="s">
        <v>1812</v>
      </c>
      <c r="F152" s="74">
        <v>42864</v>
      </c>
      <c r="G152" s="74">
        <f t="shared" si="11"/>
        <v>43594</v>
      </c>
      <c r="H152" s="203">
        <v>2</v>
      </c>
      <c r="I152" s="75">
        <f t="shared" si="12"/>
        <v>20000</v>
      </c>
      <c r="J152" s="100" t="s">
        <v>1812</v>
      </c>
      <c r="K152" s="86" t="s">
        <v>1462</v>
      </c>
      <c r="L152" s="211">
        <f t="shared" si="10"/>
        <v>3600</v>
      </c>
      <c r="M152" s="204" t="s">
        <v>2345</v>
      </c>
      <c r="N152" s="122"/>
    </row>
    <row r="153" spans="1:14" x14ac:dyDescent="0.3">
      <c r="A153" s="73" t="s">
        <v>1552</v>
      </c>
      <c r="B153" s="16" t="s">
        <v>2347</v>
      </c>
      <c r="C153" s="16" t="s">
        <v>2348</v>
      </c>
      <c r="D153" s="16" t="s">
        <v>2123</v>
      </c>
      <c r="E153" s="16" t="s">
        <v>1565</v>
      </c>
      <c r="F153" s="74">
        <v>42863</v>
      </c>
      <c r="G153" s="74">
        <f t="shared" si="11"/>
        <v>43593</v>
      </c>
      <c r="H153" s="203">
        <v>2</v>
      </c>
      <c r="I153" s="75">
        <f t="shared" si="12"/>
        <v>20000</v>
      </c>
      <c r="J153" s="100" t="s">
        <v>1812</v>
      </c>
      <c r="K153" s="86" t="s">
        <v>1462</v>
      </c>
      <c r="L153" s="211">
        <f t="shared" si="10"/>
        <v>3600</v>
      </c>
      <c r="M153" s="204" t="s">
        <v>2349</v>
      </c>
      <c r="N153" s="122"/>
    </row>
    <row r="154" spans="1:14" x14ac:dyDescent="0.3">
      <c r="A154" s="73" t="s">
        <v>2350</v>
      </c>
      <c r="B154" s="16" t="s">
        <v>1566</v>
      </c>
      <c r="C154" s="16" t="s">
        <v>1502</v>
      </c>
      <c r="D154" s="16" t="s">
        <v>2273</v>
      </c>
      <c r="E154" s="14" t="s">
        <v>1766</v>
      </c>
      <c r="F154" s="74">
        <v>42865</v>
      </c>
      <c r="G154" s="74">
        <f t="shared" si="11"/>
        <v>43595</v>
      </c>
      <c r="H154" s="203">
        <v>3</v>
      </c>
      <c r="I154" s="75">
        <f t="shared" si="12"/>
        <v>30000</v>
      </c>
      <c r="J154" s="100" t="s">
        <v>1945</v>
      </c>
      <c r="K154" s="86" t="s">
        <v>1462</v>
      </c>
      <c r="L154" s="211">
        <f t="shared" si="10"/>
        <v>5400</v>
      </c>
      <c r="M154" s="204" t="s">
        <v>2351</v>
      </c>
      <c r="N154" s="122"/>
    </row>
    <row r="155" spans="1:14" x14ac:dyDescent="0.3">
      <c r="A155" s="73" t="s">
        <v>2350</v>
      </c>
      <c r="B155" s="16" t="s">
        <v>1567</v>
      </c>
      <c r="C155" s="16" t="s">
        <v>2352</v>
      </c>
      <c r="D155" s="16" t="s">
        <v>2353</v>
      </c>
      <c r="E155" s="14" t="s">
        <v>2004</v>
      </c>
      <c r="F155" s="74">
        <v>42863</v>
      </c>
      <c r="G155" s="74">
        <f t="shared" si="11"/>
        <v>43593</v>
      </c>
      <c r="H155" s="203">
        <v>1</v>
      </c>
      <c r="I155" s="75">
        <f t="shared" si="12"/>
        <v>10000</v>
      </c>
      <c r="J155" s="100" t="s">
        <v>1945</v>
      </c>
      <c r="K155" s="86" t="s">
        <v>1462</v>
      </c>
      <c r="L155" s="211">
        <f t="shared" si="10"/>
        <v>1800</v>
      </c>
      <c r="M155" s="204" t="s">
        <v>2349</v>
      </c>
      <c r="N155" s="122"/>
    </row>
    <row r="156" spans="1:14" x14ac:dyDescent="0.3">
      <c r="A156" s="73" t="s">
        <v>2350</v>
      </c>
      <c r="B156" s="16" t="s">
        <v>1569</v>
      </c>
      <c r="C156" s="16" t="s">
        <v>1493</v>
      </c>
      <c r="D156" s="14" t="s">
        <v>2267</v>
      </c>
      <c r="E156" s="14" t="s">
        <v>2004</v>
      </c>
      <c r="F156" s="74">
        <v>42863</v>
      </c>
      <c r="G156" s="74">
        <f t="shared" si="11"/>
        <v>43593</v>
      </c>
      <c r="H156" s="203">
        <v>3</v>
      </c>
      <c r="I156" s="75">
        <f t="shared" si="12"/>
        <v>30000</v>
      </c>
      <c r="J156" s="100" t="s">
        <v>1945</v>
      </c>
      <c r="K156" s="86" t="s">
        <v>1462</v>
      </c>
      <c r="L156" s="211">
        <f t="shared" si="10"/>
        <v>5400</v>
      </c>
      <c r="M156" s="204" t="s">
        <v>2349</v>
      </c>
      <c r="N156" s="122"/>
    </row>
    <row r="157" spans="1:14" x14ac:dyDescent="0.3">
      <c r="A157" s="73" t="s">
        <v>2350</v>
      </c>
      <c r="B157" s="16" t="s">
        <v>1570</v>
      </c>
      <c r="C157" s="16" t="s">
        <v>2354</v>
      </c>
      <c r="D157" s="14" t="s">
        <v>2355</v>
      </c>
      <c r="E157" s="14" t="s">
        <v>2101</v>
      </c>
      <c r="F157" s="74">
        <v>42867</v>
      </c>
      <c r="G157" s="74" t="s">
        <v>2356</v>
      </c>
      <c r="H157" s="203">
        <v>1</v>
      </c>
      <c r="I157" s="75">
        <f t="shared" si="12"/>
        <v>10000</v>
      </c>
      <c r="J157" s="104" t="s">
        <v>1297</v>
      </c>
      <c r="K157" s="86" t="s">
        <v>1462</v>
      </c>
      <c r="L157" s="211">
        <f t="shared" si="10"/>
        <v>1800</v>
      </c>
      <c r="M157" s="204" t="s">
        <v>2357</v>
      </c>
      <c r="N157" s="122"/>
    </row>
    <row r="158" spans="1:14" x14ac:dyDescent="0.3">
      <c r="A158" s="73" t="s">
        <v>2350</v>
      </c>
      <c r="B158" s="16" t="s">
        <v>1571</v>
      </c>
      <c r="C158" s="16" t="s">
        <v>1470</v>
      </c>
      <c r="D158" s="16" t="s">
        <v>2251</v>
      </c>
      <c r="E158" s="14" t="s">
        <v>1922</v>
      </c>
      <c r="F158" s="74">
        <v>42867</v>
      </c>
      <c r="G158" s="74" t="s">
        <v>2356</v>
      </c>
      <c r="H158" s="203">
        <v>1</v>
      </c>
      <c r="I158" s="75">
        <f t="shared" si="12"/>
        <v>10000</v>
      </c>
      <c r="J158" s="85" t="s">
        <v>1871</v>
      </c>
      <c r="K158" s="76" t="s">
        <v>1813</v>
      </c>
      <c r="L158" s="211">
        <f t="shared" si="10"/>
        <v>1800</v>
      </c>
      <c r="M158" s="204"/>
      <c r="N158" s="122"/>
    </row>
    <row r="159" spans="1:14" x14ac:dyDescent="0.3">
      <c r="A159" s="73" t="s">
        <v>2350</v>
      </c>
      <c r="B159" s="16" t="s">
        <v>1573</v>
      </c>
      <c r="C159" s="16" t="s">
        <v>2107</v>
      </c>
      <c r="D159" s="16" t="s">
        <v>1870</v>
      </c>
      <c r="E159" s="14" t="s">
        <v>1870</v>
      </c>
      <c r="F159" s="74">
        <v>42867</v>
      </c>
      <c r="G159" s="74" t="s">
        <v>2356</v>
      </c>
      <c r="H159" s="203">
        <v>1</v>
      </c>
      <c r="I159" s="75">
        <f t="shared" si="12"/>
        <v>10000</v>
      </c>
      <c r="J159" s="85" t="s">
        <v>1871</v>
      </c>
      <c r="K159" s="76" t="s">
        <v>1813</v>
      </c>
      <c r="L159" s="211">
        <f t="shared" si="10"/>
        <v>1800</v>
      </c>
      <c r="M159" s="204"/>
      <c r="N159" s="122"/>
    </row>
    <row r="160" spans="1:14" x14ac:dyDescent="0.3">
      <c r="A160" s="73" t="s">
        <v>2350</v>
      </c>
      <c r="B160" s="16" t="s">
        <v>1574</v>
      </c>
      <c r="C160" s="16" t="s">
        <v>2358</v>
      </c>
      <c r="D160" s="14" t="s">
        <v>2359</v>
      </c>
      <c r="E160" s="14" t="s">
        <v>1888</v>
      </c>
      <c r="F160" s="74">
        <v>42866</v>
      </c>
      <c r="G160" s="74" t="s">
        <v>2360</v>
      </c>
      <c r="H160" s="203">
        <v>1</v>
      </c>
      <c r="I160" s="75">
        <f t="shared" si="12"/>
        <v>10000</v>
      </c>
      <c r="J160" s="100" t="s">
        <v>1945</v>
      </c>
      <c r="K160" s="86" t="s">
        <v>1462</v>
      </c>
      <c r="L160" s="211">
        <f t="shared" si="10"/>
        <v>1800</v>
      </c>
      <c r="M160" s="204" t="s">
        <v>2361</v>
      </c>
      <c r="N160" s="122"/>
    </row>
    <row r="161" spans="1:14" x14ac:dyDescent="0.3">
      <c r="A161" s="73" t="s">
        <v>2350</v>
      </c>
      <c r="B161" s="16" t="s">
        <v>1575</v>
      </c>
      <c r="C161" s="16" t="s">
        <v>1576</v>
      </c>
      <c r="D161" s="14" t="s">
        <v>2362</v>
      </c>
      <c r="E161" s="102" t="s">
        <v>1530</v>
      </c>
      <c r="F161" s="74">
        <v>42870</v>
      </c>
      <c r="G161" s="74" t="s">
        <v>2363</v>
      </c>
      <c r="H161" s="203">
        <v>4</v>
      </c>
      <c r="I161" s="75">
        <f t="shared" si="12"/>
        <v>40000</v>
      </c>
      <c r="J161" s="102" t="s">
        <v>1530</v>
      </c>
      <c r="K161" s="86" t="s">
        <v>1462</v>
      </c>
      <c r="L161" s="208">
        <f t="shared" si="10"/>
        <v>7200</v>
      </c>
      <c r="M161" s="204" t="s">
        <v>2364</v>
      </c>
      <c r="N161" s="122"/>
    </row>
    <row r="162" spans="1:14" x14ac:dyDescent="0.3">
      <c r="A162" s="73" t="s">
        <v>2350</v>
      </c>
      <c r="B162" s="16" t="s">
        <v>1577</v>
      </c>
      <c r="C162" s="16" t="s">
        <v>1578</v>
      </c>
      <c r="D162" s="14" t="s">
        <v>2365</v>
      </c>
      <c r="E162" s="102" t="s">
        <v>1530</v>
      </c>
      <c r="F162" s="92">
        <v>42867</v>
      </c>
      <c r="G162" s="92" t="s">
        <v>2356</v>
      </c>
      <c r="H162" s="81">
        <v>7</v>
      </c>
      <c r="I162" s="76">
        <f t="shared" si="12"/>
        <v>70000</v>
      </c>
      <c r="J162" s="102" t="s">
        <v>1530</v>
      </c>
      <c r="K162" s="86" t="s">
        <v>1462</v>
      </c>
      <c r="L162" s="208">
        <f t="shared" si="10"/>
        <v>12600</v>
      </c>
      <c r="M162" s="204" t="s">
        <v>2357</v>
      </c>
      <c r="N162" s="122"/>
    </row>
    <row r="163" spans="1:14" x14ac:dyDescent="0.3">
      <c r="A163" s="73" t="s">
        <v>2350</v>
      </c>
      <c r="B163" s="16" t="s">
        <v>1579</v>
      </c>
      <c r="C163" s="16" t="s">
        <v>1580</v>
      </c>
      <c r="D163" s="14" t="s">
        <v>2366</v>
      </c>
      <c r="E163" s="14" t="s">
        <v>1989</v>
      </c>
      <c r="F163" s="92">
        <v>42870</v>
      </c>
      <c r="G163" s="92" t="s">
        <v>2367</v>
      </c>
      <c r="H163" s="81">
        <v>4</v>
      </c>
      <c r="I163" s="76">
        <f t="shared" si="12"/>
        <v>40000</v>
      </c>
      <c r="J163" s="100" t="s">
        <v>1812</v>
      </c>
      <c r="K163" s="86" t="s">
        <v>1462</v>
      </c>
      <c r="L163" s="211">
        <f t="shared" si="10"/>
        <v>7200</v>
      </c>
      <c r="M163" s="204" t="s">
        <v>2364</v>
      </c>
      <c r="N163" s="122"/>
    </row>
    <row r="164" spans="1:14" x14ac:dyDescent="0.3">
      <c r="A164" s="73" t="s">
        <v>2350</v>
      </c>
      <c r="B164" s="16" t="s">
        <v>1581</v>
      </c>
      <c r="C164" s="16" t="s">
        <v>1582</v>
      </c>
      <c r="D164" s="14" t="s">
        <v>2368</v>
      </c>
      <c r="E164" s="14" t="s">
        <v>1888</v>
      </c>
      <c r="F164" s="92">
        <v>42870</v>
      </c>
      <c r="G164" s="92" t="s">
        <v>2367</v>
      </c>
      <c r="H164" s="81">
        <v>1</v>
      </c>
      <c r="I164" s="76">
        <f t="shared" si="12"/>
        <v>10000</v>
      </c>
      <c r="J164" s="100" t="s">
        <v>1945</v>
      </c>
      <c r="K164" s="86" t="s">
        <v>1462</v>
      </c>
      <c r="L164" s="211">
        <f t="shared" si="10"/>
        <v>1800</v>
      </c>
      <c r="M164" s="204" t="s">
        <v>2364</v>
      </c>
      <c r="N164" s="122"/>
    </row>
    <row r="165" spans="1:14" x14ac:dyDescent="0.3">
      <c r="A165" s="73" t="s">
        <v>2350</v>
      </c>
      <c r="B165" s="16" t="s">
        <v>1583</v>
      </c>
      <c r="C165" s="16" t="s">
        <v>1468</v>
      </c>
      <c r="D165" s="16" t="s">
        <v>2250</v>
      </c>
      <c r="E165" s="16" t="s">
        <v>2248</v>
      </c>
      <c r="F165" s="92">
        <v>42867</v>
      </c>
      <c r="G165" s="92" t="s">
        <v>2356</v>
      </c>
      <c r="H165" s="81">
        <v>5</v>
      </c>
      <c r="I165" s="76">
        <f t="shared" si="12"/>
        <v>50000</v>
      </c>
      <c r="J165" s="104" t="s">
        <v>1297</v>
      </c>
      <c r="K165" s="76" t="s">
        <v>1813</v>
      </c>
      <c r="L165" s="211">
        <f t="shared" si="10"/>
        <v>9000</v>
      </c>
      <c r="M165" s="213"/>
      <c r="N165" s="122"/>
    </row>
    <row r="166" spans="1:14" x14ac:dyDescent="0.3">
      <c r="A166" s="73" t="s">
        <v>2350</v>
      </c>
      <c r="B166" s="16" t="s">
        <v>1584</v>
      </c>
      <c r="C166" s="16" t="s">
        <v>1466</v>
      </c>
      <c r="D166" s="16" t="s">
        <v>2248</v>
      </c>
      <c r="E166" s="16" t="s">
        <v>2100</v>
      </c>
      <c r="F166" s="92">
        <v>42867</v>
      </c>
      <c r="G166" s="92" t="s">
        <v>2356</v>
      </c>
      <c r="H166" s="81">
        <v>1</v>
      </c>
      <c r="I166" s="76">
        <f t="shared" si="12"/>
        <v>10000</v>
      </c>
      <c r="J166" s="104" t="s">
        <v>1297</v>
      </c>
      <c r="K166" s="76" t="s">
        <v>1813</v>
      </c>
      <c r="L166" s="211">
        <f t="shared" si="10"/>
        <v>1800</v>
      </c>
      <c r="M166" s="213"/>
      <c r="N166" s="122"/>
    </row>
    <row r="167" spans="1:14" x14ac:dyDescent="0.3">
      <c r="A167" s="73" t="s">
        <v>2350</v>
      </c>
      <c r="B167" s="16" t="s">
        <v>1585</v>
      </c>
      <c r="C167" s="16" t="s">
        <v>2369</v>
      </c>
      <c r="D167" s="14" t="s">
        <v>2370</v>
      </c>
      <c r="E167" s="14" t="s">
        <v>2004</v>
      </c>
      <c r="F167" s="92">
        <v>42867</v>
      </c>
      <c r="G167" s="92" t="s">
        <v>2356</v>
      </c>
      <c r="H167" s="81">
        <v>1</v>
      </c>
      <c r="I167" s="76">
        <f t="shared" si="12"/>
        <v>10000</v>
      </c>
      <c r="J167" s="100" t="s">
        <v>1945</v>
      </c>
      <c r="K167" s="86" t="s">
        <v>1462</v>
      </c>
      <c r="L167" s="211">
        <f t="shared" si="10"/>
        <v>1800</v>
      </c>
      <c r="M167" s="204" t="s">
        <v>2357</v>
      </c>
      <c r="N167" s="122"/>
    </row>
    <row r="168" spans="1:14" x14ac:dyDescent="0.3">
      <c r="A168" s="73" t="s">
        <v>2350</v>
      </c>
      <c r="B168" s="16" t="s">
        <v>1586</v>
      </c>
      <c r="C168" s="16" t="s">
        <v>1587</v>
      </c>
      <c r="D168" s="14" t="s">
        <v>2371</v>
      </c>
      <c r="E168" s="14" t="s">
        <v>1888</v>
      </c>
      <c r="F168" s="92">
        <v>42870</v>
      </c>
      <c r="G168" s="92" t="s">
        <v>2367</v>
      </c>
      <c r="H168" s="81">
        <v>1</v>
      </c>
      <c r="I168" s="76">
        <f t="shared" si="12"/>
        <v>10000</v>
      </c>
      <c r="J168" s="100" t="s">
        <v>1945</v>
      </c>
      <c r="K168" s="86" t="s">
        <v>1462</v>
      </c>
      <c r="L168" s="211">
        <f t="shared" si="10"/>
        <v>1800</v>
      </c>
      <c r="M168" s="204" t="s">
        <v>2364</v>
      </c>
      <c r="N168" s="122"/>
    </row>
    <row r="169" spans="1:14" x14ac:dyDescent="0.3">
      <c r="A169" s="73" t="s">
        <v>2350</v>
      </c>
      <c r="B169" s="16" t="s">
        <v>1588</v>
      </c>
      <c r="C169" s="16" t="s">
        <v>1589</v>
      </c>
      <c r="D169" s="14" t="s">
        <v>2372</v>
      </c>
      <c r="E169" s="14" t="s">
        <v>1888</v>
      </c>
      <c r="F169" s="92">
        <v>42866</v>
      </c>
      <c r="G169" s="92" t="s">
        <v>2360</v>
      </c>
      <c r="H169" s="81">
        <v>1</v>
      </c>
      <c r="I169" s="76">
        <f t="shared" si="12"/>
        <v>10000</v>
      </c>
      <c r="J169" s="100" t="s">
        <v>1945</v>
      </c>
      <c r="K169" s="86" t="s">
        <v>1462</v>
      </c>
      <c r="L169" s="211">
        <f t="shared" si="10"/>
        <v>1800</v>
      </c>
      <c r="M169" s="204" t="s">
        <v>2357</v>
      </c>
      <c r="N169" s="122"/>
    </row>
    <row r="170" spans="1:14" x14ac:dyDescent="0.3">
      <c r="A170" s="73" t="s">
        <v>2350</v>
      </c>
      <c r="B170" s="16" t="s">
        <v>1590</v>
      </c>
      <c r="C170" s="16" t="s">
        <v>1591</v>
      </c>
      <c r="D170" s="14" t="s">
        <v>2373</v>
      </c>
      <c r="E170" s="14" t="s">
        <v>2242</v>
      </c>
      <c r="F170" s="92">
        <v>42867</v>
      </c>
      <c r="G170" s="92" t="s">
        <v>2356</v>
      </c>
      <c r="H170" s="81">
        <v>1</v>
      </c>
      <c r="I170" s="76">
        <f t="shared" si="12"/>
        <v>10000</v>
      </c>
      <c r="J170" s="104" t="s">
        <v>1297</v>
      </c>
      <c r="K170" s="86" t="s">
        <v>1462</v>
      </c>
      <c r="L170" s="211">
        <f t="shared" si="10"/>
        <v>1800</v>
      </c>
      <c r="M170" s="204" t="s">
        <v>2357</v>
      </c>
      <c r="N170" s="122"/>
    </row>
    <row r="171" spans="1:14" x14ac:dyDescent="0.3">
      <c r="A171" s="73" t="s">
        <v>2350</v>
      </c>
      <c r="B171" s="16" t="s">
        <v>1592</v>
      </c>
      <c r="C171" s="16" t="s">
        <v>1593</v>
      </c>
      <c r="D171" s="14" t="s">
        <v>2374</v>
      </c>
      <c r="E171" s="14" t="s">
        <v>1922</v>
      </c>
      <c r="F171" s="92">
        <v>42870</v>
      </c>
      <c r="G171" s="92" t="s">
        <v>2367</v>
      </c>
      <c r="H171" s="81">
        <v>1</v>
      </c>
      <c r="I171" s="76">
        <f t="shared" si="12"/>
        <v>10000</v>
      </c>
      <c r="J171" s="85" t="s">
        <v>1871</v>
      </c>
      <c r="K171" s="76" t="s">
        <v>1813</v>
      </c>
      <c r="L171" s="211">
        <f t="shared" si="10"/>
        <v>1800</v>
      </c>
      <c r="M171" s="213"/>
      <c r="N171" s="122"/>
    </row>
    <row r="172" spans="1:14" x14ac:dyDescent="0.3">
      <c r="A172" s="73" t="s">
        <v>2350</v>
      </c>
      <c r="B172" s="16" t="s">
        <v>1594</v>
      </c>
      <c r="C172" s="16" t="s">
        <v>1593</v>
      </c>
      <c r="D172" s="14" t="s">
        <v>2374</v>
      </c>
      <c r="E172" s="14" t="s">
        <v>2374</v>
      </c>
      <c r="F172" s="92">
        <v>42870</v>
      </c>
      <c r="G172" s="92">
        <v>42870</v>
      </c>
      <c r="H172" s="81">
        <v>11</v>
      </c>
      <c r="I172" s="76">
        <f t="shared" si="12"/>
        <v>110000</v>
      </c>
      <c r="J172" s="85" t="s">
        <v>1871</v>
      </c>
      <c r="K172" s="76" t="s">
        <v>1813</v>
      </c>
      <c r="L172" s="211">
        <f t="shared" si="10"/>
        <v>19800</v>
      </c>
      <c r="M172" s="213"/>
      <c r="N172" s="122"/>
    </row>
    <row r="173" spans="1:14" x14ac:dyDescent="0.3">
      <c r="A173" s="73" t="s">
        <v>2350</v>
      </c>
      <c r="B173" s="16" t="s">
        <v>1595</v>
      </c>
      <c r="C173" s="16" t="s">
        <v>1596</v>
      </c>
      <c r="D173" s="14" t="s">
        <v>2375</v>
      </c>
      <c r="E173" s="14" t="s">
        <v>2100</v>
      </c>
      <c r="F173" s="92">
        <v>42872</v>
      </c>
      <c r="G173" s="92" t="s">
        <v>2376</v>
      </c>
      <c r="H173" s="81">
        <v>1</v>
      </c>
      <c r="I173" s="76">
        <f t="shared" si="12"/>
        <v>10000</v>
      </c>
      <c r="J173" s="104" t="s">
        <v>1297</v>
      </c>
      <c r="K173" s="76" t="s">
        <v>1813</v>
      </c>
      <c r="L173" s="211">
        <f t="shared" si="10"/>
        <v>1800</v>
      </c>
      <c r="M173" s="213"/>
      <c r="N173" s="122"/>
    </row>
    <row r="174" spans="1:14" x14ac:dyDescent="0.3">
      <c r="A174" s="73" t="s">
        <v>2350</v>
      </c>
      <c r="B174" s="16" t="s">
        <v>1598</v>
      </c>
      <c r="C174" s="16" t="s">
        <v>1599</v>
      </c>
      <c r="D174" s="14" t="s">
        <v>2377</v>
      </c>
      <c r="E174" s="14" t="s">
        <v>2377</v>
      </c>
      <c r="F174" s="92">
        <v>42867</v>
      </c>
      <c r="G174" s="92" t="s">
        <v>2356</v>
      </c>
      <c r="H174" s="81">
        <v>3</v>
      </c>
      <c r="I174" s="76">
        <f t="shared" si="12"/>
        <v>30000</v>
      </c>
      <c r="J174" s="100" t="s">
        <v>1954</v>
      </c>
      <c r="K174" s="76" t="s">
        <v>1813</v>
      </c>
      <c r="L174" s="211">
        <f t="shared" si="10"/>
        <v>5400</v>
      </c>
      <c r="M174" s="213"/>
      <c r="N174" s="122"/>
    </row>
    <row r="175" spans="1:14" x14ac:dyDescent="0.3">
      <c r="A175" s="73" t="s">
        <v>2350</v>
      </c>
      <c r="B175" s="16" t="s">
        <v>1600</v>
      </c>
      <c r="C175" s="16" t="s">
        <v>1601</v>
      </c>
      <c r="D175" s="14" t="s">
        <v>1888</v>
      </c>
      <c r="E175" s="14" t="s">
        <v>1888</v>
      </c>
      <c r="F175" s="92">
        <v>42867</v>
      </c>
      <c r="G175" s="92" t="s">
        <v>2356</v>
      </c>
      <c r="H175" s="81">
        <v>2</v>
      </c>
      <c r="I175" s="76">
        <f t="shared" si="12"/>
        <v>20000</v>
      </c>
      <c r="J175" s="100" t="s">
        <v>1945</v>
      </c>
      <c r="K175" s="86" t="s">
        <v>1462</v>
      </c>
      <c r="L175" s="211">
        <f t="shared" si="10"/>
        <v>3600</v>
      </c>
      <c r="M175" s="204" t="s">
        <v>2357</v>
      </c>
      <c r="N175" s="122"/>
    </row>
    <row r="176" spans="1:14" x14ac:dyDescent="0.3">
      <c r="A176" s="73" t="s">
        <v>2350</v>
      </c>
      <c r="B176" s="16" t="s">
        <v>1602</v>
      </c>
      <c r="C176" s="16" t="s">
        <v>1603</v>
      </c>
      <c r="D176" s="14" t="s">
        <v>2378</v>
      </c>
      <c r="E176" s="14" t="s">
        <v>1888</v>
      </c>
      <c r="F176" s="92">
        <v>42867</v>
      </c>
      <c r="G176" s="92" t="s">
        <v>2356</v>
      </c>
      <c r="H176" s="203">
        <v>1</v>
      </c>
      <c r="I176" s="75">
        <f t="shared" si="12"/>
        <v>10000</v>
      </c>
      <c r="J176" s="100" t="s">
        <v>1945</v>
      </c>
      <c r="K176" s="86" t="s">
        <v>1462</v>
      </c>
      <c r="L176" s="211">
        <f t="shared" si="10"/>
        <v>1800</v>
      </c>
      <c r="M176" s="204" t="s">
        <v>2357</v>
      </c>
      <c r="N176" s="122"/>
    </row>
    <row r="177" spans="1:14" x14ac:dyDescent="0.3">
      <c r="A177" s="73" t="s">
        <v>2350</v>
      </c>
      <c r="B177" s="16" t="s">
        <v>1604</v>
      </c>
      <c r="C177" s="16" t="s">
        <v>1605</v>
      </c>
      <c r="D177" s="16" t="s">
        <v>2379</v>
      </c>
      <c r="E177" s="14" t="s">
        <v>1888</v>
      </c>
      <c r="F177" s="92">
        <v>42867</v>
      </c>
      <c r="G177" s="92" t="s">
        <v>2356</v>
      </c>
      <c r="H177" s="203">
        <v>1</v>
      </c>
      <c r="I177" s="75">
        <f t="shared" si="12"/>
        <v>10000</v>
      </c>
      <c r="J177" s="100" t="s">
        <v>1945</v>
      </c>
      <c r="K177" s="86" t="s">
        <v>1462</v>
      </c>
      <c r="L177" s="211">
        <f t="shared" si="10"/>
        <v>1800</v>
      </c>
      <c r="M177" s="204" t="s">
        <v>2357</v>
      </c>
      <c r="N177" s="122"/>
    </row>
    <row r="178" spans="1:14" x14ac:dyDescent="0.3">
      <c r="A178" s="73" t="s">
        <v>2350</v>
      </c>
      <c r="B178" s="16" t="s">
        <v>1606</v>
      </c>
      <c r="C178" s="16" t="s">
        <v>1605</v>
      </c>
      <c r="D178" s="8" t="s">
        <v>1812</v>
      </c>
      <c r="E178" s="8" t="s">
        <v>1812</v>
      </c>
      <c r="F178" s="74">
        <v>42870</v>
      </c>
      <c r="G178" s="92" t="s">
        <v>2367</v>
      </c>
      <c r="H178" s="203">
        <v>1</v>
      </c>
      <c r="I178" s="75">
        <f t="shared" si="12"/>
        <v>10000</v>
      </c>
      <c r="J178" s="100" t="s">
        <v>1812</v>
      </c>
      <c r="K178" s="76" t="s">
        <v>1813</v>
      </c>
      <c r="L178" s="211">
        <f t="shared" si="10"/>
        <v>1800</v>
      </c>
      <c r="M178" s="204"/>
      <c r="N178" s="122"/>
    </row>
    <row r="179" spans="1:14" x14ac:dyDescent="0.3">
      <c r="A179" s="73" t="s">
        <v>2350</v>
      </c>
      <c r="B179" s="16" t="s">
        <v>1607</v>
      </c>
      <c r="C179" s="16" t="s">
        <v>2380</v>
      </c>
      <c r="D179" s="8" t="s">
        <v>2381</v>
      </c>
      <c r="E179" s="8" t="s">
        <v>2377</v>
      </c>
      <c r="F179" s="74" t="s">
        <v>2382</v>
      </c>
      <c r="G179" s="74" t="s">
        <v>2367</v>
      </c>
      <c r="H179" s="203">
        <v>1</v>
      </c>
      <c r="I179" s="75">
        <f t="shared" si="12"/>
        <v>10000</v>
      </c>
      <c r="J179" s="100" t="s">
        <v>1954</v>
      </c>
      <c r="K179" s="76" t="s">
        <v>1813</v>
      </c>
      <c r="L179" s="211">
        <f t="shared" si="10"/>
        <v>1800</v>
      </c>
      <c r="M179" s="204"/>
      <c r="N179" s="122"/>
    </row>
    <row r="180" spans="1:14" x14ac:dyDescent="0.3">
      <c r="A180" s="73" t="s">
        <v>2350</v>
      </c>
      <c r="B180" s="16" t="s">
        <v>1609</v>
      </c>
      <c r="C180" s="16" t="s">
        <v>1610</v>
      </c>
      <c r="D180" s="8" t="s">
        <v>2383</v>
      </c>
      <c r="E180" s="8" t="s">
        <v>1888</v>
      </c>
      <c r="F180" s="74">
        <v>42870</v>
      </c>
      <c r="G180" s="74">
        <f t="shared" ref="G180:G243" si="13">DATE(YEAR(F180)+2,MONTH(F180),DAY(F180))</f>
        <v>43600</v>
      </c>
      <c r="H180" s="203">
        <v>2</v>
      </c>
      <c r="I180" s="75">
        <f t="shared" si="12"/>
        <v>20000</v>
      </c>
      <c r="J180" s="100" t="s">
        <v>1945</v>
      </c>
      <c r="K180" s="86" t="s">
        <v>1462</v>
      </c>
      <c r="L180" s="211">
        <f t="shared" si="10"/>
        <v>3600</v>
      </c>
      <c r="M180" s="204" t="s">
        <v>2364</v>
      </c>
      <c r="N180" s="122"/>
    </row>
    <row r="181" spans="1:14" x14ac:dyDescent="0.3">
      <c r="A181" s="73" t="s">
        <v>2350</v>
      </c>
      <c r="B181" s="16" t="s">
        <v>1611</v>
      </c>
      <c r="C181" s="16" t="s">
        <v>1504</v>
      </c>
      <c r="D181" s="8" t="s">
        <v>2275</v>
      </c>
      <c r="E181" s="8" t="s">
        <v>2275</v>
      </c>
      <c r="F181" s="74">
        <v>42866</v>
      </c>
      <c r="G181" s="74">
        <f t="shared" si="13"/>
        <v>43596</v>
      </c>
      <c r="H181" s="203">
        <v>1</v>
      </c>
      <c r="I181" s="75">
        <f t="shared" si="12"/>
        <v>10000</v>
      </c>
      <c r="J181" s="85" t="s">
        <v>1871</v>
      </c>
      <c r="K181" s="76" t="s">
        <v>1813</v>
      </c>
      <c r="L181" s="211">
        <f t="shared" si="10"/>
        <v>1800</v>
      </c>
      <c r="M181" s="204"/>
      <c r="N181" s="122"/>
    </row>
    <row r="182" spans="1:14" x14ac:dyDescent="0.3">
      <c r="A182" s="73" t="s">
        <v>2350</v>
      </c>
      <c r="B182" s="16" t="s">
        <v>1612</v>
      </c>
      <c r="C182" s="16" t="s">
        <v>2384</v>
      </c>
      <c r="D182" s="8" t="s">
        <v>2385</v>
      </c>
      <c r="E182" s="8" t="s">
        <v>1888</v>
      </c>
      <c r="F182" s="74">
        <v>42870</v>
      </c>
      <c r="G182" s="74">
        <f t="shared" si="13"/>
        <v>43600</v>
      </c>
      <c r="H182" s="203">
        <v>1</v>
      </c>
      <c r="I182" s="75">
        <f t="shared" si="12"/>
        <v>10000</v>
      </c>
      <c r="J182" s="100" t="s">
        <v>1945</v>
      </c>
      <c r="K182" s="86" t="s">
        <v>1462</v>
      </c>
      <c r="L182" s="211">
        <f t="shared" si="10"/>
        <v>1800</v>
      </c>
      <c r="M182" s="204" t="s">
        <v>2386</v>
      </c>
      <c r="N182" s="122"/>
    </row>
    <row r="183" spans="1:14" ht="27.6" x14ac:dyDescent="0.3">
      <c r="A183" s="73" t="s">
        <v>2350</v>
      </c>
      <c r="B183" s="16" t="s">
        <v>1613</v>
      </c>
      <c r="C183" s="16" t="s">
        <v>1370</v>
      </c>
      <c r="D183" s="16" t="s">
        <v>2155</v>
      </c>
      <c r="E183" s="14" t="s">
        <v>1866</v>
      </c>
      <c r="F183" s="74">
        <v>42860</v>
      </c>
      <c r="G183" s="74">
        <f t="shared" si="13"/>
        <v>43590</v>
      </c>
      <c r="H183" s="203">
        <v>10</v>
      </c>
      <c r="I183" s="75">
        <f t="shared" si="12"/>
        <v>100000</v>
      </c>
      <c r="J183" s="14" t="s">
        <v>1866</v>
      </c>
      <c r="K183" s="76" t="s">
        <v>1813</v>
      </c>
      <c r="L183" s="211">
        <f t="shared" si="10"/>
        <v>18000</v>
      </c>
      <c r="M183" s="204" t="s">
        <v>2387</v>
      </c>
      <c r="N183" s="122"/>
    </row>
    <row r="184" spans="1:14" x14ac:dyDescent="0.3">
      <c r="A184" s="73" t="s">
        <v>2350</v>
      </c>
      <c r="B184" s="16" t="s">
        <v>1614</v>
      </c>
      <c r="C184" s="16" t="s">
        <v>2388</v>
      </c>
      <c r="D184" s="8" t="s">
        <v>2389</v>
      </c>
      <c r="E184" s="10" t="s">
        <v>2004</v>
      </c>
      <c r="F184" s="74">
        <v>42871</v>
      </c>
      <c r="G184" s="74">
        <f t="shared" si="13"/>
        <v>43601</v>
      </c>
      <c r="H184" s="203">
        <v>1</v>
      </c>
      <c r="I184" s="75">
        <f t="shared" si="12"/>
        <v>10000</v>
      </c>
      <c r="J184" s="100" t="s">
        <v>1945</v>
      </c>
      <c r="K184" s="86" t="s">
        <v>1462</v>
      </c>
      <c r="L184" s="211">
        <f t="shared" si="10"/>
        <v>1800</v>
      </c>
      <c r="M184" s="204"/>
      <c r="N184" s="122"/>
    </row>
    <row r="185" spans="1:14" x14ac:dyDescent="0.3">
      <c r="A185" s="73" t="s">
        <v>2350</v>
      </c>
      <c r="B185" s="16" t="s">
        <v>1615</v>
      </c>
      <c r="C185" s="16" t="s">
        <v>1616</v>
      </c>
      <c r="D185" s="8" t="s">
        <v>2390</v>
      </c>
      <c r="E185" s="8" t="s">
        <v>2222</v>
      </c>
      <c r="F185" s="74">
        <v>42870</v>
      </c>
      <c r="G185" s="74">
        <f t="shared" si="13"/>
        <v>43600</v>
      </c>
      <c r="H185" s="203">
        <v>1</v>
      </c>
      <c r="I185" s="75">
        <f t="shared" si="12"/>
        <v>10000</v>
      </c>
      <c r="J185" s="85" t="s">
        <v>1871</v>
      </c>
      <c r="K185" s="86" t="s">
        <v>1462</v>
      </c>
      <c r="L185" s="211">
        <f t="shared" si="10"/>
        <v>1800</v>
      </c>
      <c r="M185" s="204" t="s">
        <v>2364</v>
      </c>
      <c r="N185" s="122"/>
    </row>
    <row r="186" spans="1:14" x14ac:dyDescent="0.3">
      <c r="A186" s="73" t="s">
        <v>2350</v>
      </c>
      <c r="B186" s="16" t="s">
        <v>1617</v>
      </c>
      <c r="C186" s="16" t="s">
        <v>1316</v>
      </c>
      <c r="D186" s="16" t="s">
        <v>1954</v>
      </c>
      <c r="E186" s="16" t="s">
        <v>1877</v>
      </c>
      <c r="F186" s="74">
        <v>42870</v>
      </c>
      <c r="G186" s="74">
        <f t="shared" si="13"/>
        <v>43600</v>
      </c>
      <c r="H186" s="203">
        <v>1</v>
      </c>
      <c r="I186" s="75">
        <f t="shared" si="12"/>
        <v>10000</v>
      </c>
      <c r="J186" s="100" t="s">
        <v>1954</v>
      </c>
      <c r="K186" s="76" t="s">
        <v>1813</v>
      </c>
      <c r="L186" s="211">
        <f t="shared" si="10"/>
        <v>1800</v>
      </c>
      <c r="M186" s="204"/>
      <c r="N186" s="122"/>
    </row>
    <row r="187" spans="1:14" x14ac:dyDescent="0.3">
      <c r="A187" s="73" t="s">
        <v>2350</v>
      </c>
      <c r="B187" s="16" t="s">
        <v>1618</v>
      </c>
      <c r="C187" s="16" t="s">
        <v>1316</v>
      </c>
      <c r="D187" s="16" t="s">
        <v>1954</v>
      </c>
      <c r="E187" s="16" t="s">
        <v>2140</v>
      </c>
      <c r="F187" s="74">
        <v>42870</v>
      </c>
      <c r="G187" s="74">
        <f t="shared" si="13"/>
        <v>43600</v>
      </c>
      <c r="H187" s="203">
        <v>1</v>
      </c>
      <c r="I187" s="75">
        <f t="shared" si="12"/>
        <v>10000</v>
      </c>
      <c r="J187" s="100" t="s">
        <v>1954</v>
      </c>
      <c r="K187" s="76" t="s">
        <v>1813</v>
      </c>
      <c r="L187" s="211">
        <f t="shared" si="10"/>
        <v>1800</v>
      </c>
      <c r="M187" s="204"/>
      <c r="N187" s="122"/>
    </row>
    <row r="188" spans="1:14" x14ac:dyDescent="0.3">
      <c r="A188" s="73" t="s">
        <v>2350</v>
      </c>
      <c r="B188" s="16" t="s">
        <v>1619</v>
      </c>
      <c r="C188" s="16" t="s">
        <v>1468</v>
      </c>
      <c r="D188" s="16" t="s">
        <v>2250</v>
      </c>
      <c r="E188" s="16" t="s">
        <v>2248</v>
      </c>
      <c r="F188" s="74">
        <v>42873</v>
      </c>
      <c r="G188" s="74">
        <f t="shared" si="13"/>
        <v>43603</v>
      </c>
      <c r="H188" s="203">
        <v>3</v>
      </c>
      <c r="I188" s="75">
        <f t="shared" si="12"/>
        <v>30000</v>
      </c>
      <c r="J188" s="104" t="s">
        <v>1297</v>
      </c>
      <c r="K188" s="76" t="s">
        <v>1813</v>
      </c>
      <c r="L188" s="211">
        <f t="shared" si="10"/>
        <v>5400</v>
      </c>
      <c r="M188" s="204"/>
      <c r="N188" s="122"/>
    </row>
    <row r="189" spans="1:14" x14ac:dyDescent="0.3">
      <c r="A189" s="73" t="s">
        <v>2350</v>
      </c>
      <c r="B189" s="16" t="s">
        <v>1620</v>
      </c>
      <c r="C189" s="16" t="s">
        <v>1468</v>
      </c>
      <c r="D189" s="16" t="s">
        <v>2250</v>
      </c>
      <c r="E189" s="16" t="s">
        <v>2248</v>
      </c>
      <c r="F189" s="74">
        <v>42880</v>
      </c>
      <c r="G189" s="92">
        <f t="shared" si="13"/>
        <v>43610</v>
      </c>
      <c r="H189" s="203">
        <v>2</v>
      </c>
      <c r="I189" s="75">
        <f t="shared" si="12"/>
        <v>20000</v>
      </c>
      <c r="J189" s="104" t="s">
        <v>1297</v>
      </c>
      <c r="K189" s="76" t="s">
        <v>1813</v>
      </c>
      <c r="L189" s="211">
        <f t="shared" si="10"/>
        <v>3600</v>
      </c>
      <c r="M189" s="204"/>
      <c r="N189" s="122"/>
    </row>
    <row r="190" spans="1:14" x14ac:dyDescent="0.3">
      <c r="A190" s="73" t="s">
        <v>2350</v>
      </c>
      <c r="B190" s="16" t="s">
        <v>1621</v>
      </c>
      <c r="C190" s="16" t="s">
        <v>2391</v>
      </c>
      <c r="D190" s="8" t="s">
        <v>2392</v>
      </c>
      <c r="E190" s="8" t="s">
        <v>2101</v>
      </c>
      <c r="F190" s="74">
        <v>42880</v>
      </c>
      <c r="G190" s="92">
        <f t="shared" si="13"/>
        <v>43610</v>
      </c>
      <c r="H190" s="203">
        <v>1</v>
      </c>
      <c r="I190" s="75">
        <f t="shared" si="12"/>
        <v>10000</v>
      </c>
      <c r="J190" s="104" t="s">
        <v>1297</v>
      </c>
      <c r="K190" s="76" t="s">
        <v>1813</v>
      </c>
      <c r="L190" s="211">
        <f t="shared" si="10"/>
        <v>1800</v>
      </c>
      <c r="M190" s="204"/>
      <c r="N190" s="122"/>
    </row>
    <row r="191" spans="1:14" x14ac:dyDescent="0.3">
      <c r="A191" s="73" t="s">
        <v>2350</v>
      </c>
      <c r="B191" s="16" t="s">
        <v>1622</v>
      </c>
      <c r="C191" s="16" t="s">
        <v>1470</v>
      </c>
      <c r="D191" s="16" t="s">
        <v>2251</v>
      </c>
      <c r="E191" s="16" t="s">
        <v>2251</v>
      </c>
      <c r="F191" s="74">
        <v>42880</v>
      </c>
      <c r="G191" s="92">
        <f t="shared" si="13"/>
        <v>43610</v>
      </c>
      <c r="H191" s="203">
        <v>1</v>
      </c>
      <c r="I191" s="75">
        <f t="shared" si="12"/>
        <v>10000</v>
      </c>
      <c r="J191" s="85" t="s">
        <v>1871</v>
      </c>
      <c r="K191" s="86" t="s">
        <v>1462</v>
      </c>
      <c r="L191" s="211">
        <f t="shared" si="10"/>
        <v>1800</v>
      </c>
      <c r="M191" s="204" t="s">
        <v>2393</v>
      </c>
      <c r="N191" s="122"/>
    </row>
    <row r="192" spans="1:14" x14ac:dyDescent="0.3">
      <c r="A192" s="73" t="s">
        <v>2350</v>
      </c>
      <c r="B192" s="16" t="s">
        <v>1623</v>
      </c>
      <c r="C192" s="16" t="s">
        <v>2024</v>
      </c>
      <c r="D192" s="16" t="s">
        <v>2394</v>
      </c>
      <c r="E192" s="16" t="s">
        <v>2251</v>
      </c>
      <c r="F192" s="74">
        <v>42880</v>
      </c>
      <c r="G192" s="74">
        <f t="shared" si="13"/>
        <v>43610</v>
      </c>
      <c r="H192" s="203">
        <v>1</v>
      </c>
      <c r="I192" s="75">
        <f t="shared" si="12"/>
        <v>10000</v>
      </c>
      <c r="J192" s="85" t="s">
        <v>1871</v>
      </c>
      <c r="K192" s="86" t="s">
        <v>1462</v>
      </c>
      <c r="L192" s="211">
        <f t="shared" si="10"/>
        <v>1800</v>
      </c>
      <c r="M192" s="204" t="s">
        <v>2393</v>
      </c>
      <c r="N192" s="122"/>
    </row>
    <row r="193" spans="1:14" x14ac:dyDescent="0.3">
      <c r="A193" s="73" t="s">
        <v>2350</v>
      </c>
      <c r="B193" s="16" t="s">
        <v>1624</v>
      </c>
      <c r="C193" s="8" t="s">
        <v>1625</v>
      </c>
      <c r="D193" s="105" t="s">
        <v>2123</v>
      </c>
      <c r="E193" s="105" t="s">
        <v>2395</v>
      </c>
      <c r="F193" s="74">
        <v>42880</v>
      </c>
      <c r="G193" s="74">
        <f t="shared" si="13"/>
        <v>43610</v>
      </c>
      <c r="H193" s="203">
        <v>1</v>
      </c>
      <c r="I193" s="75">
        <f t="shared" si="12"/>
        <v>10000</v>
      </c>
      <c r="J193" s="100" t="s">
        <v>1812</v>
      </c>
      <c r="K193" s="86" t="s">
        <v>1462</v>
      </c>
      <c r="L193" s="211">
        <f t="shared" ref="L193:L231" si="14">I193*18%</f>
        <v>1800</v>
      </c>
      <c r="M193" s="204" t="s">
        <v>2393</v>
      </c>
      <c r="N193" s="122"/>
    </row>
    <row r="194" spans="1:14" x14ac:dyDescent="0.3">
      <c r="A194" s="73" t="s">
        <v>2350</v>
      </c>
      <c r="B194" s="16" t="s">
        <v>1626</v>
      </c>
      <c r="C194" s="16" t="s">
        <v>2396</v>
      </c>
      <c r="D194" s="16" t="s">
        <v>2397</v>
      </c>
      <c r="E194" s="16" t="s">
        <v>2101</v>
      </c>
      <c r="F194" s="74">
        <v>42881</v>
      </c>
      <c r="G194" s="74">
        <f t="shared" si="13"/>
        <v>43611</v>
      </c>
      <c r="H194" s="203">
        <v>1</v>
      </c>
      <c r="I194" s="75">
        <f t="shared" si="12"/>
        <v>10000</v>
      </c>
      <c r="J194" s="104" t="s">
        <v>1297</v>
      </c>
      <c r="K194" s="86" t="s">
        <v>1462</v>
      </c>
      <c r="L194" s="76">
        <f t="shared" si="14"/>
        <v>1800</v>
      </c>
      <c r="M194" s="204" t="s">
        <v>1627</v>
      </c>
      <c r="N194" s="122"/>
    </row>
    <row r="195" spans="1:14" x14ac:dyDescent="0.3">
      <c r="A195" s="73" t="s">
        <v>2350</v>
      </c>
      <c r="B195" s="16" t="s">
        <v>1628</v>
      </c>
      <c r="C195" s="16" t="s">
        <v>2285</v>
      </c>
      <c r="D195" s="16" t="s">
        <v>2286</v>
      </c>
      <c r="E195" s="14" t="s">
        <v>2220</v>
      </c>
      <c r="F195" s="74">
        <v>42872</v>
      </c>
      <c r="G195" s="74">
        <f t="shared" si="13"/>
        <v>43602</v>
      </c>
      <c r="H195" s="203">
        <v>1</v>
      </c>
      <c r="I195" s="75">
        <f t="shared" si="12"/>
        <v>10000</v>
      </c>
      <c r="J195" s="85" t="s">
        <v>1871</v>
      </c>
      <c r="K195" s="86" t="s">
        <v>1462</v>
      </c>
      <c r="L195" s="211">
        <f t="shared" si="14"/>
        <v>1800</v>
      </c>
      <c r="M195" s="204" t="s">
        <v>2398</v>
      </c>
      <c r="N195" s="122"/>
    </row>
    <row r="196" spans="1:14" x14ac:dyDescent="0.3">
      <c r="A196" s="73" t="s">
        <v>2350</v>
      </c>
      <c r="B196" s="16" t="s">
        <v>1629</v>
      </c>
      <c r="C196" s="16" t="s">
        <v>2399</v>
      </c>
      <c r="D196" s="16" t="s">
        <v>2400</v>
      </c>
      <c r="E196" s="102" t="s">
        <v>1530</v>
      </c>
      <c r="F196" s="74">
        <v>42880</v>
      </c>
      <c r="G196" s="74">
        <f t="shared" si="13"/>
        <v>43610</v>
      </c>
      <c r="H196" s="203">
        <v>1</v>
      </c>
      <c r="I196" s="75">
        <f t="shared" si="12"/>
        <v>10000</v>
      </c>
      <c r="J196" s="102" t="s">
        <v>1530</v>
      </c>
      <c r="K196" s="86" t="s">
        <v>1462</v>
      </c>
      <c r="L196" s="208">
        <f t="shared" si="14"/>
        <v>1800</v>
      </c>
      <c r="M196" s="204" t="s">
        <v>2393</v>
      </c>
      <c r="N196" s="122"/>
    </row>
    <row r="197" spans="1:14" x14ac:dyDescent="0.3">
      <c r="A197" s="73" t="s">
        <v>2350</v>
      </c>
      <c r="B197" s="16" t="s">
        <v>1631</v>
      </c>
      <c r="C197" s="16" t="s">
        <v>1504</v>
      </c>
      <c r="D197" s="8" t="s">
        <v>2275</v>
      </c>
      <c r="E197" s="8" t="s">
        <v>2275</v>
      </c>
      <c r="F197" s="74">
        <v>42881</v>
      </c>
      <c r="G197" s="74">
        <f t="shared" si="13"/>
        <v>43611</v>
      </c>
      <c r="H197" s="203">
        <v>1</v>
      </c>
      <c r="I197" s="75">
        <f t="shared" si="12"/>
        <v>10000</v>
      </c>
      <c r="J197" s="85" t="s">
        <v>1871</v>
      </c>
      <c r="K197" s="86" t="s">
        <v>1462</v>
      </c>
      <c r="L197" s="211">
        <f t="shared" si="14"/>
        <v>1800</v>
      </c>
      <c r="M197" s="204" t="s">
        <v>1627</v>
      </c>
      <c r="N197" s="122"/>
    </row>
    <row r="198" spans="1:14" x14ac:dyDescent="0.3">
      <c r="A198" s="73" t="s">
        <v>2350</v>
      </c>
      <c r="B198" s="16" t="s">
        <v>1633</v>
      </c>
      <c r="C198" s="16" t="s">
        <v>2401</v>
      </c>
      <c r="D198" s="16" t="s">
        <v>1912</v>
      </c>
      <c r="E198" s="16" t="s">
        <v>2101</v>
      </c>
      <c r="F198" s="74">
        <v>42886</v>
      </c>
      <c r="G198" s="74">
        <f t="shared" si="13"/>
        <v>43616</v>
      </c>
      <c r="H198" s="203">
        <v>2</v>
      </c>
      <c r="I198" s="75">
        <f t="shared" si="12"/>
        <v>20000</v>
      </c>
      <c r="J198" s="104" t="s">
        <v>1297</v>
      </c>
      <c r="K198" s="86" t="s">
        <v>1462</v>
      </c>
      <c r="L198" s="211">
        <f t="shared" si="14"/>
        <v>3600</v>
      </c>
      <c r="M198" s="204"/>
      <c r="N198" s="122"/>
    </row>
    <row r="199" spans="1:14" x14ac:dyDescent="0.3">
      <c r="A199" s="73" t="s">
        <v>2350</v>
      </c>
      <c r="B199" s="16" t="s">
        <v>2402</v>
      </c>
      <c r="C199" s="16" t="s">
        <v>2403</v>
      </c>
      <c r="D199" s="105" t="s">
        <v>2404</v>
      </c>
      <c r="E199" s="102" t="s">
        <v>1530</v>
      </c>
      <c r="F199" s="74">
        <v>42886</v>
      </c>
      <c r="G199" s="74">
        <f t="shared" si="13"/>
        <v>43616</v>
      </c>
      <c r="H199" s="203">
        <v>3</v>
      </c>
      <c r="I199" s="75">
        <f t="shared" si="12"/>
        <v>30000</v>
      </c>
      <c r="J199" s="102" t="s">
        <v>1530</v>
      </c>
      <c r="K199" s="86" t="s">
        <v>1462</v>
      </c>
      <c r="L199" s="208">
        <f t="shared" si="14"/>
        <v>5400</v>
      </c>
      <c r="M199" s="204" t="s">
        <v>2405</v>
      </c>
      <c r="N199" s="122"/>
    </row>
    <row r="200" spans="1:14" x14ac:dyDescent="0.3">
      <c r="A200" s="73" t="s">
        <v>2350</v>
      </c>
      <c r="B200" s="16" t="s">
        <v>2406</v>
      </c>
      <c r="C200" s="16" t="s">
        <v>1634</v>
      </c>
      <c r="D200" s="105" t="s">
        <v>2407</v>
      </c>
      <c r="E200" s="102" t="s">
        <v>1530</v>
      </c>
      <c r="F200" s="74">
        <v>42886</v>
      </c>
      <c r="G200" s="74">
        <f t="shared" si="13"/>
        <v>43616</v>
      </c>
      <c r="H200" s="203">
        <v>6</v>
      </c>
      <c r="I200" s="75">
        <f t="shared" si="12"/>
        <v>60000</v>
      </c>
      <c r="J200" s="102" t="s">
        <v>1530</v>
      </c>
      <c r="K200" s="86" t="s">
        <v>1462</v>
      </c>
      <c r="L200" s="208">
        <f t="shared" si="14"/>
        <v>10800</v>
      </c>
      <c r="M200" s="204" t="s">
        <v>2408</v>
      </c>
      <c r="N200" s="122"/>
    </row>
    <row r="201" spans="1:14" x14ac:dyDescent="0.3">
      <c r="A201" s="73" t="s">
        <v>2350</v>
      </c>
      <c r="B201" s="16" t="s">
        <v>1635</v>
      </c>
      <c r="C201" s="16" t="s">
        <v>1636</v>
      </c>
      <c r="D201" s="16" t="s">
        <v>2409</v>
      </c>
      <c r="E201" s="16" t="s">
        <v>2242</v>
      </c>
      <c r="F201" s="74">
        <v>42886</v>
      </c>
      <c r="G201" s="74">
        <f t="shared" si="13"/>
        <v>43616</v>
      </c>
      <c r="H201" s="203">
        <v>2</v>
      </c>
      <c r="I201" s="75">
        <f t="shared" si="12"/>
        <v>20000</v>
      </c>
      <c r="J201" s="104" t="s">
        <v>1297</v>
      </c>
      <c r="K201" s="86" t="s">
        <v>1462</v>
      </c>
      <c r="L201" s="211">
        <f t="shared" si="14"/>
        <v>3600</v>
      </c>
      <c r="M201" s="204" t="s">
        <v>2408</v>
      </c>
      <c r="N201" s="122"/>
    </row>
    <row r="202" spans="1:14" x14ac:dyDescent="0.3">
      <c r="A202" s="73" t="s">
        <v>2350</v>
      </c>
      <c r="B202" s="16" t="s">
        <v>1637</v>
      </c>
      <c r="C202" s="16" t="s">
        <v>2391</v>
      </c>
      <c r="D202" s="8" t="s">
        <v>2392</v>
      </c>
      <c r="E202" s="8" t="s">
        <v>2101</v>
      </c>
      <c r="F202" s="74">
        <v>42880</v>
      </c>
      <c r="G202" s="92">
        <f t="shared" si="13"/>
        <v>43610</v>
      </c>
      <c r="H202" s="203">
        <v>1</v>
      </c>
      <c r="I202" s="75">
        <f t="shared" si="12"/>
        <v>10000</v>
      </c>
      <c r="J202" s="104" t="s">
        <v>1297</v>
      </c>
      <c r="K202" s="76" t="s">
        <v>1813</v>
      </c>
      <c r="L202" s="211">
        <f t="shared" si="14"/>
        <v>1800</v>
      </c>
      <c r="M202" s="204"/>
      <c r="N202" s="122"/>
    </row>
    <row r="203" spans="1:14" x14ac:dyDescent="0.3">
      <c r="A203" s="73" t="s">
        <v>2350</v>
      </c>
      <c r="B203" s="16" t="s">
        <v>1638</v>
      </c>
      <c r="C203" s="16" t="s">
        <v>2410</v>
      </c>
      <c r="D203" s="8" t="s">
        <v>2411</v>
      </c>
      <c r="E203" s="8" t="s">
        <v>2004</v>
      </c>
      <c r="F203" s="74">
        <v>42878</v>
      </c>
      <c r="G203" s="92">
        <f t="shared" si="13"/>
        <v>43608</v>
      </c>
      <c r="H203" s="203">
        <v>1</v>
      </c>
      <c r="I203" s="75">
        <f t="shared" si="12"/>
        <v>10000</v>
      </c>
      <c r="J203" s="100" t="s">
        <v>1945</v>
      </c>
      <c r="K203" s="86" t="s">
        <v>1462</v>
      </c>
      <c r="L203" s="211">
        <f t="shared" si="14"/>
        <v>1800</v>
      </c>
      <c r="M203" s="204" t="s">
        <v>2412</v>
      </c>
      <c r="N203" s="122"/>
    </row>
    <row r="204" spans="1:14" x14ac:dyDescent="0.3">
      <c r="A204" s="73" t="s">
        <v>2350</v>
      </c>
      <c r="B204" s="16" t="s">
        <v>1639</v>
      </c>
      <c r="C204" s="16" t="s">
        <v>1640</v>
      </c>
      <c r="D204" s="8" t="s">
        <v>2413</v>
      </c>
      <c r="E204" s="8" t="s">
        <v>2004</v>
      </c>
      <c r="F204" s="74">
        <v>42878</v>
      </c>
      <c r="G204" s="92">
        <f t="shared" si="13"/>
        <v>43608</v>
      </c>
      <c r="H204" s="203">
        <v>1</v>
      </c>
      <c r="I204" s="75">
        <f t="shared" si="12"/>
        <v>10000</v>
      </c>
      <c r="J204" s="100" t="s">
        <v>1945</v>
      </c>
      <c r="K204" s="86" t="s">
        <v>1462</v>
      </c>
      <c r="L204" s="211">
        <f t="shared" si="14"/>
        <v>1800</v>
      </c>
      <c r="M204" s="204" t="s">
        <v>2412</v>
      </c>
      <c r="N204" s="122"/>
    </row>
    <row r="205" spans="1:14" x14ac:dyDescent="0.3">
      <c r="A205" s="73" t="s">
        <v>2350</v>
      </c>
      <c r="B205" s="16" t="s">
        <v>1641</v>
      </c>
      <c r="C205" s="16" t="s">
        <v>1642</v>
      </c>
      <c r="D205" s="8" t="s">
        <v>2414</v>
      </c>
      <c r="E205" s="8" t="s">
        <v>2004</v>
      </c>
      <c r="F205" s="74">
        <v>42878</v>
      </c>
      <c r="G205" s="92">
        <f t="shared" si="13"/>
        <v>43608</v>
      </c>
      <c r="H205" s="203">
        <v>1</v>
      </c>
      <c r="I205" s="75">
        <f t="shared" ref="I205:I266" si="15">H205*10000</f>
        <v>10000</v>
      </c>
      <c r="J205" s="100" t="s">
        <v>1945</v>
      </c>
      <c r="K205" s="86" t="s">
        <v>1462</v>
      </c>
      <c r="L205" s="211">
        <f t="shared" si="14"/>
        <v>1800</v>
      </c>
      <c r="M205" s="204" t="s">
        <v>2412</v>
      </c>
      <c r="N205" s="122"/>
    </row>
    <row r="206" spans="1:14" x14ac:dyDescent="0.3">
      <c r="A206" s="73" t="s">
        <v>2350</v>
      </c>
      <c r="B206" s="16" t="s">
        <v>2415</v>
      </c>
      <c r="C206" s="16" t="s">
        <v>2416</v>
      </c>
      <c r="D206" s="16" t="s">
        <v>2149</v>
      </c>
      <c r="E206" s="102" t="s">
        <v>1530</v>
      </c>
      <c r="F206" s="74">
        <v>42886</v>
      </c>
      <c r="G206" s="92">
        <f t="shared" si="13"/>
        <v>43616</v>
      </c>
      <c r="H206" s="203">
        <v>2</v>
      </c>
      <c r="I206" s="75">
        <f t="shared" si="15"/>
        <v>20000</v>
      </c>
      <c r="J206" s="102" t="s">
        <v>1530</v>
      </c>
      <c r="K206" s="86" t="s">
        <v>1462</v>
      </c>
      <c r="L206" s="208">
        <f t="shared" si="14"/>
        <v>3600</v>
      </c>
      <c r="M206" s="204" t="s">
        <v>2408</v>
      </c>
      <c r="N206" s="122"/>
    </row>
    <row r="207" spans="1:14" x14ac:dyDescent="0.3">
      <c r="A207" s="73" t="s">
        <v>2350</v>
      </c>
      <c r="B207" s="16" t="s">
        <v>1643</v>
      </c>
      <c r="C207" s="16" t="s">
        <v>2417</v>
      </c>
      <c r="D207" s="16" t="s">
        <v>1874</v>
      </c>
      <c r="E207" s="14" t="s">
        <v>1871</v>
      </c>
      <c r="F207" s="74">
        <v>42886</v>
      </c>
      <c r="G207" s="92">
        <f t="shared" si="13"/>
        <v>43616</v>
      </c>
      <c r="H207" s="203">
        <v>1</v>
      </c>
      <c r="I207" s="75">
        <f t="shared" si="15"/>
        <v>10000</v>
      </c>
      <c r="J207" s="85" t="s">
        <v>1871</v>
      </c>
      <c r="K207" s="86" t="s">
        <v>1462</v>
      </c>
      <c r="L207" s="211">
        <f t="shared" si="14"/>
        <v>1800</v>
      </c>
      <c r="M207" s="204" t="s">
        <v>2408</v>
      </c>
      <c r="N207" s="122"/>
    </row>
    <row r="208" spans="1:14" x14ac:dyDescent="0.3">
      <c r="A208" s="73" t="s">
        <v>1644</v>
      </c>
      <c r="B208" s="16" t="s">
        <v>2418</v>
      </c>
      <c r="C208" s="16" t="s">
        <v>2399</v>
      </c>
      <c r="D208" s="16" t="s">
        <v>2400</v>
      </c>
      <c r="E208" s="102" t="s">
        <v>1530</v>
      </c>
      <c r="F208" s="74">
        <v>42887</v>
      </c>
      <c r="G208" s="74">
        <f t="shared" si="13"/>
        <v>43617</v>
      </c>
      <c r="H208" s="203">
        <v>1</v>
      </c>
      <c r="I208" s="75">
        <f t="shared" si="15"/>
        <v>10000</v>
      </c>
      <c r="J208" s="102" t="s">
        <v>1530</v>
      </c>
      <c r="K208" s="86" t="s">
        <v>1462</v>
      </c>
      <c r="L208" s="208">
        <f t="shared" si="14"/>
        <v>1800</v>
      </c>
      <c r="M208" s="204" t="s">
        <v>2419</v>
      </c>
      <c r="N208" s="122"/>
    </row>
    <row r="209" spans="1:14" x14ac:dyDescent="0.3">
      <c r="A209" s="73" t="s">
        <v>1644</v>
      </c>
      <c r="B209" s="16" t="s">
        <v>2420</v>
      </c>
      <c r="C209" s="16" t="s">
        <v>2421</v>
      </c>
      <c r="D209" s="16" t="s">
        <v>2422</v>
      </c>
      <c r="E209" s="102" t="s">
        <v>1530</v>
      </c>
      <c r="F209" s="74">
        <v>42891</v>
      </c>
      <c r="G209" s="74">
        <f t="shared" si="13"/>
        <v>43621</v>
      </c>
      <c r="H209" s="203">
        <v>1</v>
      </c>
      <c r="I209" s="75">
        <f t="shared" si="15"/>
        <v>10000</v>
      </c>
      <c r="J209" s="102" t="s">
        <v>1530</v>
      </c>
      <c r="K209" s="86" t="s">
        <v>1462</v>
      </c>
      <c r="L209" s="208">
        <f t="shared" si="14"/>
        <v>1800</v>
      </c>
      <c r="M209" s="204" t="s">
        <v>2423</v>
      </c>
      <c r="N209" s="122"/>
    </row>
    <row r="210" spans="1:14" x14ac:dyDescent="0.3">
      <c r="A210" s="73" t="s">
        <v>1644</v>
      </c>
      <c r="B210" s="16" t="s">
        <v>1645</v>
      </c>
      <c r="C210" s="16" t="s">
        <v>2421</v>
      </c>
      <c r="D210" s="16" t="s">
        <v>2422</v>
      </c>
      <c r="E210" s="102" t="s">
        <v>1530</v>
      </c>
      <c r="F210" s="74">
        <v>42891</v>
      </c>
      <c r="G210" s="74">
        <f t="shared" si="13"/>
        <v>43621</v>
      </c>
      <c r="H210" s="203">
        <v>2</v>
      </c>
      <c r="I210" s="75">
        <f t="shared" si="15"/>
        <v>20000</v>
      </c>
      <c r="J210" s="102" t="s">
        <v>1530</v>
      </c>
      <c r="K210" s="86" t="s">
        <v>1462</v>
      </c>
      <c r="L210" s="208">
        <f t="shared" si="14"/>
        <v>3600</v>
      </c>
      <c r="M210" s="204" t="s">
        <v>2423</v>
      </c>
      <c r="N210" s="122"/>
    </row>
    <row r="211" spans="1:14" x14ac:dyDescent="0.3">
      <c r="A211" s="73" t="s">
        <v>1644</v>
      </c>
      <c r="B211" s="16" t="s">
        <v>1646</v>
      </c>
      <c r="C211" s="16" t="s">
        <v>1634</v>
      </c>
      <c r="D211" s="105" t="s">
        <v>2407</v>
      </c>
      <c r="E211" s="102" t="s">
        <v>1530</v>
      </c>
      <c r="F211" s="74">
        <v>42899</v>
      </c>
      <c r="G211" s="74">
        <f t="shared" si="13"/>
        <v>43629</v>
      </c>
      <c r="H211" s="203">
        <v>3</v>
      </c>
      <c r="I211" s="75">
        <f t="shared" si="15"/>
        <v>30000</v>
      </c>
      <c r="J211" s="102" t="s">
        <v>1530</v>
      </c>
      <c r="K211" s="86" t="s">
        <v>1462</v>
      </c>
      <c r="L211" s="208">
        <f t="shared" si="14"/>
        <v>5400</v>
      </c>
      <c r="M211" s="204" t="s">
        <v>2424</v>
      </c>
      <c r="N211" s="122"/>
    </row>
    <row r="212" spans="1:14" x14ac:dyDescent="0.3">
      <c r="A212" s="73" t="s">
        <v>1644</v>
      </c>
      <c r="B212" s="16" t="s">
        <v>1647</v>
      </c>
      <c r="C212" s="16" t="s">
        <v>2425</v>
      </c>
      <c r="D212" s="16" t="s">
        <v>2019</v>
      </c>
      <c r="E212" s="102" t="s">
        <v>1530</v>
      </c>
      <c r="F212" s="74">
        <v>42896</v>
      </c>
      <c r="G212" s="74">
        <f t="shared" si="13"/>
        <v>43626</v>
      </c>
      <c r="H212" s="203">
        <v>1</v>
      </c>
      <c r="I212" s="75">
        <f t="shared" si="15"/>
        <v>10000</v>
      </c>
      <c r="J212" s="102" t="s">
        <v>1530</v>
      </c>
      <c r="K212" s="76" t="s">
        <v>1813</v>
      </c>
      <c r="L212" s="208">
        <f t="shared" si="14"/>
        <v>1800</v>
      </c>
      <c r="M212" s="204"/>
      <c r="N212" s="122"/>
    </row>
    <row r="213" spans="1:14" x14ac:dyDescent="0.3">
      <c r="A213" s="73" t="s">
        <v>1644</v>
      </c>
      <c r="B213" s="16" t="s">
        <v>1648</v>
      </c>
      <c r="C213" s="16" t="s">
        <v>2399</v>
      </c>
      <c r="D213" s="16" t="s">
        <v>2400</v>
      </c>
      <c r="E213" s="102" t="s">
        <v>1530</v>
      </c>
      <c r="F213" s="74">
        <v>42901</v>
      </c>
      <c r="G213" s="74">
        <f t="shared" si="13"/>
        <v>43631</v>
      </c>
      <c r="H213" s="203">
        <v>1</v>
      </c>
      <c r="I213" s="75">
        <f t="shared" si="15"/>
        <v>10000</v>
      </c>
      <c r="J213" s="102" t="s">
        <v>1530</v>
      </c>
      <c r="K213" s="76" t="s">
        <v>1813</v>
      </c>
      <c r="L213" s="208">
        <f t="shared" si="14"/>
        <v>1800</v>
      </c>
      <c r="M213" s="204"/>
      <c r="N213" s="122"/>
    </row>
    <row r="214" spans="1:14" x14ac:dyDescent="0.3">
      <c r="A214" s="73" t="s">
        <v>1644</v>
      </c>
      <c r="B214" s="16" t="s">
        <v>1649</v>
      </c>
      <c r="C214" s="16" t="s">
        <v>2306</v>
      </c>
      <c r="D214" s="16" t="s">
        <v>2307</v>
      </c>
      <c r="E214" s="102" t="s">
        <v>1530</v>
      </c>
      <c r="F214" s="74">
        <v>42898</v>
      </c>
      <c r="G214" s="74">
        <f t="shared" si="13"/>
        <v>43628</v>
      </c>
      <c r="H214" s="203">
        <v>2</v>
      </c>
      <c r="I214" s="75">
        <f t="shared" si="15"/>
        <v>20000</v>
      </c>
      <c r="J214" s="102" t="s">
        <v>1530</v>
      </c>
      <c r="K214" s="86" t="s">
        <v>1462</v>
      </c>
      <c r="L214" s="208">
        <f t="shared" si="14"/>
        <v>3600</v>
      </c>
      <c r="M214" s="204" t="s">
        <v>2426</v>
      </c>
      <c r="N214" s="122"/>
    </row>
    <row r="215" spans="1:14" x14ac:dyDescent="0.3">
      <c r="A215" s="73" t="s">
        <v>1644</v>
      </c>
      <c r="B215" s="16" t="s">
        <v>1651</v>
      </c>
      <c r="C215" s="16" t="s">
        <v>1576</v>
      </c>
      <c r="D215" s="14" t="s">
        <v>2362</v>
      </c>
      <c r="E215" s="102" t="s">
        <v>1530</v>
      </c>
      <c r="F215" s="74">
        <v>42898</v>
      </c>
      <c r="G215" s="74">
        <f t="shared" si="13"/>
        <v>43628</v>
      </c>
      <c r="H215" s="203">
        <v>2</v>
      </c>
      <c r="I215" s="75">
        <f t="shared" si="15"/>
        <v>20000</v>
      </c>
      <c r="J215" s="102" t="s">
        <v>1530</v>
      </c>
      <c r="K215" s="86" t="s">
        <v>1462</v>
      </c>
      <c r="L215" s="208">
        <f t="shared" si="14"/>
        <v>3600</v>
      </c>
      <c r="M215" s="204" t="s">
        <v>2426</v>
      </c>
      <c r="N215" s="122"/>
    </row>
    <row r="216" spans="1:14" x14ac:dyDescent="0.3">
      <c r="A216" s="73" t="s">
        <v>1644</v>
      </c>
      <c r="B216" s="16" t="s">
        <v>1652</v>
      </c>
      <c r="C216" s="16" t="s">
        <v>2427</v>
      </c>
      <c r="D216" s="16" t="s">
        <v>2428</v>
      </c>
      <c r="E216" s="102" t="s">
        <v>1530</v>
      </c>
      <c r="F216" s="74">
        <v>42900</v>
      </c>
      <c r="G216" s="74">
        <f t="shared" si="13"/>
        <v>43630</v>
      </c>
      <c r="H216" s="203">
        <v>1</v>
      </c>
      <c r="I216" s="75">
        <f t="shared" si="15"/>
        <v>10000</v>
      </c>
      <c r="J216" s="102" t="s">
        <v>1530</v>
      </c>
      <c r="K216" s="86" t="s">
        <v>1462</v>
      </c>
      <c r="L216" s="208">
        <f t="shared" si="14"/>
        <v>1800</v>
      </c>
      <c r="M216" s="204" t="s">
        <v>2429</v>
      </c>
      <c r="N216" s="122"/>
    </row>
    <row r="217" spans="1:14" x14ac:dyDescent="0.3">
      <c r="A217" s="73" t="s">
        <v>1644</v>
      </c>
      <c r="B217" s="16" t="s">
        <v>1653</v>
      </c>
      <c r="C217" s="16" t="s">
        <v>1654</v>
      </c>
      <c r="D217" s="16" t="s">
        <v>2430</v>
      </c>
      <c r="E217" s="102" t="s">
        <v>1530</v>
      </c>
      <c r="F217" s="92">
        <v>42898</v>
      </c>
      <c r="G217" s="92">
        <f t="shared" si="13"/>
        <v>43628</v>
      </c>
      <c r="H217" s="81">
        <v>3</v>
      </c>
      <c r="I217" s="76">
        <f t="shared" si="15"/>
        <v>30000</v>
      </c>
      <c r="J217" s="102" t="s">
        <v>1530</v>
      </c>
      <c r="K217" s="86" t="s">
        <v>1462</v>
      </c>
      <c r="L217" s="208">
        <f t="shared" si="14"/>
        <v>5400</v>
      </c>
      <c r="M217" s="204" t="s">
        <v>2426</v>
      </c>
      <c r="N217" s="122"/>
    </row>
    <row r="218" spans="1:14" x14ac:dyDescent="0.3">
      <c r="A218" s="73" t="s">
        <v>1644</v>
      </c>
      <c r="B218" s="16" t="s">
        <v>1655</v>
      </c>
      <c r="C218" s="16" t="s">
        <v>1529</v>
      </c>
      <c r="D218" s="16" t="s">
        <v>2310</v>
      </c>
      <c r="E218" s="102" t="s">
        <v>1530</v>
      </c>
      <c r="F218" s="92">
        <v>42898</v>
      </c>
      <c r="G218" s="92">
        <f t="shared" si="13"/>
        <v>43628</v>
      </c>
      <c r="H218" s="81">
        <v>2</v>
      </c>
      <c r="I218" s="76">
        <f t="shared" si="15"/>
        <v>20000</v>
      </c>
      <c r="J218" s="102" t="s">
        <v>1530</v>
      </c>
      <c r="K218" s="86" t="s">
        <v>1462</v>
      </c>
      <c r="L218" s="208">
        <f t="shared" si="14"/>
        <v>3600</v>
      </c>
      <c r="M218" s="204" t="s">
        <v>2426</v>
      </c>
      <c r="N218" s="122"/>
    </row>
    <row r="219" spans="1:14" x14ac:dyDescent="0.3">
      <c r="A219" s="73" t="s">
        <v>1644</v>
      </c>
      <c r="B219" s="16" t="s">
        <v>1656</v>
      </c>
      <c r="C219" s="16" t="s">
        <v>1396</v>
      </c>
      <c r="D219" s="16" t="s">
        <v>2181</v>
      </c>
      <c r="E219" s="16" t="s">
        <v>1812</v>
      </c>
      <c r="F219" s="92">
        <v>42901</v>
      </c>
      <c r="G219" s="92">
        <f t="shared" si="13"/>
        <v>43631</v>
      </c>
      <c r="H219" s="81">
        <v>1</v>
      </c>
      <c r="I219" s="76">
        <f t="shared" si="15"/>
        <v>10000</v>
      </c>
      <c r="J219" s="100" t="s">
        <v>1812</v>
      </c>
      <c r="K219" s="76" t="s">
        <v>1813</v>
      </c>
      <c r="L219" s="211">
        <f t="shared" si="14"/>
        <v>1800</v>
      </c>
      <c r="M219" s="204" t="s">
        <v>2431</v>
      </c>
      <c r="N219" s="122"/>
    </row>
    <row r="220" spans="1:14" x14ac:dyDescent="0.3">
      <c r="A220" s="73" t="s">
        <v>1644</v>
      </c>
      <c r="B220" s="16" t="s">
        <v>1657</v>
      </c>
      <c r="C220" s="16" t="s">
        <v>2432</v>
      </c>
      <c r="D220" s="16" t="s">
        <v>2433</v>
      </c>
      <c r="E220" s="14" t="s">
        <v>2101</v>
      </c>
      <c r="F220" s="92">
        <v>42901</v>
      </c>
      <c r="G220" s="92">
        <f t="shared" si="13"/>
        <v>43631</v>
      </c>
      <c r="H220" s="81">
        <v>6</v>
      </c>
      <c r="I220" s="76">
        <f t="shared" si="15"/>
        <v>60000</v>
      </c>
      <c r="J220" s="104" t="s">
        <v>1297</v>
      </c>
      <c r="K220" s="86" t="s">
        <v>1462</v>
      </c>
      <c r="L220" s="211">
        <f t="shared" si="14"/>
        <v>10800</v>
      </c>
      <c r="M220" s="204" t="s">
        <v>2434</v>
      </c>
      <c r="N220" s="122"/>
    </row>
    <row r="221" spans="1:14" x14ac:dyDescent="0.3">
      <c r="A221" s="73" t="s">
        <v>1644</v>
      </c>
      <c r="B221" s="16" t="s">
        <v>1658</v>
      </c>
      <c r="C221" s="16" t="s">
        <v>2432</v>
      </c>
      <c r="D221" s="16" t="s">
        <v>2433</v>
      </c>
      <c r="E221" s="14" t="s">
        <v>2101</v>
      </c>
      <c r="F221" s="74">
        <v>42905</v>
      </c>
      <c r="G221" s="74">
        <f t="shared" si="13"/>
        <v>43635</v>
      </c>
      <c r="H221" s="203">
        <v>3</v>
      </c>
      <c r="I221" s="75">
        <f t="shared" si="15"/>
        <v>30000</v>
      </c>
      <c r="J221" s="104" t="s">
        <v>1297</v>
      </c>
      <c r="K221" s="76" t="s">
        <v>1813</v>
      </c>
      <c r="L221" s="211">
        <f t="shared" si="14"/>
        <v>5400</v>
      </c>
      <c r="M221" s="204"/>
      <c r="N221" s="122"/>
    </row>
    <row r="222" spans="1:14" x14ac:dyDescent="0.3">
      <c r="A222" s="73" t="s">
        <v>1644</v>
      </c>
      <c r="B222" s="16" t="s">
        <v>1659</v>
      </c>
      <c r="C222" s="16" t="s">
        <v>2099</v>
      </c>
      <c r="D222" s="16" t="s">
        <v>2100</v>
      </c>
      <c r="E222" s="16" t="s">
        <v>2100</v>
      </c>
      <c r="F222" s="74">
        <v>42905</v>
      </c>
      <c r="G222" s="74">
        <f t="shared" si="13"/>
        <v>43635</v>
      </c>
      <c r="H222" s="203">
        <v>1</v>
      </c>
      <c r="I222" s="75">
        <f t="shared" si="15"/>
        <v>10000</v>
      </c>
      <c r="J222" s="104" t="s">
        <v>1297</v>
      </c>
      <c r="K222" s="76" t="s">
        <v>1813</v>
      </c>
      <c r="L222" s="211">
        <f t="shared" si="14"/>
        <v>1800</v>
      </c>
      <c r="M222" s="204"/>
      <c r="N222" s="122"/>
    </row>
    <row r="223" spans="1:14" x14ac:dyDescent="0.3">
      <c r="A223" s="73" t="s">
        <v>1644</v>
      </c>
      <c r="B223" s="16" t="s">
        <v>1660</v>
      </c>
      <c r="C223" s="16" t="s">
        <v>2416</v>
      </c>
      <c r="D223" s="16" t="s">
        <v>2149</v>
      </c>
      <c r="E223" s="16" t="s">
        <v>2105</v>
      </c>
      <c r="F223" s="74">
        <v>42902</v>
      </c>
      <c r="G223" s="74">
        <f t="shared" si="13"/>
        <v>43632</v>
      </c>
      <c r="H223" s="203">
        <v>2</v>
      </c>
      <c r="I223" s="75">
        <f t="shared" si="15"/>
        <v>20000</v>
      </c>
      <c r="J223" s="100" t="s">
        <v>2105</v>
      </c>
      <c r="K223" s="86" t="s">
        <v>1462</v>
      </c>
      <c r="L223" s="211">
        <f t="shared" si="14"/>
        <v>3600</v>
      </c>
      <c r="M223" s="204" t="s">
        <v>2435</v>
      </c>
      <c r="N223" s="122"/>
    </row>
    <row r="224" spans="1:14" x14ac:dyDescent="0.3">
      <c r="A224" s="73" t="s">
        <v>1644</v>
      </c>
      <c r="B224" s="16" t="s">
        <v>1661</v>
      </c>
      <c r="C224" s="16" t="s">
        <v>1564</v>
      </c>
      <c r="D224" s="16" t="s">
        <v>2346</v>
      </c>
      <c r="E224" s="14" t="s">
        <v>1812</v>
      </c>
      <c r="F224" s="74">
        <v>42899</v>
      </c>
      <c r="G224" s="74">
        <f t="shared" si="13"/>
        <v>43629</v>
      </c>
      <c r="H224" s="203">
        <v>3</v>
      </c>
      <c r="I224" s="75">
        <f t="shared" si="15"/>
        <v>30000</v>
      </c>
      <c r="J224" s="100" t="s">
        <v>1812</v>
      </c>
      <c r="K224" s="86" t="s">
        <v>1462</v>
      </c>
      <c r="L224" s="211">
        <f t="shared" si="14"/>
        <v>5400</v>
      </c>
      <c r="M224" s="204" t="s">
        <v>2436</v>
      </c>
      <c r="N224" s="122"/>
    </row>
    <row r="225" spans="1:14" x14ac:dyDescent="0.3">
      <c r="A225" s="73" t="s">
        <v>1644</v>
      </c>
      <c r="B225" s="16" t="s">
        <v>1662</v>
      </c>
      <c r="C225" s="16" t="s">
        <v>1663</v>
      </c>
      <c r="D225" s="105" t="s">
        <v>2437</v>
      </c>
      <c r="E225" s="105" t="s">
        <v>2438</v>
      </c>
      <c r="F225" s="74">
        <v>42905</v>
      </c>
      <c r="G225" s="74">
        <f t="shared" si="13"/>
        <v>43635</v>
      </c>
      <c r="H225" s="203">
        <v>1</v>
      </c>
      <c r="I225" s="75">
        <f t="shared" si="15"/>
        <v>10000</v>
      </c>
      <c r="J225" s="14" t="s">
        <v>1866</v>
      </c>
      <c r="K225" s="86" t="s">
        <v>1462</v>
      </c>
      <c r="L225" s="211">
        <f t="shared" si="14"/>
        <v>1800</v>
      </c>
      <c r="M225" s="204"/>
      <c r="N225" s="122"/>
    </row>
    <row r="226" spans="1:14" x14ac:dyDescent="0.3">
      <c r="A226" s="73" t="s">
        <v>1644</v>
      </c>
      <c r="B226" s="16" t="s">
        <v>1664</v>
      </c>
      <c r="C226" s="8" t="s">
        <v>1665</v>
      </c>
      <c r="D226" s="105" t="s">
        <v>2439</v>
      </c>
      <c r="E226" s="14" t="s">
        <v>2004</v>
      </c>
      <c r="F226" s="74">
        <v>42905</v>
      </c>
      <c r="G226" s="74">
        <f t="shared" si="13"/>
        <v>43635</v>
      </c>
      <c r="H226" s="203">
        <v>3</v>
      </c>
      <c r="I226" s="75">
        <f t="shared" si="15"/>
        <v>30000</v>
      </c>
      <c r="J226" s="100" t="s">
        <v>1945</v>
      </c>
      <c r="K226" s="86" t="s">
        <v>1462</v>
      </c>
      <c r="L226" s="211">
        <f t="shared" si="14"/>
        <v>5400</v>
      </c>
      <c r="M226" s="204" t="s">
        <v>2440</v>
      </c>
      <c r="N226" s="122"/>
    </row>
    <row r="227" spans="1:14" x14ac:dyDescent="0.3">
      <c r="A227" s="73" t="s">
        <v>1644</v>
      </c>
      <c r="B227" s="16" t="s">
        <v>1667</v>
      </c>
      <c r="C227" s="8" t="s">
        <v>1668</v>
      </c>
      <c r="D227" s="105" t="s">
        <v>2441</v>
      </c>
      <c r="E227" s="14" t="s">
        <v>1945</v>
      </c>
      <c r="F227" s="74">
        <v>42905</v>
      </c>
      <c r="G227" s="74">
        <f t="shared" si="13"/>
        <v>43635</v>
      </c>
      <c r="H227" s="203">
        <v>3</v>
      </c>
      <c r="I227" s="75">
        <f t="shared" si="15"/>
        <v>30000</v>
      </c>
      <c r="J227" s="100" t="s">
        <v>1945</v>
      </c>
      <c r="K227" s="86" t="s">
        <v>1462</v>
      </c>
      <c r="L227" s="211">
        <f t="shared" si="14"/>
        <v>5400</v>
      </c>
      <c r="M227" s="204" t="s">
        <v>2440</v>
      </c>
      <c r="N227" s="122"/>
    </row>
    <row r="228" spans="1:14" x14ac:dyDescent="0.3">
      <c r="A228" s="73" t="s">
        <v>1644</v>
      </c>
      <c r="B228" s="16" t="s">
        <v>2442</v>
      </c>
      <c r="C228" s="8" t="s">
        <v>1444</v>
      </c>
      <c r="D228" s="8" t="s">
        <v>2230</v>
      </c>
      <c r="E228" s="14" t="s">
        <v>2128</v>
      </c>
      <c r="F228" s="74">
        <v>42905</v>
      </c>
      <c r="G228" s="74">
        <f t="shared" si="13"/>
        <v>43635</v>
      </c>
      <c r="H228" s="203">
        <v>1</v>
      </c>
      <c r="I228" s="75">
        <f t="shared" si="15"/>
        <v>10000</v>
      </c>
      <c r="J228" s="100" t="s">
        <v>1945</v>
      </c>
      <c r="K228" s="86" t="s">
        <v>1462</v>
      </c>
      <c r="L228" s="211">
        <f t="shared" si="14"/>
        <v>1800</v>
      </c>
      <c r="M228" s="204" t="s">
        <v>2443</v>
      </c>
      <c r="N228" s="122"/>
    </row>
    <row r="229" spans="1:14" x14ac:dyDescent="0.3">
      <c r="A229" s="73" t="s">
        <v>1644</v>
      </c>
      <c r="B229" s="16" t="s">
        <v>1669</v>
      </c>
      <c r="C229" s="8" t="s">
        <v>2444</v>
      </c>
      <c r="D229" s="8" t="s">
        <v>2438</v>
      </c>
      <c r="E229" s="8" t="s">
        <v>2438</v>
      </c>
      <c r="F229" s="74">
        <v>42907</v>
      </c>
      <c r="G229" s="74">
        <f t="shared" si="13"/>
        <v>43637</v>
      </c>
      <c r="H229" s="203">
        <v>1</v>
      </c>
      <c r="I229" s="75">
        <f t="shared" si="15"/>
        <v>10000</v>
      </c>
      <c r="J229" s="14" t="s">
        <v>1866</v>
      </c>
      <c r="K229" s="86" t="s">
        <v>1462</v>
      </c>
      <c r="L229" s="211">
        <f t="shared" si="14"/>
        <v>1800</v>
      </c>
      <c r="M229" s="204" t="s">
        <v>2445</v>
      </c>
      <c r="N229" s="122"/>
    </row>
    <row r="230" spans="1:14" x14ac:dyDescent="0.3">
      <c r="A230" s="73" t="s">
        <v>1644</v>
      </c>
      <c r="B230" s="16" t="s">
        <v>1670</v>
      </c>
      <c r="C230" s="8" t="s">
        <v>1671</v>
      </c>
      <c r="D230" s="8" t="s">
        <v>2446</v>
      </c>
      <c r="E230" s="8" t="s">
        <v>2438</v>
      </c>
      <c r="F230" s="74">
        <v>42907</v>
      </c>
      <c r="G230" s="74">
        <f t="shared" si="13"/>
        <v>43637</v>
      </c>
      <c r="H230" s="203">
        <v>3</v>
      </c>
      <c r="I230" s="75">
        <f t="shared" si="15"/>
        <v>30000</v>
      </c>
      <c r="J230" s="14" t="s">
        <v>1866</v>
      </c>
      <c r="K230" s="86" t="s">
        <v>1462</v>
      </c>
      <c r="L230" s="211">
        <f t="shared" si="14"/>
        <v>5400</v>
      </c>
      <c r="M230" s="204" t="s">
        <v>2445</v>
      </c>
      <c r="N230" s="122"/>
    </row>
    <row r="231" spans="1:14" x14ac:dyDescent="0.3">
      <c r="A231" s="73" t="s">
        <v>1644</v>
      </c>
      <c r="B231" s="16" t="s">
        <v>1673</v>
      </c>
      <c r="C231" s="16" t="s">
        <v>1576</v>
      </c>
      <c r="D231" s="14" t="s">
        <v>2362</v>
      </c>
      <c r="E231" s="102" t="s">
        <v>1530</v>
      </c>
      <c r="F231" s="74">
        <v>42902</v>
      </c>
      <c r="G231" s="74">
        <f t="shared" si="13"/>
        <v>43632</v>
      </c>
      <c r="H231" s="203">
        <v>2</v>
      </c>
      <c r="I231" s="75">
        <f t="shared" si="15"/>
        <v>20000</v>
      </c>
      <c r="J231" s="102" t="s">
        <v>1530</v>
      </c>
      <c r="K231" s="86" t="s">
        <v>1462</v>
      </c>
      <c r="L231" s="208">
        <f t="shared" si="14"/>
        <v>3600</v>
      </c>
      <c r="M231" s="204"/>
      <c r="N231" s="122"/>
    </row>
    <row r="232" spans="1:14" x14ac:dyDescent="0.3">
      <c r="A232" s="73" t="s">
        <v>1644</v>
      </c>
      <c r="B232" s="16" t="s">
        <v>1674</v>
      </c>
      <c r="C232" s="8" t="s">
        <v>2447</v>
      </c>
      <c r="D232" s="8" t="s">
        <v>2448</v>
      </c>
      <c r="E232" s="14" t="s">
        <v>2101</v>
      </c>
      <c r="F232" s="74">
        <v>42908</v>
      </c>
      <c r="G232" s="74">
        <f t="shared" si="13"/>
        <v>43638</v>
      </c>
      <c r="H232" s="203">
        <v>3</v>
      </c>
      <c r="I232" s="75">
        <f t="shared" si="15"/>
        <v>30000</v>
      </c>
      <c r="J232" s="104" t="s">
        <v>1297</v>
      </c>
      <c r="K232" s="86" t="s">
        <v>1462</v>
      </c>
      <c r="L232" s="211">
        <f>I232*18%</f>
        <v>5400</v>
      </c>
      <c r="M232" s="204"/>
      <c r="N232" s="122"/>
    </row>
    <row r="233" spans="1:14" x14ac:dyDescent="0.3">
      <c r="A233" s="73" t="s">
        <v>1644</v>
      </c>
      <c r="B233" s="16" t="s">
        <v>1675</v>
      </c>
      <c r="C233" s="16" t="s">
        <v>1407</v>
      </c>
      <c r="D233" s="16" t="s">
        <v>1408</v>
      </c>
      <c r="E233" s="14" t="s">
        <v>1409</v>
      </c>
      <c r="F233" s="74">
        <v>42908</v>
      </c>
      <c r="G233" s="74">
        <f t="shared" si="13"/>
        <v>43638</v>
      </c>
      <c r="H233" s="203">
        <v>2</v>
      </c>
      <c r="I233" s="75">
        <f t="shared" si="15"/>
        <v>20000</v>
      </c>
      <c r="J233" s="100" t="s">
        <v>1812</v>
      </c>
      <c r="K233" s="86" t="s">
        <v>1462</v>
      </c>
      <c r="L233" s="211">
        <f>I233*18%</f>
        <v>3600</v>
      </c>
      <c r="M233" s="204" t="s">
        <v>2449</v>
      </c>
      <c r="N233" s="122"/>
    </row>
    <row r="234" spans="1:14" x14ac:dyDescent="0.3">
      <c r="A234" s="73" t="s">
        <v>1644</v>
      </c>
      <c r="B234" s="16" t="s">
        <v>1676</v>
      </c>
      <c r="C234" s="8" t="s">
        <v>2450</v>
      </c>
      <c r="D234" s="8" t="s">
        <v>2451</v>
      </c>
      <c r="E234" s="14" t="s">
        <v>1409</v>
      </c>
      <c r="F234" s="74">
        <v>42907</v>
      </c>
      <c r="G234" s="74">
        <f t="shared" si="13"/>
        <v>43637</v>
      </c>
      <c r="H234" s="203">
        <v>1</v>
      </c>
      <c r="I234" s="75">
        <f t="shared" si="15"/>
        <v>10000</v>
      </c>
      <c r="J234" s="100" t="s">
        <v>1812</v>
      </c>
      <c r="K234" s="76" t="s">
        <v>1813</v>
      </c>
      <c r="L234" s="211">
        <f>I234*18%</f>
        <v>1800</v>
      </c>
      <c r="M234" s="204"/>
      <c r="N234" s="122"/>
    </row>
    <row r="235" spans="1:14" x14ac:dyDescent="0.3">
      <c r="A235" s="73" t="s">
        <v>1644</v>
      </c>
      <c r="B235" s="16" t="s">
        <v>1677</v>
      </c>
      <c r="C235" s="8" t="s">
        <v>1678</v>
      </c>
      <c r="D235" s="8" t="s">
        <v>2452</v>
      </c>
      <c r="E235" s="14" t="s">
        <v>1964</v>
      </c>
      <c r="F235" s="74">
        <v>42908</v>
      </c>
      <c r="G235" s="74">
        <f t="shared" si="13"/>
        <v>43638</v>
      </c>
      <c r="H235" s="203">
        <v>10</v>
      </c>
      <c r="I235" s="75">
        <f t="shared" si="15"/>
        <v>100000</v>
      </c>
      <c r="J235" s="14" t="s">
        <v>1866</v>
      </c>
      <c r="K235" s="103" t="s">
        <v>2453</v>
      </c>
      <c r="L235" s="211">
        <f>I235*18%</f>
        <v>18000</v>
      </c>
      <c r="M235" s="204"/>
      <c r="N235" s="122"/>
    </row>
    <row r="236" spans="1:14" x14ac:dyDescent="0.3">
      <c r="A236" s="73" t="s">
        <v>1644</v>
      </c>
      <c r="B236" s="16" t="s">
        <v>1679</v>
      </c>
      <c r="C236" s="16" t="s">
        <v>1316</v>
      </c>
      <c r="D236" s="16" t="s">
        <v>1954</v>
      </c>
      <c r="E236" s="16" t="s">
        <v>2189</v>
      </c>
      <c r="F236" s="74">
        <v>42908</v>
      </c>
      <c r="G236" s="74">
        <f t="shared" si="13"/>
        <v>43638</v>
      </c>
      <c r="H236" s="203">
        <v>1</v>
      </c>
      <c r="I236" s="75">
        <f t="shared" si="15"/>
        <v>10000</v>
      </c>
      <c r="J236" s="100" t="s">
        <v>1954</v>
      </c>
      <c r="K236" s="76" t="s">
        <v>1813</v>
      </c>
      <c r="L236" s="211">
        <f t="shared" ref="L236:L267" si="16">I236*18%</f>
        <v>1800</v>
      </c>
      <c r="M236" s="204"/>
      <c r="N236" s="122"/>
    </row>
    <row r="237" spans="1:14" x14ac:dyDescent="0.3">
      <c r="A237" s="73" t="s">
        <v>1644</v>
      </c>
      <c r="B237" s="16" t="s">
        <v>1680</v>
      </c>
      <c r="C237" s="8" t="s">
        <v>2454</v>
      </c>
      <c r="D237" s="89" t="s">
        <v>2455</v>
      </c>
      <c r="E237" s="16" t="s">
        <v>2019</v>
      </c>
      <c r="F237" s="74">
        <v>42903</v>
      </c>
      <c r="G237" s="74">
        <f t="shared" si="13"/>
        <v>43633</v>
      </c>
      <c r="H237" s="203">
        <v>10</v>
      </c>
      <c r="I237" s="75">
        <f t="shared" si="15"/>
        <v>100000</v>
      </c>
      <c r="J237" s="89" t="s">
        <v>2456</v>
      </c>
      <c r="K237" s="86" t="s">
        <v>1462</v>
      </c>
      <c r="L237" s="90">
        <f>I237*14%</f>
        <v>14000.000000000002</v>
      </c>
      <c r="M237" s="204"/>
      <c r="N237" s="122"/>
    </row>
    <row r="238" spans="1:14" x14ac:dyDescent="0.3">
      <c r="A238" s="73" t="s">
        <v>1644</v>
      </c>
      <c r="B238" s="16" t="s">
        <v>1684</v>
      </c>
      <c r="C238" s="8" t="s">
        <v>1685</v>
      </c>
      <c r="D238" s="89" t="s">
        <v>2457</v>
      </c>
      <c r="E238" s="16" t="s">
        <v>2019</v>
      </c>
      <c r="F238" s="74">
        <v>42912</v>
      </c>
      <c r="G238" s="74">
        <f t="shared" si="13"/>
        <v>43642</v>
      </c>
      <c r="H238" s="203">
        <v>1</v>
      </c>
      <c r="I238" s="75">
        <f t="shared" si="15"/>
        <v>10000</v>
      </c>
      <c r="J238" s="89" t="s">
        <v>2456</v>
      </c>
      <c r="K238" s="86" t="s">
        <v>1462</v>
      </c>
      <c r="L238" s="90">
        <f>I238*14%</f>
        <v>1400.0000000000002</v>
      </c>
      <c r="M238" s="204" t="s">
        <v>2458</v>
      </c>
      <c r="N238" s="122"/>
    </row>
    <row r="239" spans="1:14" x14ac:dyDescent="0.3">
      <c r="A239" s="73" t="s">
        <v>1644</v>
      </c>
      <c r="B239" s="16" t="s">
        <v>1687</v>
      </c>
      <c r="C239" s="8" t="s">
        <v>1688</v>
      </c>
      <c r="D239" s="16" t="s">
        <v>2459</v>
      </c>
      <c r="E239" s="16" t="s">
        <v>1912</v>
      </c>
      <c r="F239" s="74">
        <v>42912</v>
      </c>
      <c r="G239" s="74">
        <f t="shared" si="13"/>
        <v>43642</v>
      </c>
      <c r="H239" s="203">
        <v>1</v>
      </c>
      <c r="I239" s="75">
        <f t="shared" si="15"/>
        <v>10000</v>
      </c>
      <c r="J239" s="104" t="s">
        <v>1297</v>
      </c>
      <c r="K239" s="86" t="s">
        <v>1462</v>
      </c>
      <c r="L239" s="211">
        <f t="shared" si="16"/>
        <v>1800</v>
      </c>
      <c r="M239" s="204" t="s">
        <v>2458</v>
      </c>
      <c r="N239" s="122"/>
    </row>
    <row r="240" spans="1:14" x14ac:dyDescent="0.3">
      <c r="A240" s="73" t="s">
        <v>1644</v>
      </c>
      <c r="B240" s="16" t="s">
        <v>2460</v>
      </c>
      <c r="C240" s="16" t="s">
        <v>1689</v>
      </c>
      <c r="D240" s="16" t="s">
        <v>1964</v>
      </c>
      <c r="E240" s="16" t="s">
        <v>1691</v>
      </c>
      <c r="F240" s="74">
        <v>42912</v>
      </c>
      <c r="G240" s="74">
        <f t="shared" si="13"/>
        <v>43642</v>
      </c>
      <c r="H240" s="203">
        <v>1</v>
      </c>
      <c r="I240" s="75">
        <f t="shared" si="15"/>
        <v>10000</v>
      </c>
      <c r="J240" s="14" t="s">
        <v>1866</v>
      </c>
      <c r="K240" s="76" t="s">
        <v>1813</v>
      </c>
      <c r="L240" s="211">
        <f t="shared" si="16"/>
        <v>1800</v>
      </c>
      <c r="M240" s="204" t="s">
        <v>2461</v>
      </c>
      <c r="N240" s="122"/>
    </row>
    <row r="241" spans="1:14" x14ac:dyDescent="0.3">
      <c r="A241" s="73" t="s">
        <v>1644</v>
      </c>
      <c r="B241" s="16" t="s">
        <v>2462</v>
      </c>
      <c r="C241" s="8" t="s">
        <v>1692</v>
      </c>
      <c r="D241" s="105" t="s">
        <v>2463</v>
      </c>
      <c r="E241" s="105" t="s">
        <v>1964</v>
      </c>
      <c r="F241" s="74">
        <v>42913</v>
      </c>
      <c r="G241" s="74">
        <f t="shared" si="13"/>
        <v>43643</v>
      </c>
      <c r="H241" s="203">
        <v>1</v>
      </c>
      <c r="I241" s="75">
        <f t="shared" si="15"/>
        <v>10000</v>
      </c>
      <c r="J241" s="14" t="s">
        <v>1866</v>
      </c>
      <c r="K241" s="76" t="s">
        <v>1813</v>
      </c>
      <c r="L241" s="211">
        <f t="shared" si="16"/>
        <v>1800</v>
      </c>
      <c r="M241" s="204" t="s">
        <v>2461</v>
      </c>
      <c r="N241" s="122"/>
    </row>
    <row r="242" spans="1:14" x14ac:dyDescent="0.3">
      <c r="A242" s="73" t="s">
        <v>1644</v>
      </c>
      <c r="B242" s="16" t="s">
        <v>1693</v>
      </c>
      <c r="C242" s="16" t="s">
        <v>1480</v>
      </c>
      <c r="D242" s="16" t="s">
        <v>2115</v>
      </c>
      <c r="E242" s="16" t="s">
        <v>1877</v>
      </c>
      <c r="F242" s="74">
        <v>42912</v>
      </c>
      <c r="G242" s="74">
        <f t="shared" si="13"/>
        <v>43642</v>
      </c>
      <c r="H242" s="203">
        <v>1</v>
      </c>
      <c r="I242" s="75">
        <f t="shared" si="15"/>
        <v>10000</v>
      </c>
      <c r="J242" s="100" t="s">
        <v>1954</v>
      </c>
      <c r="K242" s="86" t="s">
        <v>1462</v>
      </c>
      <c r="L242" s="211">
        <f t="shared" si="16"/>
        <v>1800</v>
      </c>
      <c r="M242" s="204" t="s">
        <v>2458</v>
      </c>
      <c r="N242" s="122"/>
    </row>
    <row r="243" spans="1:14" x14ac:dyDescent="0.3">
      <c r="A243" s="73" t="s">
        <v>1644</v>
      </c>
      <c r="B243" s="16" t="s">
        <v>1694</v>
      </c>
      <c r="C243" s="8" t="s">
        <v>2464</v>
      </c>
      <c r="D243" s="89" t="s">
        <v>2465</v>
      </c>
      <c r="E243" s="16" t="s">
        <v>2466</v>
      </c>
      <c r="F243" s="74">
        <v>42914</v>
      </c>
      <c r="G243" s="74">
        <f t="shared" si="13"/>
        <v>43644</v>
      </c>
      <c r="H243" s="203">
        <v>1</v>
      </c>
      <c r="I243" s="75">
        <f t="shared" si="15"/>
        <v>10000</v>
      </c>
      <c r="J243" s="89" t="s">
        <v>2456</v>
      </c>
      <c r="K243" s="86" t="s">
        <v>1462</v>
      </c>
      <c r="L243" s="90">
        <f t="shared" ref="L243:L244" si="17">I243*14%</f>
        <v>1400.0000000000002</v>
      </c>
      <c r="M243" s="204" t="s">
        <v>2467</v>
      </c>
      <c r="N243" s="122"/>
    </row>
    <row r="244" spans="1:14" x14ac:dyDescent="0.3">
      <c r="A244" s="73" t="s">
        <v>1644</v>
      </c>
      <c r="B244" s="16" t="s">
        <v>1695</v>
      </c>
      <c r="C244" s="8" t="s">
        <v>1696</v>
      </c>
      <c r="D244" s="89" t="s">
        <v>2468</v>
      </c>
      <c r="E244" s="16" t="s">
        <v>2019</v>
      </c>
      <c r="F244" s="74">
        <v>42903</v>
      </c>
      <c r="G244" s="74">
        <f t="shared" ref="G244:G252" si="18">DATE(YEAR(F244)+2,MONTH(F244),DAY(F244))</f>
        <v>43633</v>
      </c>
      <c r="H244" s="203">
        <v>7</v>
      </c>
      <c r="I244" s="75">
        <f t="shared" si="15"/>
        <v>70000</v>
      </c>
      <c r="J244" s="89" t="s">
        <v>2456</v>
      </c>
      <c r="K244" s="86" t="s">
        <v>1462</v>
      </c>
      <c r="L244" s="90">
        <f t="shared" si="17"/>
        <v>9800.0000000000018</v>
      </c>
      <c r="M244" s="204" t="s">
        <v>2469</v>
      </c>
      <c r="N244" s="122"/>
    </row>
    <row r="245" spans="1:14" x14ac:dyDescent="0.3">
      <c r="A245" s="73" t="s">
        <v>1644</v>
      </c>
      <c r="B245" s="16" t="s">
        <v>1697</v>
      </c>
      <c r="C245" s="8" t="s">
        <v>1678</v>
      </c>
      <c r="D245" s="8" t="s">
        <v>2452</v>
      </c>
      <c r="E245" s="14" t="s">
        <v>1964</v>
      </c>
      <c r="F245" s="74">
        <v>42909</v>
      </c>
      <c r="G245" s="74">
        <f t="shared" si="18"/>
        <v>43639</v>
      </c>
      <c r="H245" s="203">
        <v>10</v>
      </c>
      <c r="I245" s="75">
        <f t="shared" si="15"/>
        <v>100000</v>
      </c>
      <c r="J245" s="14" t="s">
        <v>1866</v>
      </c>
      <c r="K245" s="86" t="s">
        <v>1462</v>
      </c>
      <c r="L245" s="211">
        <f t="shared" si="16"/>
        <v>18000</v>
      </c>
      <c r="M245" s="204" t="s">
        <v>2467</v>
      </c>
      <c r="N245" s="122"/>
    </row>
    <row r="246" spans="1:14" x14ac:dyDescent="0.3">
      <c r="A246" s="73" t="s">
        <v>1644</v>
      </c>
      <c r="B246" s="16" t="s">
        <v>1698</v>
      </c>
      <c r="C246" s="8" t="s">
        <v>2470</v>
      </c>
      <c r="D246" s="89" t="s">
        <v>2471</v>
      </c>
      <c r="E246" s="16" t="s">
        <v>2019</v>
      </c>
      <c r="F246" s="74">
        <v>42915</v>
      </c>
      <c r="G246" s="74">
        <f t="shared" si="18"/>
        <v>43645</v>
      </c>
      <c r="H246" s="203">
        <v>4</v>
      </c>
      <c r="I246" s="75">
        <f t="shared" si="15"/>
        <v>40000</v>
      </c>
      <c r="J246" s="89" t="s">
        <v>2456</v>
      </c>
      <c r="K246" s="86" t="s">
        <v>1462</v>
      </c>
      <c r="L246" s="90">
        <f>I246*14%</f>
        <v>5600.0000000000009</v>
      </c>
      <c r="M246" s="204" t="s">
        <v>2472</v>
      </c>
      <c r="N246" s="122"/>
    </row>
    <row r="247" spans="1:14" x14ac:dyDescent="0.3">
      <c r="A247" s="73" t="s">
        <v>1644</v>
      </c>
      <c r="B247" s="16" t="s">
        <v>1699</v>
      </c>
      <c r="C247" s="8" t="s">
        <v>1700</v>
      </c>
      <c r="D247" s="8" t="s">
        <v>2473</v>
      </c>
      <c r="E247" s="102" t="s">
        <v>1530</v>
      </c>
      <c r="F247" s="74">
        <v>42916</v>
      </c>
      <c r="G247" s="74">
        <f t="shared" si="18"/>
        <v>43646</v>
      </c>
      <c r="H247" s="203">
        <v>1</v>
      </c>
      <c r="I247" s="75">
        <f t="shared" si="15"/>
        <v>10000</v>
      </c>
      <c r="J247" s="102" t="s">
        <v>1530</v>
      </c>
      <c r="K247" s="86" t="s">
        <v>1462</v>
      </c>
      <c r="L247" s="208">
        <f>I247*18%</f>
        <v>1800</v>
      </c>
      <c r="M247" s="204" t="s">
        <v>2474</v>
      </c>
      <c r="N247" s="122"/>
    </row>
    <row r="248" spans="1:14" x14ac:dyDescent="0.3">
      <c r="A248" s="73" t="s">
        <v>1644</v>
      </c>
      <c r="B248" s="16" t="s">
        <v>2475</v>
      </c>
      <c r="C248" s="8" t="s">
        <v>1701</v>
      </c>
      <c r="D248" s="8" t="s">
        <v>2476</v>
      </c>
      <c r="E248" s="14" t="s">
        <v>1912</v>
      </c>
      <c r="F248" s="74">
        <v>42916</v>
      </c>
      <c r="G248" s="74">
        <f t="shared" si="18"/>
        <v>43646</v>
      </c>
      <c r="H248" s="203">
        <v>2</v>
      </c>
      <c r="I248" s="75">
        <f t="shared" si="15"/>
        <v>20000</v>
      </c>
      <c r="J248" s="104" t="s">
        <v>1297</v>
      </c>
      <c r="K248" s="86" t="s">
        <v>1462</v>
      </c>
      <c r="L248" s="211">
        <f t="shared" si="16"/>
        <v>3600</v>
      </c>
      <c r="M248" s="204" t="s">
        <v>2474</v>
      </c>
      <c r="N248" s="122"/>
    </row>
    <row r="249" spans="1:14" x14ac:dyDescent="0.3">
      <c r="A249" s="73" t="s">
        <v>1644</v>
      </c>
      <c r="B249" s="16" t="s">
        <v>1702</v>
      </c>
      <c r="C249" s="8" t="s">
        <v>2477</v>
      </c>
      <c r="D249" s="214" t="s">
        <v>2478</v>
      </c>
      <c r="E249" s="14" t="s">
        <v>2019</v>
      </c>
      <c r="F249" s="74">
        <v>42916</v>
      </c>
      <c r="G249" s="74">
        <f t="shared" si="18"/>
        <v>43646</v>
      </c>
      <c r="H249" s="203">
        <v>1</v>
      </c>
      <c r="I249" s="75">
        <f t="shared" si="15"/>
        <v>10000</v>
      </c>
      <c r="J249" s="89" t="s">
        <v>2456</v>
      </c>
      <c r="K249" s="86" t="s">
        <v>1462</v>
      </c>
      <c r="L249" s="90">
        <f t="shared" ref="L249:L251" si="19">I249*14%</f>
        <v>1400.0000000000002</v>
      </c>
      <c r="M249" s="204" t="s">
        <v>2479</v>
      </c>
      <c r="N249" s="122"/>
    </row>
    <row r="250" spans="1:14" x14ac:dyDescent="0.3">
      <c r="A250" s="73" t="s">
        <v>1644</v>
      </c>
      <c r="B250" s="16" t="s">
        <v>1703</v>
      </c>
      <c r="C250" s="8" t="s">
        <v>2477</v>
      </c>
      <c r="D250" s="214" t="s">
        <v>2478</v>
      </c>
      <c r="E250" s="14" t="s">
        <v>2480</v>
      </c>
      <c r="F250" s="74">
        <v>42916</v>
      </c>
      <c r="G250" s="74">
        <f>DATE(YEAR(F250)+2,MONTH(F250),DAY(F250))</f>
        <v>43646</v>
      </c>
      <c r="H250" s="203">
        <v>1</v>
      </c>
      <c r="I250" s="75">
        <f>H250*10000</f>
        <v>10000</v>
      </c>
      <c r="J250" s="89" t="s">
        <v>2456</v>
      </c>
      <c r="K250" s="86" t="s">
        <v>1462</v>
      </c>
      <c r="L250" s="90">
        <f t="shared" si="19"/>
        <v>1400.0000000000002</v>
      </c>
      <c r="M250" s="204" t="s">
        <v>2479</v>
      </c>
      <c r="N250" s="122"/>
    </row>
    <row r="251" spans="1:14" x14ac:dyDescent="0.3">
      <c r="A251" s="73" t="s">
        <v>1644</v>
      </c>
      <c r="B251" s="16" t="s">
        <v>1704</v>
      </c>
      <c r="C251" s="8" t="s">
        <v>2477</v>
      </c>
      <c r="D251" s="214" t="s">
        <v>2478</v>
      </c>
      <c r="E251" s="14" t="s">
        <v>2481</v>
      </c>
      <c r="F251" s="74">
        <v>42916</v>
      </c>
      <c r="G251" s="74">
        <f>DATE(YEAR(F251)+2,MONTH(F251),DAY(F251))</f>
        <v>43646</v>
      </c>
      <c r="H251" s="203">
        <v>1</v>
      </c>
      <c r="I251" s="75">
        <f>H251*10000</f>
        <v>10000</v>
      </c>
      <c r="J251" s="89" t="s">
        <v>2456</v>
      </c>
      <c r="K251" s="86" t="s">
        <v>1462</v>
      </c>
      <c r="L251" s="90">
        <f t="shared" si="19"/>
        <v>1400.0000000000002</v>
      </c>
      <c r="M251" s="204" t="s">
        <v>2479</v>
      </c>
      <c r="N251" s="122"/>
    </row>
    <row r="252" spans="1:14" x14ac:dyDescent="0.3">
      <c r="A252" s="73" t="s">
        <v>2482</v>
      </c>
      <c r="B252" s="16" t="s">
        <v>2483</v>
      </c>
      <c r="C252" s="8" t="s">
        <v>1707</v>
      </c>
      <c r="D252" s="8" t="s">
        <v>2484</v>
      </c>
      <c r="E252" s="14" t="s">
        <v>2105</v>
      </c>
      <c r="F252" s="74">
        <v>42919</v>
      </c>
      <c r="G252" s="74">
        <f t="shared" si="18"/>
        <v>43649</v>
      </c>
      <c r="H252" s="203">
        <v>1</v>
      </c>
      <c r="I252" s="75">
        <f t="shared" si="15"/>
        <v>10000</v>
      </c>
      <c r="J252" s="100" t="s">
        <v>2105</v>
      </c>
      <c r="K252" s="86" t="s">
        <v>1462</v>
      </c>
      <c r="L252" s="211">
        <f t="shared" si="16"/>
        <v>1800</v>
      </c>
      <c r="M252" s="204" t="s">
        <v>2485</v>
      </c>
      <c r="N252" s="122"/>
    </row>
    <row r="253" spans="1:14" x14ac:dyDescent="0.3">
      <c r="A253" s="73" t="s">
        <v>2482</v>
      </c>
      <c r="B253" s="16" t="s">
        <v>2486</v>
      </c>
      <c r="C253" s="8" t="s">
        <v>2427</v>
      </c>
      <c r="D253" s="8" t="s">
        <v>2428</v>
      </c>
      <c r="E253" s="215" t="s">
        <v>1530</v>
      </c>
      <c r="F253" s="97">
        <v>42919</v>
      </c>
      <c r="G253" s="97">
        <f>DATE(YEAR(F253)+2,MONTH(F253),DAY(F253))</f>
        <v>43649</v>
      </c>
      <c r="H253" s="203">
        <v>3</v>
      </c>
      <c r="I253" s="75">
        <f t="shared" si="15"/>
        <v>30000</v>
      </c>
      <c r="J253" s="102" t="s">
        <v>1530</v>
      </c>
      <c r="K253" s="86" t="s">
        <v>1462</v>
      </c>
      <c r="L253" s="208">
        <f t="shared" si="16"/>
        <v>5400</v>
      </c>
      <c r="M253" s="204" t="s">
        <v>2485</v>
      </c>
      <c r="N253" s="122"/>
    </row>
    <row r="254" spans="1:14" x14ac:dyDescent="0.3">
      <c r="A254" s="73" t="s">
        <v>2482</v>
      </c>
      <c r="B254" s="16" t="s">
        <v>1708</v>
      </c>
      <c r="C254" s="8" t="s">
        <v>2399</v>
      </c>
      <c r="D254" s="8" t="s">
        <v>2400</v>
      </c>
      <c r="E254" s="215" t="s">
        <v>1530</v>
      </c>
      <c r="F254" s="97">
        <v>42920</v>
      </c>
      <c r="G254" s="97">
        <f>DATE(YEAR(F254)+2,MONTH(F254),DAY(F254))</f>
        <v>43650</v>
      </c>
      <c r="H254" s="203">
        <v>1</v>
      </c>
      <c r="I254" s="75">
        <f t="shared" si="15"/>
        <v>10000</v>
      </c>
      <c r="J254" s="102" t="s">
        <v>1530</v>
      </c>
      <c r="K254" s="86" t="s">
        <v>1462</v>
      </c>
      <c r="L254" s="208">
        <f t="shared" si="16"/>
        <v>1800</v>
      </c>
      <c r="M254" s="204" t="s">
        <v>2487</v>
      </c>
      <c r="N254" s="122"/>
    </row>
    <row r="255" spans="1:14" x14ac:dyDescent="0.3">
      <c r="A255" s="73" t="s">
        <v>2482</v>
      </c>
      <c r="B255" s="16" t="s">
        <v>2488</v>
      </c>
      <c r="C255" s="8" t="s">
        <v>1709</v>
      </c>
      <c r="D255" s="105" t="s">
        <v>2489</v>
      </c>
      <c r="E255" s="102" t="s">
        <v>1530</v>
      </c>
      <c r="F255" s="97">
        <v>42919</v>
      </c>
      <c r="G255" s="97">
        <f t="shared" ref="G255:G276" si="20">DATE(YEAR(F255)+2,MONTH(F255),DAY(F255))</f>
        <v>43649</v>
      </c>
      <c r="H255" s="203">
        <v>1</v>
      </c>
      <c r="I255" s="75">
        <f t="shared" si="15"/>
        <v>10000</v>
      </c>
      <c r="J255" s="102" t="s">
        <v>1530</v>
      </c>
      <c r="K255" s="86" t="s">
        <v>1462</v>
      </c>
      <c r="L255" s="208">
        <f t="shared" si="16"/>
        <v>1800</v>
      </c>
      <c r="M255" s="204" t="s">
        <v>2485</v>
      </c>
      <c r="N255" s="122"/>
    </row>
    <row r="256" spans="1:14" x14ac:dyDescent="0.3">
      <c r="A256" s="73" t="s">
        <v>2482</v>
      </c>
      <c r="B256" s="16" t="s">
        <v>1710</v>
      </c>
      <c r="C256" s="16" t="s">
        <v>1544</v>
      </c>
      <c r="D256" s="16" t="s">
        <v>1950</v>
      </c>
      <c r="E256" s="16" t="s">
        <v>1950</v>
      </c>
      <c r="F256" s="92">
        <v>42923</v>
      </c>
      <c r="G256" s="92">
        <f t="shared" si="20"/>
        <v>43653</v>
      </c>
      <c r="H256" s="81">
        <v>6</v>
      </c>
      <c r="I256" s="76">
        <f t="shared" si="15"/>
        <v>60000</v>
      </c>
      <c r="J256" s="100" t="s">
        <v>1954</v>
      </c>
      <c r="K256" s="76" t="s">
        <v>1813</v>
      </c>
      <c r="L256" s="76">
        <f t="shared" si="16"/>
        <v>10800</v>
      </c>
      <c r="M256" s="204"/>
      <c r="N256" s="122"/>
    </row>
    <row r="257" spans="1:14" x14ac:dyDescent="0.3">
      <c r="A257" s="73" t="s">
        <v>2482</v>
      </c>
      <c r="B257" s="16" t="s">
        <v>1711</v>
      </c>
      <c r="C257" s="8" t="s">
        <v>2490</v>
      </c>
      <c r="D257" s="216" t="s">
        <v>2457</v>
      </c>
      <c r="E257" s="14" t="s">
        <v>2466</v>
      </c>
      <c r="F257" s="92">
        <v>42929</v>
      </c>
      <c r="G257" s="92">
        <f t="shared" si="20"/>
        <v>43659</v>
      </c>
      <c r="H257" s="81">
        <v>3</v>
      </c>
      <c r="I257" s="76">
        <f t="shared" si="15"/>
        <v>30000</v>
      </c>
      <c r="J257" s="89" t="s">
        <v>2456</v>
      </c>
      <c r="K257" s="86" t="s">
        <v>1462</v>
      </c>
      <c r="L257" s="90">
        <f>I257*14%</f>
        <v>4200</v>
      </c>
      <c r="M257" s="204" t="s">
        <v>2491</v>
      </c>
      <c r="N257" s="122"/>
    </row>
    <row r="258" spans="1:14" x14ac:dyDescent="0.3">
      <c r="A258" s="73" t="s">
        <v>2482</v>
      </c>
      <c r="B258" s="16" t="s">
        <v>1712</v>
      </c>
      <c r="C258" s="8" t="s">
        <v>1713</v>
      </c>
      <c r="D258" s="105" t="s">
        <v>2492</v>
      </c>
      <c r="E258" s="14" t="s">
        <v>2438</v>
      </c>
      <c r="F258" s="92">
        <v>42930</v>
      </c>
      <c r="G258" s="92">
        <f t="shared" si="20"/>
        <v>43660</v>
      </c>
      <c r="H258" s="81">
        <v>1</v>
      </c>
      <c r="I258" s="76">
        <f t="shared" si="15"/>
        <v>10000</v>
      </c>
      <c r="J258" s="14" t="s">
        <v>1866</v>
      </c>
      <c r="K258" s="86" t="s">
        <v>1462</v>
      </c>
      <c r="L258" s="76">
        <f t="shared" si="16"/>
        <v>1800</v>
      </c>
      <c r="M258" s="204" t="s">
        <v>2493</v>
      </c>
      <c r="N258" s="122"/>
    </row>
    <row r="259" spans="1:14" x14ac:dyDescent="0.3">
      <c r="A259" s="73" t="s">
        <v>2482</v>
      </c>
      <c r="B259" s="16" t="s">
        <v>1714</v>
      </c>
      <c r="C259" s="8" t="s">
        <v>1715</v>
      </c>
      <c r="D259" s="105" t="s">
        <v>2494</v>
      </c>
      <c r="E259" s="105" t="s">
        <v>2220</v>
      </c>
      <c r="F259" s="92">
        <v>42931</v>
      </c>
      <c r="G259" s="92">
        <f t="shared" si="20"/>
        <v>43661</v>
      </c>
      <c r="H259" s="16">
        <v>1</v>
      </c>
      <c r="I259" s="76">
        <f t="shared" si="15"/>
        <v>10000</v>
      </c>
      <c r="J259" s="85" t="s">
        <v>1871</v>
      </c>
      <c r="K259" s="76" t="s">
        <v>1813</v>
      </c>
      <c r="L259" s="211">
        <f t="shared" si="16"/>
        <v>1800</v>
      </c>
      <c r="M259" s="204" t="s">
        <v>2495</v>
      </c>
      <c r="N259" s="122"/>
    </row>
    <row r="260" spans="1:14" x14ac:dyDescent="0.3">
      <c r="A260" s="73" t="s">
        <v>2482</v>
      </c>
      <c r="B260" s="16" t="s">
        <v>1716</v>
      </c>
      <c r="C260" s="8" t="s">
        <v>1717</v>
      </c>
      <c r="D260" s="105" t="s">
        <v>2496</v>
      </c>
      <c r="E260" s="105" t="s">
        <v>1871</v>
      </c>
      <c r="F260" s="92">
        <v>42931</v>
      </c>
      <c r="G260" s="92">
        <f t="shared" si="20"/>
        <v>43661</v>
      </c>
      <c r="H260" s="16">
        <v>1</v>
      </c>
      <c r="I260" s="76">
        <f t="shared" si="15"/>
        <v>10000</v>
      </c>
      <c r="J260" s="85" t="s">
        <v>1871</v>
      </c>
      <c r="K260" s="76" t="s">
        <v>1813</v>
      </c>
      <c r="L260" s="211">
        <f t="shared" si="16"/>
        <v>1800</v>
      </c>
      <c r="M260" s="204" t="s">
        <v>2495</v>
      </c>
      <c r="N260" s="122"/>
    </row>
    <row r="261" spans="1:14" x14ac:dyDescent="0.3">
      <c r="A261" s="73" t="s">
        <v>2482</v>
      </c>
      <c r="B261" s="16" t="s">
        <v>1718</v>
      </c>
      <c r="C261" s="8" t="s">
        <v>1719</v>
      </c>
      <c r="D261" s="105" t="s">
        <v>2497</v>
      </c>
      <c r="E261" s="105" t="s">
        <v>2222</v>
      </c>
      <c r="F261" s="92">
        <v>42931</v>
      </c>
      <c r="G261" s="92">
        <f t="shared" si="20"/>
        <v>43661</v>
      </c>
      <c r="H261" s="105">
        <v>1</v>
      </c>
      <c r="I261" s="76">
        <f t="shared" si="15"/>
        <v>10000</v>
      </c>
      <c r="J261" s="85" t="s">
        <v>1871</v>
      </c>
      <c r="K261" s="76" t="s">
        <v>1813</v>
      </c>
      <c r="L261" s="211">
        <f t="shared" si="16"/>
        <v>1800</v>
      </c>
      <c r="M261" s="204" t="s">
        <v>2495</v>
      </c>
      <c r="N261" s="122"/>
    </row>
    <row r="262" spans="1:14" x14ac:dyDescent="0.3">
      <c r="A262" s="73" t="s">
        <v>2482</v>
      </c>
      <c r="B262" s="16" t="s">
        <v>1720</v>
      </c>
      <c r="C262" s="8" t="s">
        <v>1721</v>
      </c>
      <c r="D262" s="105" t="s">
        <v>2498</v>
      </c>
      <c r="E262" s="105" t="s">
        <v>1922</v>
      </c>
      <c r="F262" s="92">
        <v>42931</v>
      </c>
      <c r="G262" s="92">
        <f t="shared" si="20"/>
        <v>43661</v>
      </c>
      <c r="H262" s="16">
        <v>1</v>
      </c>
      <c r="I262" s="76">
        <f t="shared" si="15"/>
        <v>10000</v>
      </c>
      <c r="J262" s="85" t="s">
        <v>1871</v>
      </c>
      <c r="K262" s="76" t="s">
        <v>1813</v>
      </c>
      <c r="L262" s="211">
        <f t="shared" si="16"/>
        <v>1800</v>
      </c>
      <c r="M262" s="204" t="s">
        <v>2495</v>
      </c>
      <c r="N262" s="122"/>
    </row>
    <row r="263" spans="1:14" x14ac:dyDescent="0.3">
      <c r="A263" s="73" t="s">
        <v>2482</v>
      </c>
      <c r="B263" s="16" t="s">
        <v>1722</v>
      </c>
      <c r="C263" s="8" t="s">
        <v>2447</v>
      </c>
      <c r="D263" s="8" t="s">
        <v>2448</v>
      </c>
      <c r="E263" s="14" t="s">
        <v>2101</v>
      </c>
      <c r="F263" s="92">
        <v>42931</v>
      </c>
      <c r="G263" s="92">
        <f t="shared" si="20"/>
        <v>43661</v>
      </c>
      <c r="H263" s="14">
        <v>3</v>
      </c>
      <c r="I263" s="76">
        <f t="shared" si="15"/>
        <v>30000</v>
      </c>
      <c r="J263" s="104" t="s">
        <v>1297</v>
      </c>
      <c r="K263" s="86" t="s">
        <v>1462</v>
      </c>
      <c r="L263" s="211">
        <f t="shared" si="16"/>
        <v>5400</v>
      </c>
      <c r="M263" s="204" t="s">
        <v>2499</v>
      </c>
      <c r="N263" s="122"/>
    </row>
    <row r="264" spans="1:14" ht="41.4" x14ac:dyDescent="0.3">
      <c r="A264" s="73" t="s">
        <v>2482</v>
      </c>
      <c r="B264" s="16" t="s">
        <v>1723</v>
      </c>
      <c r="C264" s="8" t="s">
        <v>2500</v>
      </c>
      <c r="D264" s="217" t="s">
        <v>2463</v>
      </c>
      <c r="E264" s="8" t="s">
        <v>2463</v>
      </c>
      <c r="F264" s="92">
        <v>42931</v>
      </c>
      <c r="G264" s="92">
        <f t="shared" si="20"/>
        <v>43661</v>
      </c>
      <c r="H264" s="8">
        <v>7</v>
      </c>
      <c r="I264" s="76">
        <f t="shared" si="15"/>
        <v>70000</v>
      </c>
      <c r="J264" s="14" t="s">
        <v>1866</v>
      </c>
      <c r="K264" s="76" t="s">
        <v>1813</v>
      </c>
      <c r="L264" s="211">
        <f t="shared" si="16"/>
        <v>12600</v>
      </c>
      <c r="M264" s="204" t="s">
        <v>2501</v>
      </c>
      <c r="N264" s="122"/>
    </row>
    <row r="265" spans="1:14" x14ac:dyDescent="0.3">
      <c r="A265" s="73" t="s">
        <v>2482</v>
      </c>
      <c r="B265" s="16" t="s">
        <v>1724</v>
      </c>
      <c r="C265" s="8" t="s">
        <v>1725</v>
      </c>
      <c r="D265" s="8" t="s">
        <v>1773</v>
      </c>
      <c r="E265" s="14" t="s">
        <v>1866</v>
      </c>
      <c r="F265" s="92">
        <v>42931</v>
      </c>
      <c r="G265" s="92">
        <f t="shared" si="20"/>
        <v>43661</v>
      </c>
      <c r="H265" s="14">
        <v>25</v>
      </c>
      <c r="I265" s="76">
        <f t="shared" si="15"/>
        <v>250000</v>
      </c>
      <c r="J265" s="14" t="s">
        <v>1866</v>
      </c>
      <c r="K265" s="76" t="s">
        <v>1813</v>
      </c>
      <c r="L265" s="211">
        <f t="shared" si="16"/>
        <v>45000</v>
      </c>
      <c r="M265" s="204" t="s">
        <v>2495</v>
      </c>
      <c r="N265" s="122"/>
    </row>
    <row r="266" spans="1:14" x14ac:dyDescent="0.3">
      <c r="A266" s="73" t="s">
        <v>2482</v>
      </c>
      <c r="B266" s="16" t="s">
        <v>1726</v>
      </c>
      <c r="C266" s="8" t="s">
        <v>1725</v>
      </c>
      <c r="D266" s="8" t="s">
        <v>1773</v>
      </c>
      <c r="E266" s="14" t="s">
        <v>1866</v>
      </c>
      <c r="F266" s="92">
        <v>42931</v>
      </c>
      <c r="G266" s="92">
        <f t="shared" si="20"/>
        <v>43661</v>
      </c>
      <c r="H266" s="14">
        <v>10</v>
      </c>
      <c r="I266" s="76">
        <f t="shared" si="15"/>
        <v>100000</v>
      </c>
      <c r="J266" s="14" t="s">
        <v>1866</v>
      </c>
      <c r="K266" s="76" t="s">
        <v>1813</v>
      </c>
      <c r="L266" s="211">
        <f t="shared" si="16"/>
        <v>18000</v>
      </c>
      <c r="M266" s="204" t="s">
        <v>2495</v>
      </c>
      <c r="N266" s="122"/>
    </row>
    <row r="267" spans="1:14" x14ac:dyDescent="0.3">
      <c r="A267" s="73" t="s">
        <v>2482</v>
      </c>
      <c r="B267" s="16" t="s">
        <v>1727</v>
      </c>
      <c r="C267" s="8" t="s">
        <v>1728</v>
      </c>
      <c r="D267" s="105" t="s">
        <v>2502</v>
      </c>
      <c r="E267" s="14" t="s">
        <v>1866</v>
      </c>
      <c r="F267" s="92">
        <v>42931</v>
      </c>
      <c r="G267" s="92">
        <f t="shared" si="20"/>
        <v>43661</v>
      </c>
      <c r="H267" s="14">
        <v>4</v>
      </c>
      <c r="I267" s="76">
        <f t="shared" ref="I267:I331" si="21">H267*10000</f>
        <v>40000</v>
      </c>
      <c r="J267" s="14" t="s">
        <v>1866</v>
      </c>
      <c r="K267" s="76" t="s">
        <v>1813</v>
      </c>
      <c r="L267" s="211">
        <f t="shared" si="16"/>
        <v>7200</v>
      </c>
      <c r="M267" s="204" t="s">
        <v>2495</v>
      </c>
      <c r="N267" s="122"/>
    </row>
    <row r="268" spans="1:14" x14ac:dyDescent="0.3">
      <c r="A268" s="73" t="s">
        <v>2482</v>
      </c>
      <c r="B268" s="16" t="s">
        <v>1729</v>
      </c>
      <c r="C268" s="8" t="s">
        <v>1730</v>
      </c>
      <c r="D268" s="105" t="s">
        <v>2503</v>
      </c>
      <c r="E268" s="14" t="s">
        <v>1866</v>
      </c>
      <c r="F268" s="92">
        <v>42931</v>
      </c>
      <c r="G268" s="92">
        <f t="shared" si="20"/>
        <v>43661</v>
      </c>
      <c r="H268" s="14">
        <v>3</v>
      </c>
      <c r="I268" s="76">
        <f t="shared" si="21"/>
        <v>30000</v>
      </c>
      <c r="J268" s="14" t="s">
        <v>1866</v>
      </c>
      <c r="K268" s="76" t="s">
        <v>1813</v>
      </c>
      <c r="L268" s="211">
        <f>I268*18%</f>
        <v>5400</v>
      </c>
      <c r="M268" s="204" t="s">
        <v>2495</v>
      </c>
      <c r="N268" s="122"/>
    </row>
    <row r="269" spans="1:14" x14ac:dyDescent="0.3">
      <c r="A269" s="73" t="s">
        <v>2482</v>
      </c>
      <c r="B269" s="16" t="s">
        <v>1731</v>
      </c>
      <c r="C269" s="8" t="s">
        <v>1728</v>
      </c>
      <c r="D269" s="105" t="s">
        <v>2502</v>
      </c>
      <c r="E269" s="14" t="s">
        <v>1866</v>
      </c>
      <c r="F269" s="92">
        <v>42931</v>
      </c>
      <c r="G269" s="92">
        <f t="shared" si="20"/>
        <v>43661</v>
      </c>
      <c r="H269" s="14">
        <v>11</v>
      </c>
      <c r="I269" s="76">
        <f t="shared" si="21"/>
        <v>110000</v>
      </c>
      <c r="J269" s="14" t="s">
        <v>1866</v>
      </c>
      <c r="K269" s="76" t="s">
        <v>1813</v>
      </c>
      <c r="L269" s="211">
        <f>I269*18%</f>
        <v>19800</v>
      </c>
      <c r="M269" s="204" t="s">
        <v>2495</v>
      </c>
      <c r="N269" s="122"/>
    </row>
    <row r="270" spans="1:14" x14ac:dyDescent="0.3">
      <c r="A270" s="73" t="s">
        <v>2482</v>
      </c>
      <c r="B270" s="16" t="s">
        <v>1732</v>
      </c>
      <c r="C270" s="8" t="s">
        <v>1725</v>
      </c>
      <c r="D270" s="8" t="s">
        <v>1773</v>
      </c>
      <c r="E270" s="14" t="s">
        <v>1866</v>
      </c>
      <c r="F270" s="92">
        <v>42931</v>
      </c>
      <c r="G270" s="92">
        <f t="shared" si="20"/>
        <v>43661</v>
      </c>
      <c r="H270" s="14">
        <v>2</v>
      </c>
      <c r="I270" s="76">
        <f t="shared" si="21"/>
        <v>20000</v>
      </c>
      <c r="J270" s="14" t="s">
        <v>1866</v>
      </c>
      <c r="K270" s="76" t="s">
        <v>1813</v>
      </c>
      <c r="L270" s="211">
        <f>I270*18%</f>
        <v>3600</v>
      </c>
      <c r="M270" s="204" t="s">
        <v>2495</v>
      </c>
      <c r="N270" s="122"/>
    </row>
    <row r="271" spans="1:14" x14ac:dyDescent="0.3">
      <c r="A271" s="73" t="s">
        <v>2482</v>
      </c>
      <c r="B271" s="16" t="s">
        <v>1733</v>
      </c>
      <c r="C271" s="8" t="s">
        <v>2447</v>
      </c>
      <c r="D271" s="8" t="s">
        <v>2448</v>
      </c>
      <c r="E271" s="14" t="s">
        <v>2101</v>
      </c>
      <c r="F271" s="92">
        <v>42931</v>
      </c>
      <c r="G271" s="92">
        <f t="shared" si="20"/>
        <v>43661</v>
      </c>
      <c r="H271" s="14">
        <v>4</v>
      </c>
      <c r="I271" s="76">
        <f t="shared" si="21"/>
        <v>40000</v>
      </c>
      <c r="J271" s="104" t="s">
        <v>1297</v>
      </c>
      <c r="K271" s="86" t="s">
        <v>1462</v>
      </c>
      <c r="L271" s="211">
        <f t="shared" ref="L271:L276" si="22">I271*18%</f>
        <v>7200</v>
      </c>
      <c r="M271" s="204" t="s">
        <v>2504</v>
      </c>
      <c r="N271" s="122"/>
    </row>
    <row r="272" spans="1:14" x14ac:dyDescent="0.3">
      <c r="A272" s="73" t="s">
        <v>2505</v>
      </c>
      <c r="B272" s="16" t="s">
        <v>1735</v>
      </c>
      <c r="C272" s="8" t="s">
        <v>2506</v>
      </c>
      <c r="D272" s="8" t="s">
        <v>2507</v>
      </c>
      <c r="E272" s="112" t="s">
        <v>2508</v>
      </c>
      <c r="F272" s="92">
        <v>42931</v>
      </c>
      <c r="G272" s="92">
        <f t="shared" si="20"/>
        <v>43661</v>
      </c>
      <c r="H272" s="112">
        <v>1</v>
      </c>
      <c r="I272" s="76">
        <f t="shared" si="21"/>
        <v>10000</v>
      </c>
      <c r="J272" s="100" t="s">
        <v>2507</v>
      </c>
      <c r="K272" s="76" t="s">
        <v>2509</v>
      </c>
      <c r="L272" s="211">
        <f t="shared" si="22"/>
        <v>1800</v>
      </c>
      <c r="M272" s="204" t="s">
        <v>2510</v>
      </c>
      <c r="N272" s="122"/>
    </row>
    <row r="273" spans="1:14" x14ac:dyDescent="0.3">
      <c r="A273" s="73" t="s">
        <v>2505</v>
      </c>
      <c r="B273" s="16" t="s">
        <v>1736</v>
      </c>
      <c r="C273" s="8" t="s">
        <v>2506</v>
      </c>
      <c r="D273" s="8" t="s">
        <v>2507</v>
      </c>
      <c r="E273" s="112" t="s">
        <v>1355</v>
      </c>
      <c r="F273" s="92">
        <v>42931</v>
      </c>
      <c r="G273" s="92">
        <f t="shared" si="20"/>
        <v>43661</v>
      </c>
      <c r="H273" s="112">
        <v>1</v>
      </c>
      <c r="I273" s="76">
        <f t="shared" si="21"/>
        <v>10000</v>
      </c>
      <c r="J273" s="100" t="s">
        <v>2507</v>
      </c>
      <c r="K273" s="76" t="s">
        <v>2509</v>
      </c>
      <c r="L273" s="211">
        <f t="shared" si="22"/>
        <v>1800</v>
      </c>
      <c r="M273" s="204" t="s">
        <v>2510</v>
      </c>
      <c r="N273" s="122"/>
    </row>
    <row r="274" spans="1:14" x14ac:dyDescent="0.3">
      <c r="A274" s="73" t="s">
        <v>2505</v>
      </c>
      <c r="B274" s="16" t="s">
        <v>1737</v>
      </c>
      <c r="C274" s="8" t="s">
        <v>1407</v>
      </c>
      <c r="D274" s="8" t="s">
        <v>2511</v>
      </c>
      <c r="E274" s="16" t="s">
        <v>1323</v>
      </c>
      <c r="F274" s="92">
        <v>42930</v>
      </c>
      <c r="G274" s="92">
        <f t="shared" si="20"/>
        <v>43660</v>
      </c>
      <c r="H274" s="16">
        <v>1</v>
      </c>
      <c r="I274" s="76">
        <f t="shared" si="21"/>
        <v>10000</v>
      </c>
      <c r="J274" s="100" t="s">
        <v>2512</v>
      </c>
      <c r="K274" s="86" t="s">
        <v>2513</v>
      </c>
      <c r="L274" s="211">
        <f t="shared" si="22"/>
        <v>1800</v>
      </c>
      <c r="M274" s="204" t="s">
        <v>2514</v>
      </c>
      <c r="N274" s="122"/>
    </row>
    <row r="275" spans="1:14" x14ac:dyDescent="0.3">
      <c r="A275" s="73" t="s">
        <v>2505</v>
      </c>
      <c r="B275" s="16" t="s">
        <v>2515</v>
      </c>
      <c r="C275" s="8" t="s">
        <v>1360</v>
      </c>
      <c r="D275" s="8" t="s">
        <v>2516</v>
      </c>
      <c r="E275" s="16" t="s">
        <v>2517</v>
      </c>
      <c r="F275" s="92">
        <v>42930</v>
      </c>
      <c r="G275" s="92">
        <f t="shared" si="20"/>
        <v>43660</v>
      </c>
      <c r="H275" s="16">
        <v>1</v>
      </c>
      <c r="I275" s="76">
        <f t="shared" si="21"/>
        <v>10000</v>
      </c>
      <c r="J275" s="85" t="s">
        <v>2518</v>
      </c>
      <c r="K275" s="76" t="s">
        <v>2509</v>
      </c>
      <c r="L275" s="211">
        <f t="shared" si="22"/>
        <v>1800</v>
      </c>
      <c r="M275" s="204" t="s">
        <v>2519</v>
      </c>
      <c r="N275" s="122"/>
    </row>
    <row r="276" spans="1:14" x14ac:dyDescent="0.3">
      <c r="A276" s="73" t="s">
        <v>2505</v>
      </c>
      <c r="B276" s="16" t="s">
        <v>1738</v>
      </c>
      <c r="C276" s="8" t="s">
        <v>2520</v>
      </c>
      <c r="D276" s="8" t="s">
        <v>2521</v>
      </c>
      <c r="E276" s="16" t="s">
        <v>2517</v>
      </c>
      <c r="F276" s="92">
        <v>42931</v>
      </c>
      <c r="G276" s="92">
        <f t="shared" si="20"/>
        <v>43661</v>
      </c>
      <c r="H276" s="112">
        <v>2</v>
      </c>
      <c r="I276" s="76">
        <f t="shared" si="21"/>
        <v>20000</v>
      </c>
      <c r="J276" s="85" t="s">
        <v>71</v>
      </c>
      <c r="K276" s="76" t="s">
        <v>2509</v>
      </c>
      <c r="L276" s="211">
        <f t="shared" si="22"/>
        <v>3600</v>
      </c>
      <c r="M276" s="204" t="s">
        <v>2519</v>
      </c>
      <c r="N276" s="122"/>
    </row>
    <row r="277" spans="1:14" ht="27.6" x14ac:dyDescent="0.3">
      <c r="A277" s="73" t="s">
        <v>2505</v>
      </c>
      <c r="B277" s="16" t="s">
        <v>1739</v>
      </c>
      <c r="C277" s="8" t="s">
        <v>2524</v>
      </c>
      <c r="D277" s="212" t="s">
        <v>2525</v>
      </c>
      <c r="E277" s="102" t="s">
        <v>2526</v>
      </c>
      <c r="F277" s="92">
        <v>42931</v>
      </c>
      <c r="G277" s="92">
        <f t="shared" ref="G277:G339" si="23">DATE(YEAR(F277)+2,MONTH(F277),DAY(F277))</f>
        <v>43661</v>
      </c>
      <c r="H277" s="81">
        <v>1</v>
      </c>
      <c r="I277" s="76">
        <f t="shared" si="21"/>
        <v>10000</v>
      </c>
      <c r="J277" s="102" t="s">
        <v>2526</v>
      </c>
      <c r="K277" s="76" t="s">
        <v>2509</v>
      </c>
      <c r="L277" s="208">
        <f t="shared" ref="L277:L326" si="24">I277*18%</f>
        <v>1800</v>
      </c>
      <c r="M277" s="204" t="s">
        <v>2527</v>
      </c>
      <c r="N277" s="122"/>
    </row>
    <row r="278" spans="1:14" x14ac:dyDescent="0.3">
      <c r="A278" s="73" t="s">
        <v>2505</v>
      </c>
      <c r="B278" s="16" t="s">
        <v>2528</v>
      </c>
      <c r="C278" s="8" t="s">
        <v>2529</v>
      </c>
      <c r="D278" s="105" t="s">
        <v>2530</v>
      </c>
      <c r="E278" s="102" t="s">
        <v>2526</v>
      </c>
      <c r="F278" s="92">
        <v>42928</v>
      </c>
      <c r="G278" s="92">
        <f t="shared" si="23"/>
        <v>43658</v>
      </c>
      <c r="H278" s="81">
        <v>1</v>
      </c>
      <c r="I278" s="76">
        <f t="shared" si="21"/>
        <v>10000</v>
      </c>
      <c r="J278" s="102" t="s">
        <v>1341</v>
      </c>
      <c r="K278" s="76" t="s">
        <v>2509</v>
      </c>
      <c r="L278" s="208">
        <f t="shared" si="24"/>
        <v>1800</v>
      </c>
      <c r="M278" s="204"/>
      <c r="N278" s="122"/>
    </row>
    <row r="279" spans="1:14" x14ac:dyDescent="0.3">
      <c r="A279" s="73" t="s">
        <v>2505</v>
      </c>
      <c r="B279" s="16" t="s">
        <v>2531</v>
      </c>
      <c r="C279" s="8" t="s">
        <v>2532</v>
      </c>
      <c r="D279" s="105" t="s">
        <v>2533</v>
      </c>
      <c r="E279" s="102" t="s">
        <v>2526</v>
      </c>
      <c r="F279" s="92">
        <v>42928</v>
      </c>
      <c r="G279" s="92">
        <f t="shared" si="23"/>
        <v>43658</v>
      </c>
      <c r="H279" s="81">
        <v>1</v>
      </c>
      <c r="I279" s="76">
        <f t="shared" si="21"/>
        <v>10000</v>
      </c>
      <c r="J279" s="102" t="s">
        <v>2526</v>
      </c>
      <c r="K279" s="76" t="s">
        <v>2509</v>
      </c>
      <c r="L279" s="208">
        <f t="shared" si="24"/>
        <v>1800</v>
      </c>
      <c r="M279" s="204"/>
      <c r="N279" s="122"/>
    </row>
    <row r="280" spans="1:14" x14ac:dyDescent="0.3">
      <c r="A280" s="73" t="s">
        <v>2505</v>
      </c>
      <c r="B280" s="16" t="s">
        <v>2534</v>
      </c>
      <c r="C280" s="8" t="s">
        <v>1740</v>
      </c>
      <c r="D280" s="8" t="s">
        <v>2535</v>
      </c>
      <c r="E280" s="14" t="s">
        <v>2536</v>
      </c>
      <c r="F280" s="92">
        <v>42931</v>
      </c>
      <c r="G280" s="92">
        <f t="shared" si="23"/>
        <v>43661</v>
      </c>
      <c r="H280" s="81">
        <v>1</v>
      </c>
      <c r="I280" s="76">
        <f t="shared" si="21"/>
        <v>10000</v>
      </c>
      <c r="J280" s="14" t="s">
        <v>2536</v>
      </c>
      <c r="K280" s="86" t="s">
        <v>2513</v>
      </c>
      <c r="L280" s="211">
        <f t="shared" si="24"/>
        <v>1800</v>
      </c>
      <c r="M280" s="204" t="s">
        <v>2504</v>
      </c>
      <c r="N280" s="122"/>
    </row>
    <row r="281" spans="1:14" x14ac:dyDescent="0.3">
      <c r="A281" s="73" t="s">
        <v>2505</v>
      </c>
      <c r="B281" s="16" t="s">
        <v>1741</v>
      </c>
      <c r="C281" s="8" t="s">
        <v>1742</v>
      </c>
      <c r="D281" s="8" t="s">
        <v>2537</v>
      </c>
      <c r="E281" s="14" t="s">
        <v>2536</v>
      </c>
      <c r="F281" s="92">
        <v>42931</v>
      </c>
      <c r="G281" s="92">
        <f t="shared" si="23"/>
        <v>43661</v>
      </c>
      <c r="H281" s="81">
        <v>4</v>
      </c>
      <c r="I281" s="76">
        <f t="shared" si="21"/>
        <v>40000</v>
      </c>
      <c r="J281" s="14" t="s">
        <v>2536</v>
      </c>
      <c r="K281" s="86" t="s">
        <v>2513</v>
      </c>
      <c r="L281" s="211">
        <f t="shared" si="24"/>
        <v>7200</v>
      </c>
      <c r="M281" s="204" t="s">
        <v>2504</v>
      </c>
      <c r="N281" s="122"/>
    </row>
    <row r="282" spans="1:14" x14ac:dyDescent="0.3">
      <c r="A282" s="73" t="s">
        <v>2505</v>
      </c>
      <c r="B282" s="16" t="s">
        <v>1743</v>
      </c>
      <c r="C282" s="8" t="s">
        <v>1744</v>
      </c>
      <c r="D282" s="105" t="s">
        <v>2039</v>
      </c>
      <c r="E282" s="14" t="s">
        <v>1384</v>
      </c>
      <c r="F282" s="92">
        <v>42931</v>
      </c>
      <c r="G282" s="92">
        <f t="shared" si="23"/>
        <v>43661</v>
      </c>
      <c r="H282" s="81">
        <v>1</v>
      </c>
      <c r="I282" s="76">
        <f t="shared" si="21"/>
        <v>10000</v>
      </c>
      <c r="J282" s="104" t="s">
        <v>1297</v>
      </c>
      <c r="K282" s="76" t="s">
        <v>2509</v>
      </c>
      <c r="L282" s="211">
        <f t="shared" si="24"/>
        <v>1800</v>
      </c>
      <c r="M282" s="204" t="s">
        <v>2538</v>
      </c>
      <c r="N282" s="122"/>
    </row>
    <row r="283" spans="1:14" x14ac:dyDescent="0.3">
      <c r="A283" s="73" t="s">
        <v>2505</v>
      </c>
      <c r="B283" s="16" t="s">
        <v>1745</v>
      </c>
      <c r="C283" s="8" t="s">
        <v>1746</v>
      </c>
      <c r="D283" s="217" t="s">
        <v>2539</v>
      </c>
      <c r="E283" s="14" t="s">
        <v>2517</v>
      </c>
      <c r="F283" s="92">
        <v>42931</v>
      </c>
      <c r="G283" s="92">
        <f t="shared" si="23"/>
        <v>43661</v>
      </c>
      <c r="H283" s="81">
        <v>3</v>
      </c>
      <c r="I283" s="76">
        <f t="shared" si="21"/>
        <v>30000</v>
      </c>
      <c r="J283" s="85" t="s">
        <v>71</v>
      </c>
      <c r="K283" s="76" t="s">
        <v>1318</v>
      </c>
      <c r="L283" s="211">
        <f t="shared" si="24"/>
        <v>5400</v>
      </c>
      <c r="M283" s="204" t="s">
        <v>2540</v>
      </c>
      <c r="N283" s="122"/>
    </row>
    <row r="284" spans="1:14" x14ac:dyDescent="0.3">
      <c r="A284" s="73" t="s">
        <v>2505</v>
      </c>
      <c r="B284" s="16" t="s">
        <v>1747</v>
      </c>
      <c r="C284" s="16" t="s">
        <v>1312</v>
      </c>
      <c r="D284" s="206" t="s">
        <v>2508</v>
      </c>
      <c r="E284" s="14" t="s">
        <v>2541</v>
      </c>
      <c r="F284" s="92">
        <v>42931</v>
      </c>
      <c r="G284" s="92">
        <f t="shared" si="23"/>
        <v>43661</v>
      </c>
      <c r="H284" s="81">
        <v>1</v>
      </c>
      <c r="I284" s="76">
        <f t="shared" si="21"/>
        <v>10000</v>
      </c>
      <c r="J284" s="100" t="s">
        <v>2507</v>
      </c>
      <c r="K284" s="76" t="s">
        <v>2509</v>
      </c>
      <c r="L284" s="211">
        <f t="shared" si="24"/>
        <v>1800</v>
      </c>
      <c r="M284" s="204"/>
      <c r="N284" s="122"/>
    </row>
    <row r="285" spans="1:14" x14ac:dyDescent="0.3">
      <c r="A285" s="73" t="s">
        <v>1706</v>
      </c>
      <c r="B285" s="16" t="s">
        <v>1748</v>
      </c>
      <c r="C285" s="8" t="s">
        <v>2542</v>
      </c>
      <c r="D285" s="218" t="s">
        <v>2543</v>
      </c>
      <c r="E285" s="14" t="s">
        <v>2544</v>
      </c>
      <c r="F285" s="92">
        <v>42940</v>
      </c>
      <c r="G285" s="92">
        <f t="shared" si="23"/>
        <v>43670</v>
      </c>
      <c r="H285" s="81">
        <v>2</v>
      </c>
      <c r="I285" s="76">
        <f t="shared" si="21"/>
        <v>20000</v>
      </c>
      <c r="J285" s="104" t="s">
        <v>1297</v>
      </c>
      <c r="K285" s="76" t="s">
        <v>2509</v>
      </c>
      <c r="L285" s="211">
        <f t="shared" si="24"/>
        <v>3600</v>
      </c>
      <c r="M285" s="219">
        <v>1.4999999999999999E-2</v>
      </c>
      <c r="N285" s="122"/>
    </row>
    <row r="286" spans="1:14" x14ac:dyDescent="0.3">
      <c r="A286" s="73" t="s">
        <v>2505</v>
      </c>
      <c r="B286" s="16" t="s">
        <v>1749</v>
      </c>
      <c r="C286" s="16" t="s">
        <v>2545</v>
      </c>
      <c r="D286" s="16" t="s">
        <v>2546</v>
      </c>
      <c r="E286" s="14" t="s">
        <v>1384</v>
      </c>
      <c r="F286" s="92">
        <v>42942</v>
      </c>
      <c r="G286" s="92">
        <f t="shared" si="23"/>
        <v>43672</v>
      </c>
      <c r="H286" s="81">
        <v>1</v>
      </c>
      <c r="I286" s="76">
        <f t="shared" si="21"/>
        <v>10000</v>
      </c>
      <c r="J286" s="104" t="s">
        <v>1297</v>
      </c>
      <c r="K286" s="76" t="s">
        <v>2509</v>
      </c>
      <c r="L286" s="211">
        <f t="shared" si="24"/>
        <v>1800</v>
      </c>
      <c r="M286" s="219">
        <v>1.4999999999999999E-2</v>
      </c>
      <c r="N286" s="122"/>
    </row>
    <row r="287" spans="1:14" x14ac:dyDescent="0.3">
      <c r="A287" s="73" t="s">
        <v>2505</v>
      </c>
      <c r="B287" s="16" t="s">
        <v>1750</v>
      </c>
      <c r="C287" s="16" t="s">
        <v>2547</v>
      </c>
      <c r="D287" s="16" t="s">
        <v>2548</v>
      </c>
      <c r="E287" s="16" t="s">
        <v>2549</v>
      </c>
      <c r="F287" s="92">
        <v>42942</v>
      </c>
      <c r="G287" s="92">
        <f t="shared" si="23"/>
        <v>43672</v>
      </c>
      <c r="H287" s="81">
        <v>1</v>
      </c>
      <c r="I287" s="76">
        <f t="shared" si="21"/>
        <v>10000</v>
      </c>
      <c r="J287" s="104" t="s">
        <v>1297</v>
      </c>
      <c r="K287" s="76" t="s">
        <v>2509</v>
      </c>
      <c r="L287" s="211">
        <f t="shared" si="24"/>
        <v>1800</v>
      </c>
      <c r="M287" s="219">
        <v>1.4999999999999999E-2</v>
      </c>
      <c r="N287" s="122"/>
    </row>
    <row r="288" spans="1:14" x14ac:dyDescent="0.3">
      <c r="A288" s="73" t="s">
        <v>1706</v>
      </c>
      <c r="B288" s="16" t="s">
        <v>2550</v>
      </c>
      <c r="C288" s="8" t="s">
        <v>2551</v>
      </c>
      <c r="D288" s="218" t="s">
        <v>2552</v>
      </c>
      <c r="E288" s="105" t="s">
        <v>2553</v>
      </c>
      <c r="F288" s="92">
        <v>42942</v>
      </c>
      <c r="G288" s="92">
        <f t="shared" si="23"/>
        <v>43672</v>
      </c>
      <c r="H288" s="81">
        <v>3</v>
      </c>
      <c r="I288" s="76">
        <f t="shared" si="21"/>
        <v>30000</v>
      </c>
      <c r="J288" s="104" t="s">
        <v>1297</v>
      </c>
      <c r="K288" s="86" t="s">
        <v>1320</v>
      </c>
      <c r="L288" s="211">
        <f t="shared" si="24"/>
        <v>5400</v>
      </c>
      <c r="M288" s="204" t="s">
        <v>2554</v>
      </c>
      <c r="N288" s="122"/>
    </row>
    <row r="289" spans="1:14" x14ac:dyDescent="0.3">
      <c r="A289" s="73" t="s">
        <v>2505</v>
      </c>
      <c r="B289" s="16" t="s">
        <v>2555</v>
      </c>
      <c r="C289" s="8" t="s">
        <v>2556</v>
      </c>
      <c r="D289" s="218" t="s">
        <v>2557</v>
      </c>
      <c r="E289" s="105" t="s">
        <v>2553</v>
      </c>
      <c r="F289" s="92">
        <v>42943</v>
      </c>
      <c r="G289" s="92">
        <f t="shared" si="23"/>
        <v>43673</v>
      </c>
      <c r="H289" s="81">
        <v>1</v>
      </c>
      <c r="I289" s="76">
        <f t="shared" si="21"/>
        <v>10000</v>
      </c>
      <c r="J289" s="104" t="s">
        <v>1297</v>
      </c>
      <c r="K289" s="86" t="s">
        <v>2513</v>
      </c>
      <c r="L289" s="211">
        <f t="shared" si="24"/>
        <v>1800</v>
      </c>
      <c r="M289" s="204" t="s">
        <v>2558</v>
      </c>
      <c r="N289" s="122"/>
    </row>
    <row r="290" spans="1:14" x14ac:dyDescent="0.3">
      <c r="A290" s="73" t="s">
        <v>2505</v>
      </c>
      <c r="B290" s="16" t="s">
        <v>2559</v>
      </c>
      <c r="C290" s="8" t="s">
        <v>1601</v>
      </c>
      <c r="D290" s="220" t="s">
        <v>2560</v>
      </c>
      <c r="E290" s="10" t="s">
        <v>2560</v>
      </c>
      <c r="F290" s="92">
        <v>42943</v>
      </c>
      <c r="G290" s="92">
        <f t="shared" si="23"/>
        <v>43673</v>
      </c>
      <c r="H290" s="81">
        <v>1</v>
      </c>
      <c r="I290" s="76">
        <f t="shared" si="21"/>
        <v>10000</v>
      </c>
      <c r="J290" s="100" t="s">
        <v>2523</v>
      </c>
      <c r="K290" s="76" t="s">
        <v>2509</v>
      </c>
      <c r="L290" s="211">
        <f t="shared" si="24"/>
        <v>1800</v>
      </c>
      <c r="M290" s="204" t="s">
        <v>2561</v>
      </c>
      <c r="N290" s="122"/>
    </row>
    <row r="291" spans="1:14" x14ac:dyDescent="0.3">
      <c r="A291" s="73" t="s">
        <v>2505</v>
      </c>
      <c r="B291" s="16" t="s">
        <v>2562</v>
      </c>
      <c r="C291" s="8" t="s">
        <v>1751</v>
      </c>
      <c r="D291" s="218" t="s">
        <v>2563</v>
      </c>
      <c r="E291" s="105" t="s">
        <v>2564</v>
      </c>
      <c r="F291" s="92">
        <v>42943</v>
      </c>
      <c r="G291" s="92">
        <f t="shared" si="23"/>
        <v>43673</v>
      </c>
      <c r="H291" s="81">
        <v>1</v>
      </c>
      <c r="I291" s="76">
        <f t="shared" si="21"/>
        <v>10000</v>
      </c>
      <c r="J291" s="85" t="s">
        <v>2518</v>
      </c>
      <c r="K291" s="86" t="s">
        <v>2513</v>
      </c>
      <c r="L291" s="211">
        <f t="shared" si="24"/>
        <v>1800</v>
      </c>
      <c r="M291" s="204" t="s">
        <v>2565</v>
      </c>
      <c r="N291" s="122"/>
    </row>
    <row r="292" spans="1:14" x14ac:dyDescent="0.3">
      <c r="A292" s="73" t="s">
        <v>2505</v>
      </c>
      <c r="B292" s="16" t="s">
        <v>2566</v>
      </c>
      <c r="C292" s="8" t="s">
        <v>1752</v>
      </c>
      <c r="D292" s="220" t="s">
        <v>1520</v>
      </c>
      <c r="E292" s="8" t="s">
        <v>2567</v>
      </c>
      <c r="F292" s="92">
        <v>42945</v>
      </c>
      <c r="G292" s="92">
        <f t="shared" si="23"/>
        <v>43675</v>
      </c>
      <c r="H292" s="81">
        <v>1</v>
      </c>
      <c r="I292" s="76">
        <f t="shared" si="21"/>
        <v>10000</v>
      </c>
      <c r="J292" s="85" t="s">
        <v>123</v>
      </c>
      <c r="K292" s="86" t="s">
        <v>1320</v>
      </c>
      <c r="L292" s="211">
        <f t="shared" si="24"/>
        <v>1800</v>
      </c>
      <c r="M292" s="204" t="s">
        <v>2568</v>
      </c>
      <c r="N292" s="122"/>
    </row>
    <row r="293" spans="1:14" x14ac:dyDescent="0.3">
      <c r="A293" s="73" t="s">
        <v>2505</v>
      </c>
      <c r="B293" s="16" t="s">
        <v>2569</v>
      </c>
      <c r="C293" s="8" t="s">
        <v>1456</v>
      </c>
      <c r="D293" s="220" t="s">
        <v>2570</v>
      </c>
      <c r="E293" s="8" t="s">
        <v>2570</v>
      </c>
      <c r="F293" s="92">
        <v>42945</v>
      </c>
      <c r="G293" s="92">
        <f t="shared" si="23"/>
        <v>43675</v>
      </c>
      <c r="H293" s="81">
        <v>1</v>
      </c>
      <c r="I293" s="76">
        <f t="shared" si="21"/>
        <v>10000</v>
      </c>
      <c r="J293" s="85" t="s">
        <v>2570</v>
      </c>
      <c r="K293" s="86" t="s">
        <v>2513</v>
      </c>
      <c r="L293" s="211">
        <f t="shared" si="24"/>
        <v>1800</v>
      </c>
      <c r="M293" s="204" t="s">
        <v>2568</v>
      </c>
      <c r="N293" s="122"/>
    </row>
    <row r="294" spans="1:14" x14ac:dyDescent="0.3">
      <c r="A294" s="73" t="s">
        <v>1706</v>
      </c>
      <c r="B294" s="16" t="s">
        <v>2571</v>
      </c>
      <c r="C294" s="8" t="s">
        <v>1504</v>
      </c>
      <c r="D294" s="220" t="s">
        <v>2572</v>
      </c>
      <c r="E294" s="8" t="s">
        <v>2572</v>
      </c>
      <c r="F294" s="92">
        <v>42944</v>
      </c>
      <c r="G294" s="92">
        <f t="shared" si="23"/>
        <v>43674</v>
      </c>
      <c r="H294" s="81">
        <v>3</v>
      </c>
      <c r="I294" s="76">
        <f t="shared" si="21"/>
        <v>30000</v>
      </c>
      <c r="J294" s="85" t="s">
        <v>2518</v>
      </c>
      <c r="K294" s="76" t="s">
        <v>2509</v>
      </c>
      <c r="L294" s="211">
        <f t="shared" si="24"/>
        <v>5400</v>
      </c>
      <c r="M294" s="204" t="s">
        <v>2573</v>
      </c>
      <c r="N294" s="122"/>
    </row>
    <row r="295" spans="1:14" x14ac:dyDescent="0.3">
      <c r="A295" s="73" t="s">
        <v>2505</v>
      </c>
      <c r="B295" s="16" t="s">
        <v>2575</v>
      </c>
      <c r="C295" s="8" t="s">
        <v>2576</v>
      </c>
      <c r="D295" s="220" t="s">
        <v>2577</v>
      </c>
      <c r="E295" s="8" t="s">
        <v>1782</v>
      </c>
      <c r="F295" s="92">
        <v>42947</v>
      </c>
      <c r="G295" s="92">
        <f t="shared" si="23"/>
        <v>43677</v>
      </c>
      <c r="H295" s="81">
        <v>2</v>
      </c>
      <c r="I295" s="76">
        <f t="shared" si="21"/>
        <v>20000</v>
      </c>
      <c r="J295" s="104" t="s">
        <v>1297</v>
      </c>
      <c r="K295" s="86" t="s">
        <v>2513</v>
      </c>
      <c r="L295" s="211">
        <f t="shared" si="24"/>
        <v>3600</v>
      </c>
      <c r="M295" s="204" t="s">
        <v>2578</v>
      </c>
      <c r="N295" s="122"/>
    </row>
    <row r="296" spans="1:14" x14ac:dyDescent="0.3">
      <c r="A296" s="73" t="s">
        <v>2505</v>
      </c>
      <c r="B296" s="16" t="s">
        <v>2579</v>
      </c>
      <c r="C296" s="8" t="s">
        <v>1754</v>
      </c>
      <c r="D296" s="218" t="s">
        <v>2580</v>
      </c>
      <c r="E296" s="14" t="s">
        <v>2517</v>
      </c>
      <c r="F296" s="92">
        <v>42931</v>
      </c>
      <c r="G296" s="92">
        <f t="shared" si="23"/>
        <v>43661</v>
      </c>
      <c r="H296" s="81">
        <v>1</v>
      </c>
      <c r="I296" s="76">
        <f t="shared" si="21"/>
        <v>10000</v>
      </c>
      <c r="J296" s="85" t="s">
        <v>2518</v>
      </c>
      <c r="K296" s="76" t="s">
        <v>2509</v>
      </c>
      <c r="L296" s="211">
        <f t="shared" si="24"/>
        <v>1800</v>
      </c>
      <c r="M296" s="204" t="s">
        <v>2581</v>
      </c>
      <c r="N296" s="122"/>
    </row>
    <row r="297" spans="1:14" x14ac:dyDescent="0.3">
      <c r="A297" s="73" t="s">
        <v>2505</v>
      </c>
      <c r="B297" s="16" t="s">
        <v>1755</v>
      </c>
      <c r="C297" s="8" t="s">
        <v>1753</v>
      </c>
      <c r="D297" s="220" t="s">
        <v>2574</v>
      </c>
      <c r="E297" s="8" t="s">
        <v>2564</v>
      </c>
      <c r="F297" s="92">
        <v>42931</v>
      </c>
      <c r="G297" s="92">
        <f t="shared" si="23"/>
        <v>43661</v>
      </c>
      <c r="H297" s="81">
        <v>1</v>
      </c>
      <c r="I297" s="76">
        <f t="shared" si="21"/>
        <v>10000</v>
      </c>
      <c r="J297" s="85" t="s">
        <v>2518</v>
      </c>
      <c r="K297" s="76" t="s">
        <v>2509</v>
      </c>
      <c r="L297" s="211">
        <f t="shared" si="24"/>
        <v>1800</v>
      </c>
      <c r="M297" s="204" t="s">
        <v>2582</v>
      </c>
      <c r="N297" s="122"/>
    </row>
    <row r="298" spans="1:14" x14ac:dyDescent="0.3">
      <c r="A298" s="73" t="s">
        <v>1706</v>
      </c>
      <c r="B298" s="16" t="s">
        <v>2583</v>
      </c>
      <c r="C298" s="8" t="s">
        <v>1742</v>
      </c>
      <c r="D298" s="8" t="s">
        <v>1299</v>
      </c>
      <c r="E298" s="10" t="s">
        <v>1300</v>
      </c>
      <c r="F298" s="92">
        <v>42944</v>
      </c>
      <c r="G298" s="92">
        <f t="shared" si="23"/>
        <v>43674</v>
      </c>
      <c r="H298" s="81">
        <v>3</v>
      </c>
      <c r="I298" s="76">
        <f t="shared" si="21"/>
        <v>30000</v>
      </c>
      <c r="J298" s="14" t="s">
        <v>2536</v>
      </c>
      <c r="K298" s="76" t="s">
        <v>1296</v>
      </c>
      <c r="L298" s="211">
        <f t="shared" si="24"/>
        <v>5400</v>
      </c>
      <c r="M298" s="204" t="s">
        <v>1774</v>
      </c>
      <c r="N298" s="122"/>
    </row>
    <row r="299" spans="1:14" x14ac:dyDescent="0.3">
      <c r="A299" s="73" t="s">
        <v>2505</v>
      </c>
      <c r="B299" s="16" t="s">
        <v>1756</v>
      </c>
      <c r="C299" s="8" t="s">
        <v>1725</v>
      </c>
      <c r="D299" s="8" t="s">
        <v>2584</v>
      </c>
      <c r="E299" s="10" t="s">
        <v>2536</v>
      </c>
      <c r="F299" s="92">
        <v>42942</v>
      </c>
      <c r="G299" s="92">
        <f t="shared" si="23"/>
        <v>43672</v>
      </c>
      <c r="H299" s="81">
        <v>2</v>
      </c>
      <c r="I299" s="76">
        <f t="shared" si="21"/>
        <v>20000</v>
      </c>
      <c r="J299" s="14" t="s">
        <v>2536</v>
      </c>
      <c r="K299" s="76" t="s">
        <v>1296</v>
      </c>
      <c r="L299" s="211">
        <f t="shared" si="24"/>
        <v>3600</v>
      </c>
      <c r="M299" s="204" t="s">
        <v>2561</v>
      </c>
      <c r="N299" s="122"/>
    </row>
    <row r="300" spans="1:14" x14ac:dyDescent="0.3">
      <c r="A300" s="73" t="s">
        <v>2505</v>
      </c>
      <c r="B300" s="16" t="s">
        <v>1757</v>
      </c>
      <c r="C300" s="8" t="s">
        <v>2585</v>
      </c>
      <c r="D300" s="220" t="s">
        <v>2586</v>
      </c>
      <c r="E300" s="10" t="s">
        <v>2587</v>
      </c>
      <c r="F300" s="92">
        <v>42941</v>
      </c>
      <c r="G300" s="92">
        <f t="shared" si="23"/>
        <v>43671</v>
      </c>
      <c r="H300" s="81">
        <v>1</v>
      </c>
      <c r="I300" s="76">
        <f t="shared" si="21"/>
        <v>10000</v>
      </c>
      <c r="J300" s="100" t="s">
        <v>2523</v>
      </c>
      <c r="K300" s="86" t="s">
        <v>2513</v>
      </c>
      <c r="L300" s="211">
        <f t="shared" si="24"/>
        <v>1800</v>
      </c>
      <c r="M300" s="204" t="s">
        <v>2588</v>
      </c>
      <c r="N300" s="122"/>
    </row>
    <row r="301" spans="1:14" x14ac:dyDescent="0.3">
      <c r="A301" s="73" t="s">
        <v>2505</v>
      </c>
      <c r="B301" s="16" t="s">
        <v>1758</v>
      </c>
      <c r="C301" s="8" t="s">
        <v>1759</v>
      </c>
      <c r="D301" s="220" t="s">
        <v>2589</v>
      </c>
      <c r="E301" s="10" t="s">
        <v>1944</v>
      </c>
      <c r="F301" s="92">
        <v>42943</v>
      </c>
      <c r="G301" s="92">
        <f t="shared" si="23"/>
        <v>43673</v>
      </c>
      <c r="H301" s="81">
        <v>1</v>
      </c>
      <c r="I301" s="76">
        <f t="shared" si="21"/>
        <v>10000</v>
      </c>
      <c r="J301" s="100" t="s">
        <v>2523</v>
      </c>
      <c r="K301" s="86" t="s">
        <v>2513</v>
      </c>
      <c r="L301" s="211">
        <f t="shared" si="24"/>
        <v>1800</v>
      </c>
      <c r="M301" s="204" t="s">
        <v>2558</v>
      </c>
      <c r="N301" s="122"/>
    </row>
    <row r="302" spans="1:14" x14ac:dyDescent="0.3">
      <c r="A302" s="73" t="s">
        <v>2505</v>
      </c>
      <c r="B302" s="16" t="s">
        <v>1760</v>
      </c>
      <c r="C302" s="8" t="s">
        <v>1761</v>
      </c>
      <c r="D302" s="220" t="s">
        <v>2590</v>
      </c>
      <c r="E302" s="10" t="s">
        <v>2591</v>
      </c>
      <c r="F302" s="92">
        <v>42942</v>
      </c>
      <c r="G302" s="92">
        <f t="shared" si="23"/>
        <v>43672</v>
      </c>
      <c r="H302" s="81">
        <v>1</v>
      </c>
      <c r="I302" s="76">
        <f t="shared" si="21"/>
        <v>10000</v>
      </c>
      <c r="J302" s="100" t="s">
        <v>1337</v>
      </c>
      <c r="K302" s="86" t="s">
        <v>1320</v>
      </c>
      <c r="L302" s="211">
        <f t="shared" si="24"/>
        <v>1800</v>
      </c>
      <c r="M302" s="204" t="s">
        <v>2592</v>
      </c>
      <c r="N302" s="122"/>
    </row>
    <row r="303" spans="1:14" x14ac:dyDescent="0.3">
      <c r="A303" s="73" t="s">
        <v>1706</v>
      </c>
      <c r="B303" s="16" t="s">
        <v>1762</v>
      </c>
      <c r="C303" s="8" t="s">
        <v>1696</v>
      </c>
      <c r="D303" s="89" t="s">
        <v>2593</v>
      </c>
      <c r="E303" s="14" t="s">
        <v>2594</v>
      </c>
      <c r="F303" s="92">
        <v>42947</v>
      </c>
      <c r="G303" s="92">
        <f t="shared" si="23"/>
        <v>43677</v>
      </c>
      <c r="H303" s="81">
        <v>3</v>
      </c>
      <c r="I303" s="76">
        <f t="shared" si="21"/>
        <v>30000</v>
      </c>
      <c r="J303" s="89" t="s">
        <v>2595</v>
      </c>
      <c r="K303" s="86" t="s">
        <v>2513</v>
      </c>
      <c r="L303" s="90">
        <f>I303*14%</f>
        <v>4200</v>
      </c>
      <c r="M303" s="204" t="s">
        <v>2596</v>
      </c>
      <c r="N303" s="122"/>
    </row>
    <row r="304" spans="1:14" x14ac:dyDescent="0.3">
      <c r="A304" s="73" t="s">
        <v>1706</v>
      </c>
      <c r="B304" s="16" t="s">
        <v>1763</v>
      </c>
      <c r="C304" s="8" t="s">
        <v>1764</v>
      </c>
      <c r="D304" s="220" t="s">
        <v>1765</v>
      </c>
      <c r="E304" s="10" t="s">
        <v>2522</v>
      </c>
      <c r="F304" s="92">
        <v>42943</v>
      </c>
      <c r="G304" s="92">
        <f t="shared" si="23"/>
        <v>43673</v>
      </c>
      <c r="H304" s="81">
        <v>1</v>
      </c>
      <c r="I304" s="76">
        <f t="shared" si="21"/>
        <v>10000</v>
      </c>
      <c r="J304" s="100" t="s">
        <v>2523</v>
      </c>
      <c r="K304" s="86" t="s">
        <v>1320</v>
      </c>
      <c r="L304" s="211">
        <f t="shared" ref="L304:L306" si="25">I304*18%</f>
        <v>1800</v>
      </c>
      <c r="M304" s="204" t="s">
        <v>1767</v>
      </c>
      <c r="N304" s="122"/>
    </row>
    <row r="305" spans="1:14" x14ac:dyDescent="0.3">
      <c r="A305" s="221" t="s">
        <v>1706</v>
      </c>
      <c r="B305" s="222" t="s">
        <v>1768</v>
      </c>
      <c r="C305" s="223" t="s">
        <v>1578</v>
      </c>
      <c r="D305" s="222" t="s">
        <v>1769</v>
      </c>
      <c r="E305" s="222" t="s">
        <v>1341</v>
      </c>
      <c r="F305" s="224">
        <v>42947</v>
      </c>
      <c r="G305" s="224">
        <f t="shared" si="23"/>
        <v>43677</v>
      </c>
      <c r="H305" s="222">
        <v>1</v>
      </c>
      <c r="I305" s="225">
        <f t="shared" si="21"/>
        <v>10000</v>
      </c>
      <c r="J305" s="222" t="s">
        <v>1341</v>
      </c>
      <c r="K305" s="226" t="s">
        <v>1296</v>
      </c>
      <c r="L305" s="225">
        <f t="shared" si="25"/>
        <v>1800</v>
      </c>
      <c r="M305" s="227" t="s">
        <v>2597</v>
      </c>
      <c r="N305" s="122"/>
    </row>
    <row r="306" spans="1:14" ht="27.6" x14ac:dyDescent="0.3">
      <c r="A306" s="73" t="s">
        <v>1706</v>
      </c>
      <c r="B306" s="16" t="s">
        <v>1770</v>
      </c>
      <c r="C306" s="16" t="s">
        <v>1504</v>
      </c>
      <c r="D306" s="220" t="s">
        <v>1632</v>
      </c>
      <c r="E306" s="8" t="s">
        <v>1632</v>
      </c>
      <c r="F306" s="92">
        <v>42947</v>
      </c>
      <c r="G306" s="92">
        <f t="shared" si="23"/>
        <v>43677</v>
      </c>
      <c r="H306" s="81">
        <v>10</v>
      </c>
      <c r="I306" s="76">
        <f t="shared" si="21"/>
        <v>100000</v>
      </c>
      <c r="J306" s="85" t="s">
        <v>71</v>
      </c>
      <c r="K306" s="76" t="s">
        <v>1296</v>
      </c>
      <c r="L306" s="211">
        <f t="shared" si="25"/>
        <v>18000</v>
      </c>
      <c r="M306" s="204" t="s">
        <v>1771</v>
      </c>
      <c r="N306" s="122"/>
    </row>
    <row r="307" spans="1:14" x14ac:dyDescent="0.3">
      <c r="A307" s="73" t="s">
        <v>1772</v>
      </c>
      <c r="B307" s="16" t="s">
        <v>2598</v>
      </c>
      <c r="C307" s="8" t="s">
        <v>1725</v>
      </c>
      <c r="D307" s="8" t="s">
        <v>1309</v>
      </c>
      <c r="E307" s="10" t="s">
        <v>1300</v>
      </c>
      <c r="F307" s="92">
        <v>42948</v>
      </c>
      <c r="G307" s="92">
        <f t="shared" si="23"/>
        <v>43678</v>
      </c>
      <c r="H307" s="81">
        <v>1</v>
      </c>
      <c r="I307" s="76">
        <f t="shared" si="21"/>
        <v>10000</v>
      </c>
      <c r="J307" s="14" t="s">
        <v>1300</v>
      </c>
      <c r="K307" s="76" t="s">
        <v>1296</v>
      </c>
      <c r="L307" s="211">
        <f t="shared" si="24"/>
        <v>1800</v>
      </c>
      <c r="M307" s="204" t="s">
        <v>1774</v>
      </c>
      <c r="N307" s="122"/>
    </row>
    <row r="308" spans="1:14" x14ac:dyDescent="0.3">
      <c r="A308" s="73" t="s">
        <v>1772</v>
      </c>
      <c r="B308" s="16" t="s">
        <v>1775</v>
      </c>
      <c r="C308" s="8" t="s">
        <v>1776</v>
      </c>
      <c r="D308" s="220" t="s">
        <v>1777</v>
      </c>
      <c r="E308" s="8" t="s">
        <v>1777</v>
      </c>
      <c r="F308" s="92">
        <v>42949</v>
      </c>
      <c r="G308" s="92">
        <f t="shared" si="23"/>
        <v>43679</v>
      </c>
      <c r="H308" s="81">
        <v>3</v>
      </c>
      <c r="I308" s="76">
        <f t="shared" si="21"/>
        <v>30000</v>
      </c>
      <c r="J308" s="100" t="s">
        <v>1337</v>
      </c>
      <c r="K308" s="86" t="s">
        <v>1320</v>
      </c>
      <c r="L308" s="211">
        <f t="shared" si="24"/>
        <v>5400</v>
      </c>
      <c r="M308" s="204" t="s">
        <v>1778</v>
      </c>
      <c r="N308" s="122"/>
    </row>
    <row r="309" spans="1:14" x14ac:dyDescent="0.3">
      <c r="A309" s="73" t="s">
        <v>1772</v>
      </c>
      <c r="B309" s="16" t="s">
        <v>1779</v>
      </c>
      <c r="C309" s="8" t="s">
        <v>1780</v>
      </c>
      <c r="D309" s="8" t="s">
        <v>1781</v>
      </c>
      <c r="E309" s="10" t="s">
        <v>1782</v>
      </c>
      <c r="F309" s="92">
        <v>42949</v>
      </c>
      <c r="G309" s="92">
        <f t="shared" si="23"/>
        <v>43679</v>
      </c>
      <c r="H309" s="81">
        <v>2</v>
      </c>
      <c r="I309" s="76">
        <f t="shared" si="21"/>
        <v>20000</v>
      </c>
      <c r="J309" s="104" t="s">
        <v>1297</v>
      </c>
      <c r="K309" s="86" t="s">
        <v>1320</v>
      </c>
      <c r="L309" s="211">
        <f t="shared" si="24"/>
        <v>3600</v>
      </c>
      <c r="M309" s="204" t="s">
        <v>1783</v>
      </c>
      <c r="N309" s="122"/>
    </row>
    <row r="310" spans="1:14" x14ac:dyDescent="0.3">
      <c r="A310" s="73" t="s">
        <v>1772</v>
      </c>
      <c r="B310" s="16" t="s">
        <v>1784</v>
      </c>
      <c r="C310" s="8" t="s">
        <v>1785</v>
      </c>
      <c r="D310" s="133" t="s">
        <v>1786</v>
      </c>
      <c r="E310" s="8" t="s">
        <v>1777</v>
      </c>
      <c r="F310" s="92">
        <v>42950</v>
      </c>
      <c r="G310" s="92">
        <f t="shared" si="23"/>
        <v>43680</v>
      </c>
      <c r="H310" s="81">
        <v>1</v>
      </c>
      <c r="I310" s="76">
        <f t="shared" si="21"/>
        <v>10000</v>
      </c>
      <c r="J310" s="100" t="s">
        <v>1337</v>
      </c>
      <c r="K310" s="86" t="s">
        <v>1320</v>
      </c>
      <c r="L310" s="211">
        <f t="shared" si="24"/>
        <v>1800</v>
      </c>
      <c r="M310" s="204" t="s">
        <v>1787</v>
      </c>
      <c r="N310" s="122"/>
    </row>
    <row r="311" spans="1:14" x14ac:dyDescent="0.3">
      <c r="A311" s="73" t="s">
        <v>1772</v>
      </c>
      <c r="B311" s="16" t="s">
        <v>1788</v>
      </c>
      <c r="C311" s="8" t="s">
        <v>1789</v>
      </c>
      <c r="D311" s="220" t="s">
        <v>2599</v>
      </c>
      <c r="E311" s="10" t="s">
        <v>1490</v>
      </c>
      <c r="F311" s="92">
        <v>42949</v>
      </c>
      <c r="G311" s="92">
        <f t="shared" si="23"/>
        <v>43679</v>
      </c>
      <c r="H311" s="81">
        <v>6</v>
      </c>
      <c r="I311" s="76">
        <f t="shared" si="21"/>
        <v>60000</v>
      </c>
      <c r="J311" s="85" t="s">
        <v>71</v>
      </c>
      <c r="K311" s="76" t="s">
        <v>1296</v>
      </c>
      <c r="L311" s="211">
        <f t="shared" si="24"/>
        <v>10800</v>
      </c>
      <c r="M311" s="204" t="s">
        <v>1790</v>
      </c>
      <c r="N311" s="122"/>
    </row>
    <row r="312" spans="1:14" x14ac:dyDescent="0.3">
      <c r="A312" s="73" t="s">
        <v>1772</v>
      </c>
      <c r="B312" s="16" t="s">
        <v>1791</v>
      </c>
      <c r="C312" s="8" t="s">
        <v>1360</v>
      </c>
      <c r="D312" s="220" t="s">
        <v>125</v>
      </c>
      <c r="E312" s="16" t="s">
        <v>1507</v>
      </c>
      <c r="F312" s="92">
        <v>42949</v>
      </c>
      <c r="G312" s="92">
        <f t="shared" si="23"/>
        <v>43679</v>
      </c>
      <c r="H312" s="81">
        <v>4</v>
      </c>
      <c r="I312" s="76">
        <f t="shared" si="21"/>
        <v>40000</v>
      </c>
      <c r="J312" s="85" t="s">
        <v>71</v>
      </c>
      <c r="K312" s="76" t="s">
        <v>1296</v>
      </c>
      <c r="L312" s="211">
        <f t="shared" si="24"/>
        <v>7200</v>
      </c>
      <c r="M312" s="204" t="s">
        <v>1790</v>
      </c>
      <c r="N312" s="122"/>
    </row>
    <row r="313" spans="1:14" x14ac:dyDescent="0.3">
      <c r="A313" s="73" t="s">
        <v>1772</v>
      </c>
      <c r="B313" s="16" t="s">
        <v>1792</v>
      </c>
      <c r="C313" s="16" t="s">
        <v>1488</v>
      </c>
      <c r="D313" s="133" t="s">
        <v>1793</v>
      </c>
      <c r="E313" s="14" t="s">
        <v>1490</v>
      </c>
      <c r="F313" s="92">
        <v>42951</v>
      </c>
      <c r="G313" s="92">
        <f t="shared" si="23"/>
        <v>43681</v>
      </c>
      <c r="H313" s="81">
        <v>1</v>
      </c>
      <c r="I313" s="76">
        <f t="shared" si="21"/>
        <v>10000</v>
      </c>
      <c r="J313" s="85" t="s">
        <v>71</v>
      </c>
      <c r="K313" s="76" t="s">
        <v>1296</v>
      </c>
      <c r="L313" s="211">
        <f t="shared" si="24"/>
        <v>1800</v>
      </c>
      <c r="M313" s="219">
        <v>1.4999999999999999E-2</v>
      </c>
      <c r="N313" s="122"/>
    </row>
    <row r="314" spans="1:14" x14ac:dyDescent="0.3">
      <c r="A314" s="73" t="s">
        <v>1772</v>
      </c>
      <c r="B314" s="16" t="s">
        <v>1794</v>
      </c>
      <c r="C314" s="8" t="s">
        <v>1943</v>
      </c>
      <c r="D314" s="220" t="s">
        <v>1796</v>
      </c>
      <c r="E314" s="10" t="s">
        <v>1777</v>
      </c>
      <c r="F314" s="92">
        <v>42954</v>
      </c>
      <c r="G314" s="92">
        <f t="shared" si="23"/>
        <v>43684</v>
      </c>
      <c r="H314" s="81">
        <v>2</v>
      </c>
      <c r="I314" s="76">
        <f t="shared" si="21"/>
        <v>20000</v>
      </c>
      <c r="J314" s="100" t="s">
        <v>1337</v>
      </c>
      <c r="K314" s="86" t="s">
        <v>1320</v>
      </c>
      <c r="L314" s="211">
        <f t="shared" si="24"/>
        <v>3600</v>
      </c>
      <c r="M314" s="204" t="s">
        <v>1797</v>
      </c>
      <c r="N314" s="122"/>
    </row>
    <row r="315" spans="1:14" x14ac:dyDescent="0.3">
      <c r="A315" s="73" t="s">
        <v>1772</v>
      </c>
      <c r="B315" s="16" t="s">
        <v>1798</v>
      </c>
      <c r="C315" s="8" t="s">
        <v>1799</v>
      </c>
      <c r="D315" s="220" t="s">
        <v>1490</v>
      </c>
      <c r="E315" s="10" t="s">
        <v>1490</v>
      </c>
      <c r="F315" s="92">
        <v>42957</v>
      </c>
      <c r="G315" s="92">
        <f t="shared" si="23"/>
        <v>43687</v>
      </c>
      <c r="H315" s="81">
        <v>1</v>
      </c>
      <c r="I315" s="76">
        <f t="shared" si="21"/>
        <v>10000</v>
      </c>
      <c r="J315" s="85" t="s">
        <v>71</v>
      </c>
      <c r="K315" s="76" t="s">
        <v>1296</v>
      </c>
      <c r="L315" s="211">
        <f t="shared" si="24"/>
        <v>1800</v>
      </c>
      <c r="M315" s="219">
        <v>1.4999999999999999E-2</v>
      </c>
      <c r="N315" s="122"/>
    </row>
    <row r="316" spans="1:14" x14ac:dyDescent="0.3">
      <c r="A316" s="73" t="s">
        <v>1772</v>
      </c>
      <c r="B316" s="16" t="s">
        <v>1800</v>
      </c>
      <c r="C316" s="8" t="s">
        <v>1801</v>
      </c>
      <c r="D316" s="220" t="s">
        <v>1375</v>
      </c>
      <c r="E316" s="8" t="s">
        <v>2600</v>
      </c>
      <c r="F316" s="92">
        <v>42957</v>
      </c>
      <c r="G316" s="92">
        <f t="shared" si="23"/>
        <v>43687</v>
      </c>
      <c r="H316" s="81">
        <v>1</v>
      </c>
      <c r="I316" s="76">
        <f t="shared" si="21"/>
        <v>10000</v>
      </c>
      <c r="J316" s="85" t="s">
        <v>381</v>
      </c>
      <c r="K316" s="76" t="s">
        <v>1296</v>
      </c>
      <c r="L316" s="211">
        <f t="shared" si="24"/>
        <v>1800</v>
      </c>
      <c r="M316" s="219">
        <v>1.4999999999999999E-2</v>
      </c>
      <c r="N316" s="122"/>
    </row>
    <row r="317" spans="1:14" x14ac:dyDescent="0.3">
      <c r="A317" s="73" t="s">
        <v>1772</v>
      </c>
      <c r="B317" s="16" t="s">
        <v>1802</v>
      </c>
      <c r="C317" s="8" t="s">
        <v>1803</v>
      </c>
      <c r="D317" s="8" t="s">
        <v>1804</v>
      </c>
      <c r="E317" s="10" t="s">
        <v>1384</v>
      </c>
      <c r="F317" s="92">
        <v>42957</v>
      </c>
      <c r="G317" s="92">
        <f t="shared" si="23"/>
        <v>43687</v>
      </c>
      <c r="H317" s="81">
        <v>3</v>
      </c>
      <c r="I317" s="76">
        <f t="shared" si="21"/>
        <v>30000</v>
      </c>
      <c r="J317" s="104" t="s">
        <v>1297</v>
      </c>
      <c r="K317" s="76" t="s">
        <v>1296</v>
      </c>
      <c r="L317" s="211">
        <f t="shared" si="24"/>
        <v>5400</v>
      </c>
      <c r="M317" s="219">
        <v>1.4999999999999999E-2</v>
      </c>
      <c r="N317" s="122"/>
    </row>
    <row r="318" spans="1:14" x14ac:dyDescent="0.3">
      <c r="A318" s="73" t="s">
        <v>1772</v>
      </c>
      <c r="B318" s="16" t="s">
        <v>1805</v>
      </c>
      <c r="C318" s="16" t="s">
        <v>1435</v>
      </c>
      <c r="D318" s="133" t="s">
        <v>1535</v>
      </c>
      <c r="E318" s="16" t="s">
        <v>1535</v>
      </c>
      <c r="F318" s="92">
        <v>42957</v>
      </c>
      <c r="G318" s="92">
        <f t="shared" si="23"/>
        <v>43687</v>
      </c>
      <c r="H318" s="81">
        <v>1</v>
      </c>
      <c r="I318" s="76">
        <f t="shared" si="21"/>
        <v>10000</v>
      </c>
      <c r="J318" s="85" t="s">
        <v>381</v>
      </c>
      <c r="K318" s="76" t="s">
        <v>1296</v>
      </c>
      <c r="L318" s="211">
        <f t="shared" si="24"/>
        <v>1800</v>
      </c>
      <c r="M318" s="219">
        <v>1.4999999999999999E-2</v>
      </c>
      <c r="N318" s="122"/>
    </row>
    <row r="319" spans="1:14" x14ac:dyDescent="0.3">
      <c r="A319" s="73" t="s">
        <v>1772</v>
      </c>
      <c r="B319" s="16" t="s">
        <v>1806</v>
      </c>
      <c r="C319" s="8" t="s">
        <v>1807</v>
      </c>
      <c r="D319" s="220" t="s">
        <v>1808</v>
      </c>
      <c r="E319" s="10" t="s">
        <v>1337</v>
      </c>
      <c r="F319" s="92">
        <v>42955</v>
      </c>
      <c r="G319" s="92">
        <f t="shared" si="23"/>
        <v>43685</v>
      </c>
      <c r="H319" s="81">
        <v>1</v>
      </c>
      <c r="I319" s="76">
        <f t="shared" si="21"/>
        <v>10000</v>
      </c>
      <c r="J319" s="100" t="s">
        <v>1337</v>
      </c>
      <c r="K319" s="86" t="s">
        <v>1320</v>
      </c>
      <c r="L319" s="211">
        <f t="shared" si="24"/>
        <v>1800</v>
      </c>
      <c r="M319" s="204" t="s">
        <v>1809</v>
      </c>
      <c r="N319" s="122"/>
    </row>
    <row r="320" spans="1:14" x14ac:dyDescent="0.3">
      <c r="A320" s="73" t="s">
        <v>1772</v>
      </c>
      <c r="B320" s="16" t="s">
        <v>1810</v>
      </c>
      <c r="C320" s="16" t="s">
        <v>1392</v>
      </c>
      <c r="D320" s="220" t="s">
        <v>1475</v>
      </c>
      <c r="E320" s="16" t="s">
        <v>1324</v>
      </c>
      <c r="F320" s="92">
        <v>42959</v>
      </c>
      <c r="G320" s="92">
        <f t="shared" si="23"/>
        <v>43689</v>
      </c>
      <c r="H320" s="81">
        <v>1</v>
      </c>
      <c r="I320" s="76">
        <f t="shared" si="21"/>
        <v>10000</v>
      </c>
      <c r="J320" s="100" t="s">
        <v>1324</v>
      </c>
      <c r="K320" s="76" t="s">
        <v>1296</v>
      </c>
      <c r="L320" s="211">
        <f t="shared" si="24"/>
        <v>1800</v>
      </c>
      <c r="M320" s="219">
        <v>1.4999999999999999E-2</v>
      </c>
      <c r="N320" s="122"/>
    </row>
    <row r="321" spans="1:14" x14ac:dyDescent="0.3">
      <c r="A321" s="73" t="s">
        <v>1772</v>
      </c>
      <c r="B321" s="16" t="s">
        <v>1814</v>
      </c>
      <c r="C321" s="8" t="s">
        <v>1815</v>
      </c>
      <c r="D321" s="220" t="s">
        <v>1816</v>
      </c>
      <c r="E321" s="10" t="s">
        <v>1331</v>
      </c>
      <c r="F321" s="92">
        <v>42969</v>
      </c>
      <c r="G321" s="92">
        <f t="shared" si="23"/>
        <v>43699</v>
      </c>
      <c r="H321" s="81">
        <v>2</v>
      </c>
      <c r="I321" s="76">
        <f t="shared" si="21"/>
        <v>20000</v>
      </c>
      <c r="J321" s="104" t="s">
        <v>1297</v>
      </c>
      <c r="K321" s="86" t="s">
        <v>1320</v>
      </c>
      <c r="L321" s="211">
        <f t="shared" si="24"/>
        <v>3600</v>
      </c>
      <c r="M321" s="204" t="s">
        <v>1817</v>
      </c>
      <c r="N321" s="122"/>
    </row>
    <row r="322" spans="1:14" x14ac:dyDescent="0.3">
      <c r="A322" s="73" t="s">
        <v>1772</v>
      </c>
      <c r="B322" s="16" t="s">
        <v>1818</v>
      </c>
      <c r="C322" s="8" t="s">
        <v>1815</v>
      </c>
      <c r="D322" s="220" t="s">
        <v>1816</v>
      </c>
      <c r="E322" s="10" t="s">
        <v>1819</v>
      </c>
      <c r="F322" s="92">
        <v>42969</v>
      </c>
      <c r="G322" s="92">
        <f t="shared" si="23"/>
        <v>43699</v>
      </c>
      <c r="H322" s="81">
        <v>1</v>
      </c>
      <c r="I322" s="76">
        <f t="shared" si="21"/>
        <v>10000</v>
      </c>
      <c r="J322" s="104" t="s">
        <v>1297</v>
      </c>
      <c r="K322" s="86" t="s">
        <v>1320</v>
      </c>
      <c r="L322" s="211">
        <f t="shared" si="24"/>
        <v>1800</v>
      </c>
      <c r="M322" s="204" t="s">
        <v>1817</v>
      </c>
      <c r="N322" s="122"/>
    </row>
    <row r="323" spans="1:14" x14ac:dyDescent="0.3">
      <c r="A323" s="73" t="s">
        <v>1772</v>
      </c>
      <c r="B323" s="16" t="s">
        <v>1820</v>
      </c>
      <c r="C323" s="16" t="s">
        <v>1550</v>
      </c>
      <c r="D323" s="220" t="s">
        <v>1551</v>
      </c>
      <c r="E323" s="14" t="s">
        <v>1340</v>
      </c>
      <c r="F323" s="92">
        <v>42968</v>
      </c>
      <c r="G323" s="92">
        <f t="shared" si="23"/>
        <v>43698</v>
      </c>
      <c r="H323" s="81">
        <v>1</v>
      </c>
      <c r="I323" s="76">
        <f t="shared" si="21"/>
        <v>10000</v>
      </c>
      <c r="J323" s="100" t="s">
        <v>1337</v>
      </c>
      <c r="K323" s="76" t="s">
        <v>1296</v>
      </c>
      <c r="L323" s="211">
        <f t="shared" si="24"/>
        <v>1800</v>
      </c>
      <c r="M323" s="219">
        <v>1.2E-2</v>
      </c>
      <c r="N323" s="122"/>
    </row>
    <row r="324" spans="1:14" x14ac:dyDescent="0.3">
      <c r="A324" s="73" t="s">
        <v>1772</v>
      </c>
      <c r="B324" s="16" t="s">
        <v>1821</v>
      </c>
      <c r="C324" s="8" t="s">
        <v>1822</v>
      </c>
      <c r="D324" s="10" t="s">
        <v>1823</v>
      </c>
      <c r="E324" s="14" t="s">
        <v>1782</v>
      </c>
      <c r="F324" s="92">
        <v>42971</v>
      </c>
      <c r="G324" s="92">
        <f t="shared" si="23"/>
        <v>43701</v>
      </c>
      <c r="H324" s="81">
        <v>2</v>
      </c>
      <c r="I324" s="76">
        <f t="shared" si="21"/>
        <v>20000</v>
      </c>
      <c r="J324" s="104" t="s">
        <v>1297</v>
      </c>
      <c r="K324" s="86" t="s">
        <v>1320</v>
      </c>
      <c r="L324" s="211">
        <f t="shared" si="24"/>
        <v>3600</v>
      </c>
      <c r="M324" s="204" t="s">
        <v>1824</v>
      </c>
      <c r="N324" s="122"/>
    </row>
    <row r="325" spans="1:14" x14ac:dyDescent="0.3">
      <c r="A325" s="73" t="s">
        <v>1772</v>
      </c>
      <c r="B325" s="16" t="s">
        <v>1825</v>
      </c>
      <c r="C325" s="8" t="s">
        <v>1826</v>
      </c>
      <c r="D325" s="220" t="s">
        <v>2601</v>
      </c>
      <c r="E325" s="14" t="s">
        <v>1545</v>
      </c>
      <c r="F325" s="92">
        <v>42971</v>
      </c>
      <c r="G325" s="92">
        <f t="shared" si="23"/>
        <v>43701</v>
      </c>
      <c r="H325" s="81">
        <v>6</v>
      </c>
      <c r="I325" s="76">
        <f t="shared" si="21"/>
        <v>60000</v>
      </c>
      <c r="J325" s="100" t="s">
        <v>1317</v>
      </c>
      <c r="K325" s="86" t="s">
        <v>1320</v>
      </c>
      <c r="L325" s="211">
        <f t="shared" si="24"/>
        <v>10800</v>
      </c>
      <c r="M325" s="204" t="s">
        <v>1828</v>
      </c>
      <c r="N325" s="122"/>
    </row>
    <row r="326" spans="1:14" x14ac:dyDescent="0.3">
      <c r="A326" s="73" t="s">
        <v>1772</v>
      </c>
      <c r="B326" s="16" t="s">
        <v>1829</v>
      </c>
      <c r="C326" s="8" t="s">
        <v>1830</v>
      </c>
      <c r="D326" s="220" t="s">
        <v>1831</v>
      </c>
      <c r="E326" s="14" t="s">
        <v>1831</v>
      </c>
      <c r="F326" s="92">
        <v>42966</v>
      </c>
      <c r="G326" s="92">
        <f t="shared" si="23"/>
        <v>43696</v>
      </c>
      <c r="H326" s="81">
        <v>1</v>
      </c>
      <c r="I326" s="76">
        <f t="shared" si="21"/>
        <v>10000</v>
      </c>
      <c r="J326" s="100" t="s">
        <v>1317</v>
      </c>
      <c r="K326" s="76" t="s">
        <v>1296</v>
      </c>
      <c r="L326" s="211">
        <f t="shared" si="24"/>
        <v>1800</v>
      </c>
      <c r="M326" s="219">
        <v>1.2E-2</v>
      </c>
      <c r="N326" s="122"/>
    </row>
    <row r="327" spans="1:14" x14ac:dyDescent="0.3">
      <c r="A327" s="73" t="s">
        <v>1772</v>
      </c>
      <c r="B327" s="16" t="s">
        <v>1832</v>
      </c>
      <c r="C327" s="8" t="s">
        <v>1833</v>
      </c>
      <c r="D327" s="89" t="s">
        <v>1834</v>
      </c>
      <c r="E327" s="14" t="s">
        <v>1682</v>
      </c>
      <c r="F327" s="92">
        <v>42969</v>
      </c>
      <c r="G327" s="92">
        <f t="shared" si="23"/>
        <v>43699</v>
      </c>
      <c r="H327" s="81">
        <v>1</v>
      </c>
      <c r="I327" s="76">
        <f t="shared" si="21"/>
        <v>10000</v>
      </c>
      <c r="J327" s="89" t="s">
        <v>1683</v>
      </c>
      <c r="K327" s="86" t="s">
        <v>1320</v>
      </c>
      <c r="L327" s="90">
        <f>I327*14%</f>
        <v>1400.0000000000002</v>
      </c>
      <c r="M327" s="204" t="s">
        <v>2602</v>
      </c>
      <c r="N327" s="122"/>
    </row>
    <row r="328" spans="1:14" x14ac:dyDescent="0.3">
      <c r="A328" s="73" t="s">
        <v>1772</v>
      </c>
      <c r="B328" s="16" t="s">
        <v>1835</v>
      </c>
      <c r="C328" s="16" t="s">
        <v>2603</v>
      </c>
      <c r="D328" s="16" t="s">
        <v>2604</v>
      </c>
      <c r="E328" s="16" t="s">
        <v>2604</v>
      </c>
      <c r="F328" s="92">
        <v>42972</v>
      </c>
      <c r="G328" s="92">
        <f t="shared" si="23"/>
        <v>43702</v>
      </c>
      <c r="H328" s="81">
        <v>2</v>
      </c>
      <c r="I328" s="76">
        <f t="shared" si="21"/>
        <v>20000</v>
      </c>
      <c r="J328" s="85" t="s">
        <v>2605</v>
      </c>
      <c r="K328" s="86" t="s">
        <v>2606</v>
      </c>
      <c r="L328" s="211">
        <f>I328*14%</f>
        <v>2800.0000000000005</v>
      </c>
      <c r="M328" s="204" t="s">
        <v>2607</v>
      </c>
      <c r="N328" s="122"/>
    </row>
    <row r="329" spans="1:14" x14ac:dyDescent="0.3">
      <c r="A329" s="73" t="s">
        <v>1772</v>
      </c>
      <c r="B329" s="16" t="s">
        <v>1837</v>
      </c>
      <c r="C329" s="16" t="s">
        <v>2608</v>
      </c>
      <c r="D329" s="16" t="s">
        <v>2574</v>
      </c>
      <c r="E329" s="16" t="s">
        <v>2564</v>
      </c>
      <c r="F329" s="228">
        <v>42972</v>
      </c>
      <c r="G329" s="228">
        <f t="shared" si="23"/>
        <v>43702</v>
      </c>
      <c r="H329" s="114">
        <v>1</v>
      </c>
      <c r="I329" s="114">
        <f t="shared" si="21"/>
        <v>10000</v>
      </c>
      <c r="J329" s="85" t="s">
        <v>2518</v>
      </c>
      <c r="K329" s="86" t="s">
        <v>2513</v>
      </c>
      <c r="L329" s="211">
        <f>I329*14%</f>
        <v>1400.0000000000002</v>
      </c>
      <c r="M329" s="204" t="s">
        <v>1836</v>
      </c>
      <c r="N329" s="122"/>
    </row>
    <row r="330" spans="1:14" x14ac:dyDescent="0.3">
      <c r="A330" s="73" t="s">
        <v>1772</v>
      </c>
      <c r="B330" s="16" t="s">
        <v>1839</v>
      </c>
      <c r="C330" s="8" t="s">
        <v>1840</v>
      </c>
      <c r="D330" s="89" t="s">
        <v>1681</v>
      </c>
      <c r="E330" s="14" t="s">
        <v>1682</v>
      </c>
      <c r="F330" s="92">
        <v>42972</v>
      </c>
      <c r="G330" s="92">
        <f t="shared" si="23"/>
        <v>43702</v>
      </c>
      <c r="H330" s="81">
        <v>40</v>
      </c>
      <c r="I330" s="76">
        <f t="shared" si="21"/>
        <v>400000</v>
      </c>
      <c r="J330" s="89" t="s">
        <v>1683</v>
      </c>
      <c r="K330" s="86" t="s">
        <v>1320</v>
      </c>
      <c r="L330" s="90">
        <f t="shared" ref="L330:L334" si="26">I330*14%</f>
        <v>56000.000000000007</v>
      </c>
      <c r="M330" s="204" t="s">
        <v>2609</v>
      </c>
      <c r="N330" s="122"/>
    </row>
    <row r="331" spans="1:14" x14ac:dyDescent="0.3">
      <c r="A331" s="73" t="s">
        <v>1772</v>
      </c>
      <c r="B331" s="16" t="s">
        <v>1842</v>
      </c>
      <c r="C331" s="8" t="s">
        <v>2610</v>
      </c>
      <c r="D331" s="89" t="s">
        <v>2611</v>
      </c>
      <c r="E331" s="14" t="s">
        <v>2019</v>
      </c>
      <c r="F331" s="92">
        <v>42972</v>
      </c>
      <c r="G331" s="92">
        <f t="shared" si="23"/>
        <v>43702</v>
      </c>
      <c r="H331" s="81">
        <v>2</v>
      </c>
      <c r="I331" s="76">
        <f t="shared" si="21"/>
        <v>20000</v>
      </c>
      <c r="J331" s="89" t="s">
        <v>2456</v>
      </c>
      <c r="K331" s="86" t="s">
        <v>1462</v>
      </c>
      <c r="L331" s="90">
        <f t="shared" si="26"/>
        <v>2800.0000000000005</v>
      </c>
      <c r="M331" s="204" t="s">
        <v>2609</v>
      </c>
      <c r="N331" s="122"/>
    </row>
    <row r="332" spans="1:14" x14ac:dyDescent="0.3">
      <c r="A332" s="73" t="s">
        <v>1772</v>
      </c>
      <c r="B332" s="16" t="s">
        <v>1843</v>
      </c>
      <c r="C332" s="8" t="s">
        <v>1844</v>
      </c>
      <c r="D332" s="89" t="s">
        <v>2612</v>
      </c>
      <c r="E332" s="14" t="s">
        <v>2019</v>
      </c>
      <c r="F332" s="92">
        <v>42972</v>
      </c>
      <c r="G332" s="92">
        <f t="shared" si="23"/>
        <v>43702</v>
      </c>
      <c r="H332" s="81">
        <v>1</v>
      </c>
      <c r="I332" s="76">
        <f t="shared" ref="I332:I399" si="27">H332*10000</f>
        <v>10000</v>
      </c>
      <c r="J332" s="89" t="s">
        <v>2456</v>
      </c>
      <c r="K332" s="86" t="s">
        <v>1462</v>
      </c>
      <c r="L332" s="90">
        <f t="shared" si="26"/>
        <v>1400.0000000000002</v>
      </c>
      <c r="M332" s="204" t="s">
        <v>2609</v>
      </c>
      <c r="N332" s="122"/>
    </row>
    <row r="333" spans="1:14" x14ac:dyDescent="0.3">
      <c r="A333" s="73" t="s">
        <v>1772</v>
      </c>
      <c r="B333" s="16" t="s">
        <v>1845</v>
      </c>
      <c r="C333" s="8" t="s">
        <v>1846</v>
      </c>
      <c r="D333" s="89" t="s">
        <v>2613</v>
      </c>
      <c r="E333" s="14" t="s">
        <v>2019</v>
      </c>
      <c r="F333" s="92">
        <v>42972</v>
      </c>
      <c r="G333" s="92">
        <f t="shared" si="23"/>
        <v>43702</v>
      </c>
      <c r="H333" s="81">
        <v>1</v>
      </c>
      <c r="I333" s="76">
        <f t="shared" si="27"/>
        <v>10000</v>
      </c>
      <c r="J333" s="89" t="s">
        <v>2456</v>
      </c>
      <c r="K333" s="86" t="s">
        <v>1462</v>
      </c>
      <c r="L333" s="90">
        <f t="shared" si="26"/>
        <v>1400.0000000000002</v>
      </c>
      <c r="M333" s="204" t="s">
        <v>2609</v>
      </c>
      <c r="N333" s="122"/>
    </row>
    <row r="334" spans="1:14" x14ac:dyDescent="0.3">
      <c r="A334" s="73" t="s">
        <v>1772</v>
      </c>
      <c r="B334" s="16" t="s">
        <v>1847</v>
      </c>
      <c r="C334" s="8" t="s">
        <v>1848</v>
      </c>
      <c r="D334" s="89" t="s">
        <v>2614</v>
      </c>
      <c r="E334" s="14" t="s">
        <v>2019</v>
      </c>
      <c r="F334" s="92">
        <v>42972</v>
      </c>
      <c r="G334" s="92">
        <f t="shared" si="23"/>
        <v>43702</v>
      </c>
      <c r="H334" s="81">
        <v>2</v>
      </c>
      <c r="I334" s="76">
        <f t="shared" si="27"/>
        <v>20000</v>
      </c>
      <c r="J334" s="89" t="s">
        <v>2456</v>
      </c>
      <c r="K334" s="86" t="s">
        <v>1462</v>
      </c>
      <c r="L334" s="90">
        <f t="shared" si="26"/>
        <v>2800.0000000000005</v>
      </c>
      <c r="M334" s="204" t="s">
        <v>1841</v>
      </c>
      <c r="N334" s="122"/>
    </row>
    <row r="335" spans="1:14" x14ac:dyDescent="0.3">
      <c r="A335" s="73" t="s">
        <v>1772</v>
      </c>
      <c r="B335" s="16" t="s">
        <v>1849</v>
      </c>
      <c r="C335" s="16" t="s">
        <v>1562</v>
      </c>
      <c r="D335" s="16" t="s">
        <v>2615</v>
      </c>
      <c r="E335" s="14" t="s">
        <v>1409</v>
      </c>
      <c r="F335" s="92">
        <v>42975</v>
      </c>
      <c r="G335" s="92">
        <f t="shared" si="23"/>
        <v>43705</v>
      </c>
      <c r="H335" s="81">
        <v>2</v>
      </c>
      <c r="I335" s="76">
        <f t="shared" si="27"/>
        <v>20000</v>
      </c>
      <c r="J335" s="100" t="s">
        <v>1812</v>
      </c>
      <c r="K335" s="86" t="s">
        <v>2616</v>
      </c>
      <c r="L335" s="211">
        <f t="shared" ref="L335:L337" si="28">I335*18%</f>
        <v>3600</v>
      </c>
      <c r="M335" s="213" t="s">
        <v>2617</v>
      </c>
      <c r="N335" s="91"/>
    </row>
    <row r="336" spans="1:14" x14ac:dyDescent="0.3">
      <c r="A336" s="73" t="s">
        <v>1772</v>
      </c>
      <c r="B336" s="16" t="s">
        <v>1850</v>
      </c>
      <c r="C336" s="8" t="s">
        <v>2618</v>
      </c>
      <c r="D336" s="14" t="s">
        <v>1952</v>
      </c>
      <c r="E336" s="14" t="s">
        <v>1870</v>
      </c>
      <c r="F336" s="92">
        <v>42975</v>
      </c>
      <c r="G336" s="92">
        <f t="shared" si="23"/>
        <v>43705</v>
      </c>
      <c r="H336" s="81">
        <v>1</v>
      </c>
      <c r="I336" s="76">
        <f t="shared" si="27"/>
        <v>10000</v>
      </c>
      <c r="J336" s="85" t="s">
        <v>1871</v>
      </c>
      <c r="K336" s="76" t="s">
        <v>1813</v>
      </c>
      <c r="L336" s="211">
        <f t="shared" si="28"/>
        <v>1800</v>
      </c>
      <c r="M336" s="219">
        <v>1.4999999999999999E-2</v>
      </c>
      <c r="N336" s="91"/>
    </row>
    <row r="337" spans="1:14" x14ac:dyDescent="0.3">
      <c r="A337" s="73" t="s">
        <v>1772</v>
      </c>
      <c r="B337" s="16" t="s">
        <v>1851</v>
      </c>
      <c r="C337" s="8" t="s">
        <v>1852</v>
      </c>
      <c r="D337" s="14" t="s">
        <v>2619</v>
      </c>
      <c r="E337" s="14" t="s">
        <v>2242</v>
      </c>
      <c r="F337" s="92">
        <v>42975</v>
      </c>
      <c r="G337" s="92">
        <f t="shared" si="23"/>
        <v>43705</v>
      </c>
      <c r="H337" s="81">
        <v>1</v>
      </c>
      <c r="I337" s="76">
        <f t="shared" si="27"/>
        <v>10000</v>
      </c>
      <c r="J337" s="104" t="s">
        <v>1297</v>
      </c>
      <c r="K337" s="86" t="s">
        <v>1462</v>
      </c>
      <c r="L337" s="211">
        <f t="shared" si="28"/>
        <v>1800</v>
      </c>
      <c r="M337" s="213" t="s">
        <v>2620</v>
      </c>
      <c r="N337" s="91"/>
    </row>
    <row r="338" spans="1:14" x14ac:dyDescent="0.3">
      <c r="A338" s="73" t="s">
        <v>1772</v>
      </c>
      <c r="B338" s="16" t="s">
        <v>1853</v>
      </c>
      <c r="C338" s="8" t="s">
        <v>2464</v>
      </c>
      <c r="D338" s="16" t="s">
        <v>2465</v>
      </c>
      <c r="E338" s="16" t="s">
        <v>1854</v>
      </c>
      <c r="F338" s="92">
        <v>42976</v>
      </c>
      <c r="G338" s="92">
        <f t="shared" si="23"/>
        <v>43706</v>
      </c>
      <c r="H338" s="81">
        <v>2</v>
      </c>
      <c r="I338" s="76">
        <f t="shared" si="27"/>
        <v>20000</v>
      </c>
      <c r="J338" s="89" t="s">
        <v>2456</v>
      </c>
      <c r="K338" s="86" t="s">
        <v>1462</v>
      </c>
      <c r="L338" s="90">
        <f t="shared" ref="L338:L340" si="29">I338*14%</f>
        <v>2800.0000000000005</v>
      </c>
      <c r="M338" s="213" t="s">
        <v>2621</v>
      </c>
      <c r="N338" s="91"/>
    </row>
    <row r="339" spans="1:14" x14ac:dyDescent="0.3">
      <c r="A339" s="73" t="s">
        <v>1772</v>
      </c>
      <c r="B339" s="16" t="s">
        <v>1855</v>
      </c>
      <c r="C339" s="8" t="s">
        <v>2622</v>
      </c>
      <c r="D339" s="105" t="s">
        <v>2457</v>
      </c>
      <c r="E339" s="14" t="s">
        <v>2465</v>
      </c>
      <c r="F339" s="92">
        <v>42976</v>
      </c>
      <c r="G339" s="92">
        <f t="shared" si="23"/>
        <v>43706</v>
      </c>
      <c r="H339" s="81">
        <v>5</v>
      </c>
      <c r="I339" s="76">
        <f t="shared" si="27"/>
        <v>50000</v>
      </c>
      <c r="J339" s="89" t="s">
        <v>2456</v>
      </c>
      <c r="K339" s="86" t="s">
        <v>2623</v>
      </c>
      <c r="L339" s="90">
        <f t="shared" si="29"/>
        <v>7000.0000000000009</v>
      </c>
      <c r="M339" s="213" t="s">
        <v>2621</v>
      </c>
      <c r="N339" s="91"/>
    </row>
    <row r="340" spans="1:14" x14ac:dyDescent="0.3">
      <c r="A340" s="73" t="s">
        <v>1772</v>
      </c>
      <c r="B340" s="16" t="s">
        <v>1856</v>
      </c>
      <c r="C340" s="8" t="s">
        <v>2624</v>
      </c>
      <c r="D340" s="14" t="s">
        <v>1857</v>
      </c>
      <c r="E340" s="105" t="s">
        <v>2457</v>
      </c>
      <c r="F340" s="92">
        <v>42976</v>
      </c>
      <c r="G340" s="92">
        <f t="shared" ref="G340:G401" si="30">DATE(YEAR(F340)+2,MONTH(F340),DAY(F340))</f>
        <v>43706</v>
      </c>
      <c r="H340" s="81">
        <v>3</v>
      </c>
      <c r="I340" s="76">
        <f t="shared" si="27"/>
        <v>30000</v>
      </c>
      <c r="J340" s="89" t="s">
        <v>2456</v>
      </c>
      <c r="K340" s="86" t="s">
        <v>2625</v>
      </c>
      <c r="L340" s="90">
        <f t="shared" si="29"/>
        <v>4200</v>
      </c>
      <c r="M340" s="213" t="s">
        <v>2621</v>
      </c>
      <c r="N340" s="91"/>
    </row>
    <row r="341" spans="1:14" x14ac:dyDescent="0.3">
      <c r="A341" s="73" t="s">
        <v>1772</v>
      </c>
      <c r="B341" s="16" t="s">
        <v>1858</v>
      </c>
      <c r="C341" s="16" t="s">
        <v>1364</v>
      </c>
      <c r="D341" s="16" t="s">
        <v>1365</v>
      </c>
      <c r="E341" s="102" t="s">
        <v>1530</v>
      </c>
      <c r="F341" s="92">
        <v>42977</v>
      </c>
      <c r="G341" s="92">
        <f t="shared" si="30"/>
        <v>43707</v>
      </c>
      <c r="H341" s="81">
        <v>1</v>
      </c>
      <c r="I341" s="76">
        <f t="shared" si="27"/>
        <v>10000</v>
      </c>
      <c r="J341" s="102" t="s">
        <v>2626</v>
      </c>
      <c r="K341" s="86" t="s">
        <v>1462</v>
      </c>
      <c r="L341" s="208">
        <f>I341*18%</f>
        <v>1800</v>
      </c>
      <c r="M341" s="213" t="s">
        <v>2627</v>
      </c>
      <c r="N341" s="91"/>
    </row>
    <row r="342" spans="1:14" x14ac:dyDescent="0.3">
      <c r="A342" s="73" t="s">
        <v>1772</v>
      </c>
      <c r="B342" s="16" t="s">
        <v>1859</v>
      </c>
      <c r="C342" s="16" t="s">
        <v>2628</v>
      </c>
      <c r="D342" s="105" t="s">
        <v>2404</v>
      </c>
      <c r="E342" s="14" t="s">
        <v>2019</v>
      </c>
      <c r="F342" s="92">
        <v>42976</v>
      </c>
      <c r="G342" s="92">
        <f t="shared" si="30"/>
        <v>43706</v>
      </c>
      <c r="H342" s="81">
        <v>3</v>
      </c>
      <c r="I342" s="76">
        <f t="shared" si="27"/>
        <v>30000</v>
      </c>
      <c r="J342" s="89" t="s">
        <v>2456</v>
      </c>
      <c r="K342" s="76"/>
      <c r="L342" s="90">
        <f t="shared" ref="L342:L343" si="31">I342*14%</f>
        <v>4200</v>
      </c>
      <c r="M342" s="213"/>
      <c r="N342" s="91"/>
    </row>
    <row r="343" spans="1:14" x14ac:dyDescent="0.3">
      <c r="A343" s="73" t="s">
        <v>1772</v>
      </c>
      <c r="B343" s="16" t="s">
        <v>1860</v>
      </c>
      <c r="C343" s="8" t="s">
        <v>2629</v>
      </c>
      <c r="D343" s="14" t="s">
        <v>2630</v>
      </c>
      <c r="E343" s="14" t="s">
        <v>2630</v>
      </c>
      <c r="F343" s="92">
        <v>42976</v>
      </c>
      <c r="G343" s="92">
        <f t="shared" si="30"/>
        <v>43706</v>
      </c>
      <c r="H343" s="81">
        <v>1</v>
      </c>
      <c r="I343" s="76">
        <f t="shared" si="27"/>
        <v>10000</v>
      </c>
      <c r="J343" s="89" t="s">
        <v>2456</v>
      </c>
      <c r="K343" s="76"/>
      <c r="L343" s="90">
        <f t="shared" si="31"/>
        <v>1400.0000000000002</v>
      </c>
      <c r="M343" s="213"/>
      <c r="N343" s="91"/>
    </row>
    <row r="344" spans="1:14" x14ac:dyDescent="0.3">
      <c r="A344" s="73" t="s">
        <v>1772</v>
      </c>
      <c r="B344" s="16" t="s">
        <v>1861</v>
      </c>
      <c r="C344" s="16" t="s">
        <v>2369</v>
      </c>
      <c r="D344" s="14" t="s">
        <v>2370</v>
      </c>
      <c r="E344" s="14" t="s">
        <v>2004</v>
      </c>
      <c r="F344" s="92">
        <v>42977</v>
      </c>
      <c r="G344" s="92">
        <f t="shared" si="30"/>
        <v>43707</v>
      </c>
      <c r="H344" s="81">
        <v>1</v>
      </c>
      <c r="I344" s="76">
        <f t="shared" si="27"/>
        <v>10000</v>
      </c>
      <c r="J344" s="100" t="s">
        <v>1945</v>
      </c>
      <c r="K344" s="86" t="s">
        <v>1462</v>
      </c>
      <c r="L344" s="211">
        <f>I344*18%</f>
        <v>1800</v>
      </c>
      <c r="M344" s="213" t="s">
        <v>2631</v>
      </c>
      <c r="N344" s="91"/>
    </row>
    <row r="345" spans="1:14" x14ac:dyDescent="0.3">
      <c r="A345" s="73" t="s">
        <v>1772</v>
      </c>
      <c r="B345" s="16" t="s">
        <v>1862</v>
      </c>
      <c r="C345" s="8" t="s">
        <v>2632</v>
      </c>
      <c r="D345" s="14" t="s">
        <v>2633</v>
      </c>
      <c r="E345" s="102" t="s">
        <v>1530</v>
      </c>
      <c r="F345" s="92">
        <v>42978</v>
      </c>
      <c r="G345" s="92">
        <f t="shared" si="30"/>
        <v>43708</v>
      </c>
      <c r="H345" s="81">
        <v>2</v>
      </c>
      <c r="I345" s="76">
        <f t="shared" si="27"/>
        <v>20000</v>
      </c>
      <c r="J345" s="102" t="s">
        <v>2626</v>
      </c>
      <c r="K345" s="86" t="s">
        <v>1462</v>
      </c>
      <c r="L345" s="208">
        <f t="shared" ref="L345:L406" si="32">I345*18%</f>
        <v>3600</v>
      </c>
      <c r="M345" s="213" t="s">
        <v>2634</v>
      </c>
      <c r="N345" s="91"/>
    </row>
    <row r="346" spans="1:14" x14ac:dyDescent="0.3">
      <c r="A346" s="73" t="s">
        <v>1772</v>
      </c>
      <c r="B346" s="16" t="s">
        <v>1863</v>
      </c>
      <c r="C346" s="16" t="s">
        <v>2266</v>
      </c>
      <c r="D346" s="14" t="s">
        <v>1864</v>
      </c>
      <c r="E346" s="102" t="s">
        <v>1341</v>
      </c>
      <c r="F346" s="92">
        <v>42978</v>
      </c>
      <c r="G346" s="92">
        <f t="shared" si="30"/>
        <v>43708</v>
      </c>
      <c r="H346" s="81">
        <v>1</v>
      </c>
      <c r="I346" s="76">
        <f t="shared" si="27"/>
        <v>10000</v>
      </c>
      <c r="J346" s="102" t="s">
        <v>1530</v>
      </c>
      <c r="K346" s="86" t="s">
        <v>1462</v>
      </c>
      <c r="L346" s="208">
        <f t="shared" si="32"/>
        <v>1800</v>
      </c>
      <c r="M346" s="213" t="s">
        <v>2635</v>
      </c>
      <c r="N346" s="91"/>
    </row>
    <row r="347" spans="1:14" x14ac:dyDescent="0.3">
      <c r="A347" s="73" t="s">
        <v>1772</v>
      </c>
      <c r="B347" s="16" t="s">
        <v>1865</v>
      </c>
      <c r="C347" s="16" t="s">
        <v>1689</v>
      </c>
      <c r="D347" s="16" t="s">
        <v>1964</v>
      </c>
      <c r="E347" s="16" t="s">
        <v>1691</v>
      </c>
      <c r="F347" s="92">
        <v>42978</v>
      </c>
      <c r="G347" s="92">
        <f t="shared" si="30"/>
        <v>43708</v>
      </c>
      <c r="H347" s="81">
        <v>1</v>
      </c>
      <c r="I347" s="76">
        <f t="shared" si="27"/>
        <v>10000</v>
      </c>
      <c r="J347" s="14" t="s">
        <v>1866</v>
      </c>
      <c r="K347" s="76" t="s">
        <v>1813</v>
      </c>
      <c r="L347" s="211">
        <f t="shared" si="32"/>
        <v>1800</v>
      </c>
      <c r="M347" s="219">
        <v>1.4999999999999999E-2</v>
      </c>
      <c r="N347" s="91"/>
    </row>
    <row r="348" spans="1:14" ht="27.6" x14ac:dyDescent="0.3">
      <c r="A348" s="73" t="s">
        <v>1867</v>
      </c>
      <c r="B348" s="14" t="s">
        <v>2636</v>
      </c>
      <c r="C348" s="8" t="s">
        <v>1868</v>
      </c>
      <c r="D348" s="112" t="s">
        <v>2637</v>
      </c>
      <c r="E348" s="112" t="s">
        <v>2220</v>
      </c>
      <c r="F348" s="92">
        <v>42979</v>
      </c>
      <c r="G348" s="92">
        <f t="shared" si="30"/>
        <v>43709</v>
      </c>
      <c r="H348" s="81">
        <v>1</v>
      </c>
      <c r="I348" s="76">
        <f t="shared" si="27"/>
        <v>10000</v>
      </c>
      <c r="J348" s="85" t="s">
        <v>1871</v>
      </c>
      <c r="K348" s="76" t="s">
        <v>1813</v>
      </c>
      <c r="L348" s="211">
        <f t="shared" si="32"/>
        <v>1800</v>
      </c>
      <c r="M348" s="219" t="s">
        <v>2638</v>
      </c>
      <c r="N348" s="91"/>
    </row>
    <row r="349" spans="1:14" x14ac:dyDescent="0.3">
      <c r="A349" s="73" t="s">
        <v>1867</v>
      </c>
      <c r="B349" s="14" t="s">
        <v>1869</v>
      </c>
      <c r="C349" s="16" t="s">
        <v>2107</v>
      </c>
      <c r="D349" s="16" t="s">
        <v>2639</v>
      </c>
      <c r="E349" s="16" t="s">
        <v>1306</v>
      </c>
      <c r="F349" s="92">
        <v>42979</v>
      </c>
      <c r="G349" s="92">
        <f t="shared" si="30"/>
        <v>43709</v>
      </c>
      <c r="H349" s="81">
        <v>1</v>
      </c>
      <c r="I349" s="76">
        <f t="shared" si="27"/>
        <v>10000</v>
      </c>
      <c r="J349" s="85" t="s">
        <v>1871</v>
      </c>
      <c r="K349" s="76" t="s">
        <v>2625</v>
      </c>
      <c r="L349" s="211">
        <f t="shared" si="32"/>
        <v>1800</v>
      </c>
      <c r="M349" s="213" t="s">
        <v>1875</v>
      </c>
      <c r="N349" s="91"/>
    </row>
    <row r="350" spans="1:14" x14ac:dyDescent="0.3">
      <c r="A350" s="73" t="s">
        <v>1867</v>
      </c>
      <c r="B350" s="14" t="s">
        <v>1873</v>
      </c>
      <c r="C350" s="16" t="s">
        <v>2417</v>
      </c>
      <c r="D350" s="16" t="s">
        <v>1874</v>
      </c>
      <c r="E350" s="14" t="s">
        <v>2222</v>
      </c>
      <c r="F350" s="92">
        <v>42979</v>
      </c>
      <c r="G350" s="92">
        <f t="shared" si="30"/>
        <v>43709</v>
      </c>
      <c r="H350" s="81">
        <v>1</v>
      </c>
      <c r="I350" s="76">
        <f t="shared" si="27"/>
        <v>10000</v>
      </c>
      <c r="J350" s="85" t="s">
        <v>1871</v>
      </c>
      <c r="K350" s="76" t="s">
        <v>1462</v>
      </c>
      <c r="L350" s="211">
        <f t="shared" si="32"/>
        <v>1800</v>
      </c>
      <c r="M350" s="213" t="s">
        <v>1875</v>
      </c>
      <c r="N350" s="91"/>
    </row>
    <row r="351" spans="1:14" x14ac:dyDescent="0.3">
      <c r="A351" s="73" t="s">
        <v>1867</v>
      </c>
      <c r="B351" s="14" t="s">
        <v>1876</v>
      </c>
      <c r="C351" s="8" t="s">
        <v>2640</v>
      </c>
      <c r="D351" s="14" t="s">
        <v>2641</v>
      </c>
      <c r="E351" s="14" t="s">
        <v>1877</v>
      </c>
      <c r="F351" s="92">
        <v>42979</v>
      </c>
      <c r="G351" s="92">
        <f t="shared" si="30"/>
        <v>43709</v>
      </c>
      <c r="H351" s="81">
        <v>1</v>
      </c>
      <c r="I351" s="76">
        <f t="shared" si="27"/>
        <v>10000</v>
      </c>
      <c r="J351" s="100" t="s">
        <v>1954</v>
      </c>
      <c r="K351" s="76" t="s">
        <v>1813</v>
      </c>
      <c r="L351" s="211">
        <f t="shared" si="32"/>
        <v>1800</v>
      </c>
      <c r="M351" s="219">
        <v>1.4999999999999999E-2</v>
      </c>
      <c r="N351" s="91"/>
    </row>
    <row r="352" spans="1:14" x14ac:dyDescent="0.3">
      <c r="A352" s="73" t="s">
        <v>1867</v>
      </c>
      <c r="B352" s="14" t="s">
        <v>1878</v>
      </c>
      <c r="C352" s="16" t="s">
        <v>1879</v>
      </c>
      <c r="D352" s="16" t="s">
        <v>2282</v>
      </c>
      <c r="E352" s="16" t="s">
        <v>2282</v>
      </c>
      <c r="F352" s="92">
        <v>42979</v>
      </c>
      <c r="G352" s="92">
        <f t="shared" si="30"/>
        <v>43709</v>
      </c>
      <c r="H352" s="81">
        <v>1</v>
      </c>
      <c r="I352" s="76">
        <f t="shared" si="27"/>
        <v>10000</v>
      </c>
      <c r="J352" s="85" t="s">
        <v>1871</v>
      </c>
      <c r="K352" s="76" t="s">
        <v>1462</v>
      </c>
      <c r="L352" s="211">
        <f t="shared" si="32"/>
        <v>1800</v>
      </c>
      <c r="M352" s="213" t="s">
        <v>1875</v>
      </c>
      <c r="N352" s="91"/>
    </row>
    <row r="353" spans="1:14" x14ac:dyDescent="0.3">
      <c r="A353" s="73" t="s">
        <v>1867</v>
      </c>
      <c r="B353" s="14" t="s">
        <v>1880</v>
      </c>
      <c r="C353" s="16" t="s">
        <v>1335</v>
      </c>
      <c r="D353" s="16" t="s">
        <v>1871</v>
      </c>
      <c r="E353" s="16" t="s">
        <v>1871</v>
      </c>
      <c r="F353" s="92">
        <v>42979</v>
      </c>
      <c r="G353" s="92">
        <f t="shared" si="30"/>
        <v>43709</v>
      </c>
      <c r="H353" s="81">
        <v>1</v>
      </c>
      <c r="I353" s="76">
        <f t="shared" si="27"/>
        <v>10000</v>
      </c>
      <c r="J353" s="85" t="s">
        <v>71</v>
      </c>
      <c r="K353" s="76" t="s">
        <v>1462</v>
      </c>
      <c r="L353" s="211">
        <f t="shared" si="32"/>
        <v>1800</v>
      </c>
      <c r="M353" s="213" t="s">
        <v>1872</v>
      </c>
      <c r="N353" s="91"/>
    </row>
    <row r="354" spans="1:14" x14ac:dyDescent="0.3">
      <c r="A354" s="73" t="s">
        <v>1867</v>
      </c>
      <c r="B354" s="14" t="s">
        <v>1881</v>
      </c>
      <c r="C354" s="8" t="s">
        <v>2642</v>
      </c>
      <c r="D354" s="14" t="s">
        <v>2643</v>
      </c>
      <c r="E354" s="14" t="s">
        <v>2644</v>
      </c>
      <c r="F354" s="92">
        <v>42982</v>
      </c>
      <c r="G354" s="92">
        <f t="shared" si="30"/>
        <v>43712</v>
      </c>
      <c r="H354" s="81">
        <v>1</v>
      </c>
      <c r="I354" s="76">
        <f t="shared" si="27"/>
        <v>10000</v>
      </c>
      <c r="J354" s="104" t="s">
        <v>1297</v>
      </c>
      <c r="K354" s="86" t="s">
        <v>1462</v>
      </c>
      <c r="L354" s="211">
        <f t="shared" si="32"/>
        <v>1800</v>
      </c>
      <c r="M354" s="213" t="s">
        <v>1882</v>
      </c>
      <c r="N354" s="91"/>
    </row>
    <row r="355" spans="1:14" x14ac:dyDescent="0.3">
      <c r="A355" s="73" t="s">
        <v>1867</v>
      </c>
      <c r="B355" s="14" t="s">
        <v>1883</v>
      </c>
      <c r="C355" s="8" t="s">
        <v>1884</v>
      </c>
      <c r="D355" s="14" t="s">
        <v>2645</v>
      </c>
      <c r="E355" s="14" t="s">
        <v>2101</v>
      </c>
      <c r="F355" s="92">
        <v>42982</v>
      </c>
      <c r="G355" s="92">
        <f t="shared" si="30"/>
        <v>43712</v>
      </c>
      <c r="H355" s="81">
        <v>1</v>
      </c>
      <c r="I355" s="76">
        <f t="shared" si="27"/>
        <v>10000</v>
      </c>
      <c r="J355" s="104" t="s">
        <v>1297</v>
      </c>
      <c r="K355" s="86" t="s">
        <v>1462</v>
      </c>
      <c r="L355" s="211">
        <f t="shared" si="32"/>
        <v>1800</v>
      </c>
      <c r="M355" s="213" t="s">
        <v>1885</v>
      </c>
      <c r="N355" s="91"/>
    </row>
    <row r="356" spans="1:14" x14ac:dyDescent="0.3">
      <c r="A356" s="73" t="s">
        <v>1867</v>
      </c>
      <c r="B356" s="14" t="s">
        <v>1886</v>
      </c>
      <c r="C356" s="8" t="s">
        <v>1887</v>
      </c>
      <c r="D356" s="14" t="s">
        <v>2646</v>
      </c>
      <c r="E356" s="14" t="s">
        <v>1888</v>
      </c>
      <c r="F356" s="92">
        <v>42979</v>
      </c>
      <c r="G356" s="92">
        <f t="shared" si="30"/>
        <v>43709</v>
      </c>
      <c r="H356" s="81">
        <v>1</v>
      </c>
      <c r="I356" s="76">
        <f t="shared" si="27"/>
        <v>10000</v>
      </c>
      <c r="J356" s="100" t="s">
        <v>1945</v>
      </c>
      <c r="K356" s="86" t="s">
        <v>1462</v>
      </c>
      <c r="L356" s="211">
        <f t="shared" si="32"/>
        <v>1800</v>
      </c>
      <c r="M356" s="213" t="s">
        <v>2627</v>
      </c>
      <c r="N356" s="91"/>
    </row>
    <row r="357" spans="1:14" x14ac:dyDescent="0.3">
      <c r="A357" s="73" t="s">
        <v>1867</v>
      </c>
      <c r="B357" s="14" t="s">
        <v>1889</v>
      </c>
      <c r="C357" s="8" t="s">
        <v>1751</v>
      </c>
      <c r="D357" s="121" t="s">
        <v>1890</v>
      </c>
      <c r="E357" s="105" t="s">
        <v>1870</v>
      </c>
      <c r="F357" s="92">
        <v>42983</v>
      </c>
      <c r="G357" s="92">
        <f t="shared" si="30"/>
        <v>43713</v>
      </c>
      <c r="H357" s="81">
        <v>1</v>
      </c>
      <c r="I357" s="76">
        <f t="shared" si="27"/>
        <v>10000</v>
      </c>
      <c r="J357" s="85" t="s">
        <v>1871</v>
      </c>
      <c r="K357" s="76" t="s">
        <v>1462</v>
      </c>
      <c r="L357" s="211">
        <f t="shared" si="32"/>
        <v>1800</v>
      </c>
      <c r="M357" s="213" t="s">
        <v>2647</v>
      </c>
      <c r="N357" s="91"/>
    </row>
    <row r="358" spans="1:14" x14ac:dyDescent="0.3">
      <c r="A358" s="73" t="s">
        <v>1867</v>
      </c>
      <c r="B358" s="14" t="s">
        <v>1891</v>
      </c>
      <c r="C358" s="8" t="s">
        <v>1799</v>
      </c>
      <c r="D358" s="10" t="s">
        <v>1490</v>
      </c>
      <c r="E358" s="10" t="s">
        <v>1892</v>
      </c>
      <c r="F358" s="92">
        <v>42983</v>
      </c>
      <c r="G358" s="92">
        <f t="shared" si="30"/>
        <v>43713</v>
      </c>
      <c r="H358" s="81">
        <v>1</v>
      </c>
      <c r="I358" s="76">
        <f t="shared" si="27"/>
        <v>10000</v>
      </c>
      <c r="J358" s="85" t="s">
        <v>1871</v>
      </c>
      <c r="K358" s="76" t="s">
        <v>1462</v>
      </c>
      <c r="L358" s="211">
        <f t="shared" si="32"/>
        <v>1800</v>
      </c>
      <c r="M358" s="213" t="s">
        <v>2647</v>
      </c>
      <c r="N358" s="91"/>
    </row>
    <row r="359" spans="1:14" x14ac:dyDescent="0.3">
      <c r="A359" s="73" t="s">
        <v>1867</v>
      </c>
      <c r="B359" s="14" t="s">
        <v>1893</v>
      </c>
      <c r="C359" s="16" t="s">
        <v>1316</v>
      </c>
      <c r="D359" s="16" t="s">
        <v>1954</v>
      </c>
      <c r="E359" s="14" t="s">
        <v>2189</v>
      </c>
      <c r="F359" s="92">
        <v>42983</v>
      </c>
      <c r="G359" s="92">
        <f t="shared" si="30"/>
        <v>43713</v>
      </c>
      <c r="H359" s="81">
        <v>1</v>
      </c>
      <c r="I359" s="76">
        <f t="shared" si="27"/>
        <v>10000</v>
      </c>
      <c r="J359" s="100" t="s">
        <v>1954</v>
      </c>
      <c r="K359" s="76" t="s">
        <v>1813</v>
      </c>
      <c r="L359" s="211">
        <f t="shared" si="32"/>
        <v>1800</v>
      </c>
      <c r="M359" s="219">
        <v>1.4999999999999999E-2</v>
      </c>
      <c r="N359" s="91"/>
    </row>
    <row r="360" spans="1:14" x14ac:dyDescent="0.3">
      <c r="A360" s="73" t="s">
        <v>1867</v>
      </c>
      <c r="B360" s="14" t="s">
        <v>1894</v>
      </c>
      <c r="C360" s="8" t="s">
        <v>1895</v>
      </c>
      <c r="D360" s="10" t="s">
        <v>2648</v>
      </c>
      <c r="E360" s="10" t="s">
        <v>2649</v>
      </c>
      <c r="F360" s="92">
        <v>42984</v>
      </c>
      <c r="G360" s="92">
        <f t="shared" si="30"/>
        <v>43714</v>
      </c>
      <c r="H360" s="81">
        <v>1</v>
      </c>
      <c r="I360" s="76">
        <f t="shared" si="27"/>
        <v>10000</v>
      </c>
      <c r="J360" s="14" t="s">
        <v>1866</v>
      </c>
      <c r="K360" s="86" t="s">
        <v>1462</v>
      </c>
      <c r="L360" s="211">
        <f t="shared" si="32"/>
        <v>1800</v>
      </c>
      <c r="M360" s="213" t="s">
        <v>2650</v>
      </c>
      <c r="N360" s="91"/>
    </row>
    <row r="361" spans="1:14" ht="41.4" x14ac:dyDescent="0.3">
      <c r="A361" s="73" t="s">
        <v>1867</v>
      </c>
      <c r="B361" s="14" t="s">
        <v>1896</v>
      </c>
      <c r="C361" s="8" t="s">
        <v>1752</v>
      </c>
      <c r="D361" s="10" t="s">
        <v>2295</v>
      </c>
      <c r="E361" s="8" t="s">
        <v>2295</v>
      </c>
      <c r="F361" s="92">
        <v>42989</v>
      </c>
      <c r="G361" s="92">
        <f t="shared" si="30"/>
        <v>43719</v>
      </c>
      <c r="H361" s="81">
        <v>1</v>
      </c>
      <c r="I361" s="76">
        <f t="shared" si="27"/>
        <v>10000</v>
      </c>
      <c r="J361" s="85" t="s">
        <v>1994</v>
      </c>
      <c r="K361" s="86" t="s">
        <v>2616</v>
      </c>
      <c r="L361" s="211">
        <f t="shared" si="32"/>
        <v>1800</v>
      </c>
      <c r="M361" s="213" t="s">
        <v>1897</v>
      </c>
      <c r="N361" s="91"/>
    </row>
    <row r="362" spans="1:14" x14ac:dyDescent="0.3">
      <c r="A362" s="73" t="s">
        <v>1867</v>
      </c>
      <c r="B362" s="14" t="s">
        <v>1898</v>
      </c>
      <c r="C362" s="8" t="s">
        <v>1902</v>
      </c>
      <c r="D362" s="10" t="s">
        <v>2651</v>
      </c>
      <c r="E362" s="10" t="s">
        <v>1766</v>
      </c>
      <c r="F362" s="92">
        <v>42979</v>
      </c>
      <c r="G362" s="92">
        <f t="shared" si="30"/>
        <v>43709</v>
      </c>
      <c r="H362" s="81">
        <v>1</v>
      </c>
      <c r="I362" s="76">
        <f t="shared" si="27"/>
        <v>10000</v>
      </c>
      <c r="J362" s="100" t="s">
        <v>1945</v>
      </c>
      <c r="K362" s="86" t="s">
        <v>1320</v>
      </c>
      <c r="L362" s="211">
        <f t="shared" si="32"/>
        <v>1800</v>
      </c>
      <c r="M362" s="213" t="s">
        <v>1900</v>
      </c>
      <c r="N362" s="91"/>
    </row>
    <row r="363" spans="1:14" x14ac:dyDescent="0.3">
      <c r="A363" s="73" t="s">
        <v>1867</v>
      </c>
      <c r="B363" s="14" t="s">
        <v>1901</v>
      </c>
      <c r="C363" s="8" t="s">
        <v>1902</v>
      </c>
      <c r="D363" s="10" t="s">
        <v>2651</v>
      </c>
      <c r="E363" s="10" t="s">
        <v>2119</v>
      </c>
      <c r="F363" s="92">
        <v>42979</v>
      </c>
      <c r="G363" s="92">
        <f t="shared" si="30"/>
        <v>43709</v>
      </c>
      <c r="H363" s="81">
        <v>1</v>
      </c>
      <c r="I363" s="76">
        <f t="shared" si="27"/>
        <v>10000</v>
      </c>
      <c r="J363" s="100" t="s">
        <v>1337</v>
      </c>
      <c r="K363" s="86" t="s">
        <v>1462</v>
      </c>
      <c r="L363" s="211">
        <f t="shared" si="32"/>
        <v>1800</v>
      </c>
      <c r="M363" s="213" t="s">
        <v>1900</v>
      </c>
      <c r="N363" s="91"/>
    </row>
    <row r="364" spans="1:14" ht="41.4" x14ac:dyDescent="0.3">
      <c r="A364" s="73" t="s">
        <v>1867</v>
      </c>
      <c r="B364" s="14" t="s">
        <v>1903</v>
      </c>
      <c r="C364" s="8" t="s">
        <v>1752</v>
      </c>
      <c r="D364" s="10" t="s">
        <v>2295</v>
      </c>
      <c r="E364" s="10" t="s">
        <v>1994</v>
      </c>
      <c r="F364" s="92">
        <v>42989</v>
      </c>
      <c r="G364" s="92">
        <f t="shared" si="30"/>
        <v>43719</v>
      </c>
      <c r="H364" s="81">
        <v>1</v>
      </c>
      <c r="I364" s="76">
        <f t="shared" si="27"/>
        <v>10000</v>
      </c>
      <c r="J364" s="85" t="s">
        <v>1994</v>
      </c>
      <c r="K364" s="86" t="s">
        <v>1320</v>
      </c>
      <c r="L364" s="211">
        <f t="shared" si="32"/>
        <v>1800</v>
      </c>
      <c r="M364" s="213" t="s">
        <v>1897</v>
      </c>
      <c r="N364" s="91"/>
    </row>
    <row r="365" spans="1:14" x14ac:dyDescent="0.3">
      <c r="A365" s="73" t="s">
        <v>1867</v>
      </c>
      <c r="B365" s="14" t="s">
        <v>1904</v>
      </c>
      <c r="C365" s="8" t="s">
        <v>2652</v>
      </c>
      <c r="D365" s="10" t="s">
        <v>2653</v>
      </c>
      <c r="E365" s="10" t="s">
        <v>1812</v>
      </c>
      <c r="F365" s="92">
        <v>42990</v>
      </c>
      <c r="G365" s="92">
        <f t="shared" si="30"/>
        <v>43720</v>
      </c>
      <c r="H365" s="81">
        <v>1</v>
      </c>
      <c r="I365" s="76">
        <f t="shared" si="27"/>
        <v>10000</v>
      </c>
      <c r="J365" s="100" t="s">
        <v>1812</v>
      </c>
      <c r="K365" s="86" t="s">
        <v>1462</v>
      </c>
      <c r="L365" s="211">
        <f t="shared" si="32"/>
        <v>1800</v>
      </c>
      <c r="M365" s="213" t="s">
        <v>1905</v>
      </c>
      <c r="N365" s="91"/>
    </row>
    <row r="366" spans="1:14" x14ac:dyDescent="0.3">
      <c r="A366" s="73" t="s">
        <v>1867</v>
      </c>
      <c r="B366" s="14" t="s">
        <v>1906</v>
      </c>
      <c r="C366" s="8" t="s">
        <v>1907</v>
      </c>
      <c r="D366" s="10" t="s">
        <v>2654</v>
      </c>
      <c r="E366" s="10" t="s">
        <v>2242</v>
      </c>
      <c r="F366" s="92">
        <v>42993</v>
      </c>
      <c r="G366" s="92">
        <f t="shared" si="30"/>
        <v>43723</v>
      </c>
      <c r="H366" s="81">
        <v>3</v>
      </c>
      <c r="I366" s="76">
        <f t="shared" si="27"/>
        <v>30000</v>
      </c>
      <c r="J366" s="104" t="s">
        <v>1297</v>
      </c>
      <c r="K366" s="86" t="s">
        <v>1462</v>
      </c>
      <c r="L366" s="211">
        <f t="shared" si="32"/>
        <v>5400</v>
      </c>
      <c r="M366" s="213" t="s">
        <v>2655</v>
      </c>
      <c r="N366" s="91"/>
    </row>
    <row r="367" spans="1:14" x14ac:dyDescent="0.3">
      <c r="A367" s="73" t="s">
        <v>1867</v>
      </c>
      <c r="B367" s="14" t="s">
        <v>1910</v>
      </c>
      <c r="C367" s="8" t="s">
        <v>1911</v>
      </c>
      <c r="D367" s="10" t="s">
        <v>2656</v>
      </c>
      <c r="E367" s="10" t="s">
        <v>1912</v>
      </c>
      <c r="F367" s="92">
        <v>42993</v>
      </c>
      <c r="G367" s="92">
        <f t="shared" si="30"/>
        <v>43723</v>
      </c>
      <c r="H367" s="81">
        <v>1</v>
      </c>
      <c r="I367" s="76">
        <f t="shared" si="27"/>
        <v>10000</v>
      </c>
      <c r="J367" s="104" t="s">
        <v>1297</v>
      </c>
      <c r="K367" s="86" t="s">
        <v>1462</v>
      </c>
      <c r="L367" s="211">
        <f t="shared" si="32"/>
        <v>1800</v>
      </c>
      <c r="M367" s="213" t="s">
        <v>1909</v>
      </c>
      <c r="N367" s="91"/>
    </row>
    <row r="368" spans="1:14" x14ac:dyDescent="0.3">
      <c r="A368" s="73" t="s">
        <v>1867</v>
      </c>
      <c r="B368" s="14" t="s">
        <v>1913</v>
      </c>
      <c r="C368" s="8" t="s">
        <v>1914</v>
      </c>
      <c r="D368" s="10" t="s">
        <v>2657</v>
      </c>
      <c r="E368" s="10" t="s">
        <v>1300</v>
      </c>
      <c r="F368" s="92">
        <v>42992</v>
      </c>
      <c r="G368" s="92">
        <f t="shared" si="30"/>
        <v>43722</v>
      </c>
      <c r="H368" s="81">
        <v>3</v>
      </c>
      <c r="I368" s="76">
        <f t="shared" si="27"/>
        <v>30000</v>
      </c>
      <c r="J368" s="14" t="s">
        <v>1866</v>
      </c>
      <c r="K368" s="76" t="s">
        <v>1813</v>
      </c>
      <c r="L368" s="211">
        <f t="shared" si="32"/>
        <v>5400</v>
      </c>
      <c r="M368" s="219">
        <v>1.4999999999999999E-2</v>
      </c>
      <c r="N368" s="91"/>
    </row>
    <row r="369" spans="1:14" x14ac:dyDescent="0.3">
      <c r="A369" s="73" t="s">
        <v>1867</v>
      </c>
      <c r="B369" s="14" t="s">
        <v>1915</v>
      </c>
      <c r="C369" s="8" t="s">
        <v>1914</v>
      </c>
      <c r="D369" s="10" t="s">
        <v>2657</v>
      </c>
      <c r="E369" s="10" t="s">
        <v>1866</v>
      </c>
      <c r="F369" s="92">
        <v>42992</v>
      </c>
      <c r="G369" s="92">
        <f t="shared" si="30"/>
        <v>43722</v>
      </c>
      <c r="H369" s="81">
        <v>2</v>
      </c>
      <c r="I369" s="76">
        <f t="shared" si="27"/>
        <v>20000</v>
      </c>
      <c r="J369" s="14" t="s">
        <v>1866</v>
      </c>
      <c r="K369" s="76" t="s">
        <v>2658</v>
      </c>
      <c r="L369" s="211">
        <f t="shared" si="32"/>
        <v>3600</v>
      </c>
      <c r="M369" s="219">
        <v>1.4999999999999999E-2</v>
      </c>
      <c r="N369" s="91"/>
    </row>
    <row r="370" spans="1:14" x14ac:dyDescent="0.3">
      <c r="A370" s="73" t="s">
        <v>1867</v>
      </c>
      <c r="B370" s="14" t="s">
        <v>1916</v>
      </c>
      <c r="C370" s="8" t="s">
        <v>1917</v>
      </c>
      <c r="D370" s="10" t="s">
        <v>1920</v>
      </c>
      <c r="E370" s="10" t="s">
        <v>1866</v>
      </c>
      <c r="F370" s="92">
        <v>42992</v>
      </c>
      <c r="G370" s="92">
        <f t="shared" si="30"/>
        <v>43722</v>
      </c>
      <c r="H370" s="81">
        <v>3</v>
      </c>
      <c r="I370" s="76">
        <f t="shared" si="27"/>
        <v>30000</v>
      </c>
      <c r="J370" s="14" t="s">
        <v>1866</v>
      </c>
      <c r="K370" s="76" t="s">
        <v>2658</v>
      </c>
      <c r="L370" s="211">
        <f t="shared" si="32"/>
        <v>5400</v>
      </c>
      <c r="M370" s="219">
        <v>1.4999999999999999E-2</v>
      </c>
      <c r="N370" s="91"/>
    </row>
    <row r="371" spans="1:14" x14ac:dyDescent="0.3">
      <c r="A371" s="73" t="s">
        <v>1867</v>
      </c>
      <c r="B371" s="14" t="s">
        <v>1919</v>
      </c>
      <c r="C371" s="8" t="s">
        <v>1917</v>
      </c>
      <c r="D371" s="10" t="s">
        <v>1918</v>
      </c>
      <c r="E371" s="10" t="s">
        <v>1866</v>
      </c>
      <c r="F371" s="92">
        <v>42992</v>
      </c>
      <c r="G371" s="92">
        <f t="shared" si="30"/>
        <v>43722</v>
      </c>
      <c r="H371" s="81">
        <v>2</v>
      </c>
      <c r="I371" s="76">
        <f t="shared" si="27"/>
        <v>20000</v>
      </c>
      <c r="J371" s="14" t="s">
        <v>1866</v>
      </c>
      <c r="K371" s="76" t="s">
        <v>1296</v>
      </c>
      <c r="L371" s="211">
        <f t="shared" si="32"/>
        <v>3600</v>
      </c>
      <c r="M371" s="219">
        <v>1.4999999999999999E-2</v>
      </c>
      <c r="N371" s="91"/>
    </row>
    <row r="372" spans="1:14" ht="27.6" x14ac:dyDescent="0.3">
      <c r="A372" s="73" t="s">
        <v>1867</v>
      </c>
      <c r="B372" s="14" t="s">
        <v>1921</v>
      </c>
      <c r="C372" s="8" t="s">
        <v>1717</v>
      </c>
      <c r="D372" s="105" t="s">
        <v>2496</v>
      </c>
      <c r="E372" s="10" t="s">
        <v>2659</v>
      </c>
      <c r="F372" s="92">
        <v>42979</v>
      </c>
      <c r="G372" s="92">
        <f t="shared" si="30"/>
        <v>43709</v>
      </c>
      <c r="H372" s="81">
        <v>1</v>
      </c>
      <c r="I372" s="76">
        <f t="shared" si="27"/>
        <v>10000</v>
      </c>
      <c r="J372" s="85" t="s">
        <v>1871</v>
      </c>
      <c r="K372" s="76" t="s">
        <v>1296</v>
      </c>
      <c r="L372" s="211">
        <f t="shared" si="32"/>
        <v>1800</v>
      </c>
      <c r="M372" s="213" t="s">
        <v>2660</v>
      </c>
      <c r="N372" s="91"/>
    </row>
    <row r="373" spans="1:14" x14ac:dyDescent="0.3">
      <c r="A373" s="73" t="s">
        <v>1867</v>
      </c>
      <c r="B373" s="14" t="s">
        <v>1923</v>
      </c>
      <c r="C373" s="8" t="s">
        <v>1924</v>
      </c>
      <c r="D373" s="10" t="s">
        <v>1925</v>
      </c>
      <c r="E373" s="102" t="s">
        <v>1530</v>
      </c>
      <c r="F373" s="92">
        <v>42993</v>
      </c>
      <c r="G373" s="92">
        <f t="shared" si="30"/>
        <v>43723</v>
      </c>
      <c r="H373" s="81">
        <v>2</v>
      </c>
      <c r="I373" s="76">
        <f t="shared" si="27"/>
        <v>20000</v>
      </c>
      <c r="J373" s="102" t="s">
        <v>1530</v>
      </c>
      <c r="K373" s="86" t="s">
        <v>1462</v>
      </c>
      <c r="L373" s="208">
        <f t="shared" si="32"/>
        <v>3600</v>
      </c>
      <c r="M373" s="213" t="s">
        <v>1462</v>
      </c>
      <c r="N373" s="91"/>
    </row>
    <row r="374" spans="1:14" x14ac:dyDescent="0.3">
      <c r="A374" s="73" t="s">
        <v>1867</v>
      </c>
      <c r="B374" s="14" t="s">
        <v>1926</v>
      </c>
      <c r="C374" s="16" t="s">
        <v>2421</v>
      </c>
      <c r="D374" s="16" t="s">
        <v>2422</v>
      </c>
      <c r="E374" s="102" t="s">
        <v>1530</v>
      </c>
      <c r="F374" s="92">
        <v>42997</v>
      </c>
      <c r="G374" s="92">
        <f t="shared" si="30"/>
        <v>43727</v>
      </c>
      <c r="H374" s="81">
        <v>2</v>
      </c>
      <c r="I374" s="76">
        <f t="shared" si="27"/>
        <v>20000</v>
      </c>
      <c r="J374" s="102" t="s">
        <v>1530</v>
      </c>
      <c r="K374" s="86" t="s">
        <v>1462</v>
      </c>
      <c r="L374" s="208">
        <f t="shared" si="32"/>
        <v>3600</v>
      </c>
      <c r="M374" s="213" t="s">
        <v>2661</v>
      </c>
      <c r="N374" s="91"/>
    </row>
    <row r="375" spans="1:14" x14ac:dyDescent="0.3">
      <c r="A375" s="73" t="s">
        <v>1867</v>
      </c>
      <c r="B375" s="14" t="s">
        <v>1927</v>
      </c>
      <c r="C375" s="8" t="s">
        <v>1928</v>
      </c>
      <c r="D375" s="10" t="s">
        <v>1929</v>
      </c>
      <c r="E375" s="102" t="s">
        <v>1530</v>
      </c>
      <c r="F375" s="92">
        <v>42999</v>
      </c>
      <c r="G375" s="92">
        <f t="shared" si="30"/>
        <v>43729</v>
      </c>
      <c r="H375" s="81">
        <v>1</v>
      </c>
      <c r="I375" s="76">
        <f t="shared" si="27"/>
        <v>10000</v>
      </c>
      <c r="J375" s="102" t="s">
        <v>2662</v>
      </c>
      <c r="K375" s="86" t="s">
        <v>1462</v>
      </c>
      <c r="L375" s="208">
        <f t="shared" si="32"/>
        <v>1800</v>
      </c>
      <c r="M375" s="213" t="s">
        <v>1930</v>
      </c>
      <c r="N375" s="91"/>
    </row>
    <row r="376" spans="1:14" x14ac:dyDescent="0.3">
      <c r="A376" s="73" t="s">
        <v>1867</v>
      </c>
      <c r="B376" s="14" t="s">
        <v>1931</v>
      </c>
      <c r="C376" s="8" t="s">
        <v>1932</v>
      </c>
      <c r="D376" s="10" t="s">
        <v>2663</v>
      </c>
      <c r="E376" s="10" t="s">
        <v>2242</v>
      </c>
      <c r="F376" s="92">
        <v>43000</v>
      </c>
      <c r="G376" s="92">
        <f t="shared" si="30"/>
        <v>43730</v>
      </c>
      <c r="H376" s="81">
        <v>2</v>
      </c>
      <c r="I376" s="76">
        <f t="shared" si="27"/>
        <v>20000</v>
      </c>
      <c r="J376" s="104" t="s">
        <v>1297</v>
      </c>
      <c r="K376" s="86" t="s">
        <v>1462</v>
      </c>
      <c r="L376" s="211">
        <f t="shared" si="32"/>
        <v>3600</v>
      </c>
      <c r="M376" s="213" t="s">
        <v>2664</v>
      </c>
      <c r="N376" s="91"/>
    </row>
    <row r="377" spans="1:14" ht="27.6" x14ac:dyDescent="0.3">
      <c r="A377" s="73" t="s">
        <v>1867</v>
      </c>
      <c r="B377" s="14" t="s">
        <v>1933</v>
      </c>
      <c r="C377" s="8" t="s">
        <v>1934</v>
      </c>
      <c r="D377" s="10" t="s">
        <v>2665</v>
      </c>
      <c r="E377" s="10" t="s">
        <v>1967</v>
      </c>
      <c r="F377" s="92">
        <v>43004</v>
      </c>
      <c r="G377" s="92">
        <f t="shared" si="30"/>
        <v>43734</v>
      </c>
      <c r="H377" s="81">
        <v>2</v>
      </c>
      <c r="I377" s="76">
        <f t="shared" si="27"/>
        <v>20000</v>
      </c>
      <c r="J377" s="85" t="s">
        <v>381</v>
      </c>
      <c r="K377" s="76" t="s">
        <v>1813</v>
      </c>
      <c r="L377" s="211">
        <f t="shared" si="32"/>
        <v>3600</v>
      </c>
      <c r="M377" s="213" t="s">
        <v>2666</v>
      </c>
      <c r="N377" s="91"/>
    </row>
    <row r="378" spans="1:14" x14ac:dyDescent="0.3">
      <c r="A378" s="73" t="s">
        <v>1867</v>
      </c>
      <c r="B378" s="14" t="s">
        <v>1935</v>
      </c>
      <c r="C378" s="16" t="s">
        <v>1432</v>
      </c>
      <c r="D378" s="16" t="s">
        <v>1433</v>
      </c>
      <c r="E378" s="14" t="s">
        <v>1892</v>
      </c>
      <c r="F378" s="92">
        <v>43005</v>
      </c>
      <c r="G378" s="92">
        <f t="shared" si="30"/>
        <v>43735</v>
      </c>
      <c r="H378" s="81">
        <v>3</v>
      </c>
      <c r="I378" s="76">
        <f t="shared" si="27"/>
        <v>30000</v>
      </c>
      <c r="J378" s="85" t="s">
        <v>1871</v>
      </c>
      <c r="K378" s="76" t="s">
        <v>2223</v>
      </c>
      <c r="L378" s="211">
        <f t="shared" si="32"/>
        <v>5400</v>
      </c>
      <c r="M378" s="213" t="s">
        <v>1936</v>
      </c>
      <c r="N378" s="91"/>
    </row>
    <row r="379" spans="1:14" ht="27.6" x14ac:dyDescent="0.3">
      <c r="A379" s="73" t="s">
        <v>1867</v>
      </c>
      <c r="B379" s="14" t="s">
        <v>1937</v>
      </c>
      <c r="C379" s="8" t="s">
        <v>1938</v>
      </c>
      <c r="D379" s="10" t="s">
        <v>2667</v>
      </c>
      <c r="E379" s="10" t="s">
        <v>1922</v>
      </c>
      <c r="F379" s="92">
        <v>43004</v>
      </c>
      <c r="G379" s="92">
        <f t="shared" si="30"/>
        <v>43734</v>
      </c>
      <c r="H379" s="81">
        <v>5</v>
      </c>
      <c r="I379" s="76">
        <f t="shared" si="27"/>
        <v>50000</v>
      </c>
      <c r="J379" s="85" t="s">
        <v>1871</v>
      </c>
      <c r="K379" s="86" t="s">
        <v>1462</v>
      </c>
      <c r="L379" s="211">
        <f t="shared" si="32"/>
        <v>9000</v>
      </c>
      <c r="M379" s="219" t="s">
        <v>1939</v>
      </c>
      <c r="N379" s="91"/>
    </row>
    <row r="380" spans="1:14" ht="27.6" x14ac:dyDescent="0.3">
      <c r="A380" s="73" t="s">
        <v>1867</v>
      </c>
      <c r="B380" s="14" t="s">
        <v>1940</v>
      </c>
      <c r="C380" s="8" t="s">
        <v>1941</v>
      </c>
      <c r="D380" s="10" t="s">
        <v>2668</v>
      </c>
      <c r="E380" s="10" t="s">
        <v>1922</v>
      </c>
      <c r="F380" s="92">
        <v>43004</v>
      </c>
      <c r="G380" s="92">
        <f t="shared" si="30"/>
        <v>43734</v>
      </c>
      <c r="H380" s="81">
        <v>5</v>
      </c>
      <c r="I380" s="76">
        <f t="shared" si="27"/>
        <v>50000</v>
      </c>
      <c r="J380" s="85" t="s">
        <v>71</v>
      </c>
      <c r="K380" s="86" t="s">
        <v>1462</v>
      </c>
      <c r="L380" s="211">
        <f t="shared" si="32"/>
        <v>9000</v>
      </c>
      <c r="M380" s="219" t="s">
        <v>1939</v>
      </c>
      <c r="N380" s="91"/>
    </row>
    <row r="381" spans="1:14" x14ac:dyDescent="0.3">
      <c r="A381" s="73" t="s">
        <v>1867</v>
      </c>
      <c r="B381" s="14" t="s">
        <v>1942</v>
      </c>
      <c r="C381" s="8" t="s">
        <v>1795</v>
      </c>
      <c r="D381" s="10" t="s">
        <v>2669</v>
      </c>
      <c r="E381" s="10" t="s">
        <v>2670</v>
      </c>
      <c r="F381" s="92">
        <v>43005</v>
      </c>
      <c r="G381" s="92">
        <f t="shared" si="30"/>
        <v>43735</v>
      </c>
      <c r="H381" s="81">
        <v>1</v>
      </c>
      <c r="I381" s="76">
        <f t="shared" si="27"/>
        <v>10000</v>
      </c>
      <c r="J381" s="100" t="s">
        <v>1945</v>
      </c>
      <c r="K381" s="86" t="s">
        <v>1462</v>
      </c>
      <c r="L381" s="211">
        <f t="shared" si="32"/>
        <v>1800</v>
      </c>
      <c r="M381" s="213" t="s">
        <v>2671</v>
      </c>
      <c r="N381" s="91"/>
    </row>
    <row r="382" spans="1:14" x14ac:dyDescent="0.3">
      <c r="A382" s="73" t="s">
        <v>1867</v>
      </c>
      <c r="B382" s="14" t="s">
        <v>1946</v>
      </c>
      <c r="C382" s="8" t="s">
        <v>2672</v>
      </c>
      <c r="D382" s="10" t="s">
        <v>2673</v>
      </c>
      <c r="E382" s="10" t="s">
        <v>1866</v>
      </c>
      <c r="F382" s="92">
        <v>43008</v>
      </c>
      <c r="G382" s="92">
        <f t="shared" si="30"/>
        <v>43738</v>
      </c>
      <c r="H382" s="81">
        <v>1</v>
      </c>
      <c r="I382" s="76">
        <f t="shared" si="27"/>
        <v>10000</v>
      </c>
      <c r="J382" s="14" t="s">
        <v>1866</v>
      </c>
      <c r="K382" s="76" t="s">
        <v>1813</v>
      </c>
      <c r="L382" s="211">
        <f t="shared" si="32"/>
        <v>1800</v>
      </c>
      <c r="M382" s="161">
        <v>1.4999999999999999E-2</v>
      </c>
      <c r="N382" s="91"/>
    </row>
    <row r="383" spans="1:14" x14ac:dyDescent="0.3">
      <c r="A383" s="73" t="s">
        <v>1867</v>
      </c>
      <c r="B383" s="14" t="s">
        <v>1947</v>
      </c>
      <c r="C383" s="8" t="s">
        <v>1948</v>
      </c>
      <c r="D383" s="10" t="s">
        <v>2674</v>
      </c>
      <c r="E383" s="10" t="s">
        <v>1866</v>
      </c>
      <c r="F383" s="92">
        <v>43008</v>
      </c>
      <c r="G383" s="92">
        <f t="shared" si="30"/>
        <v>43738</v>
      </c>
      <c r="H383" s="81">
        <v>1</v>
      </c>
      <c r="I383" s="76">
        <f t="shared" si="27"/>
        <v>10000</v>
      </c>
      <c r="J383" s="14" t="s">
        <v>1866</v>
      </c>
      <c r="K383" s="76" t="s">
        <v>1813</v>
      </c>
      <c r="L383" s="211">
        <f t="shared" si="32"/>
        <v>1800</v>
      </c>
      <c r="M383" s="161">
        <v>1.4999999999999999E-2</v>
      </c>
      <c r="N383" s="91"/>
    </row>
    <row r="384" spans="1:14" x14ac:dyDescent="0.3">
      <c r="A384" s="73" t="s">
        <v>1867</v>
      </c>
      <c r="B384" s="14" t="s">
        <v>1949</v>
      </c>
      <c r="C384" s="16" t="s">
        <v>1544</v>
      </c>
      <c r="D384" s="16" t="s">
        <v>1950</v>
      </c>
      <c r="E384" s="16" t="s">
        <v>1950</v>
      </c>
      <c r="F384" s="92">
        <v>43008</v>
      </c>
      <c r="G384" s="92">
        <f t="shared" si="30"/>
        <v>43738</v>
      </c>
      <c r="H384" s="81">
        <v>1</v>
      </c>
      <c r="I384" s="76">
        <f t="shared" si="27"/>
        <v>10000</v>
      </c>
      <c r="J384" s="100" t="s">
        <v>1954</v>
      </c>
      <c r="K384" s="76" t="s">
        <v>1813</v>
      </c>
      <c r="L384" s="211">
        <f t="shared" si="32"/>
        <v>1800</v>
      </c>
      <c r="M384" s="161">
        <v>1.4999999999999999E-2</v>
      </c>
      <c r="N384" s="91"/>
    </row>
    <row r="385" spans="1:14" x14ac:dyDescent="0.3">
      <c r="A385" s="73" t="s">
        <v>1867</v>
      </c>
      <c r="B385" s="14" t="s">
        <v>1951</v>
      </c>
      <c r="C385" s="10" t="s">
        <v>1555</v>
      </c>
      <c r="D385" s="14" t="s">
        <v>2338</v>
      </c>
      <c r="E385" s="10" t="s">
        <v>1945</v>
      </c>
      <c r="F385" s="92">
        <v>43008</v>
      </c>
      <c r="G385" s="92">
        <f t="shared" si="30"/>
        <v>43738</v>
      </c>
      <c r="H385" s="81">
        <v>1</v>
      </c>
      <c r="I385" s="76">
        <f t="shared" si="27"/>
        <v>10000</v>
      </c>
      <c r="J385" s="100" t="s">
        <v>1945</v>
      </c>
      <c r="K385" s="76" t="s">
        <v>1813</v>
      </c>
      <c r="L385" s="211">
        <f t="shared" si="32"/>
        <v>1800</v>
      </c>
      <c r="M385" s="161">
        <v>1.4999999999999999E-2</v>
      </c>
      <c r="N385" s="91"/>
    </row>
    <row r="386" spans="1:14" x14ac:dyDescent="0.3">
      <c r="A386" s="73" t="s">
        <v>1867</v>
      </c>
      <c r="B386" s="14" t="s">
        <v>1953</v>
      </c>
      <c r="C386" s="16" t="s">
        <v>1316</v>
      </c>
      <c r="D386" s="16" t="s">
        <v>1954</v>
      </c>
      <c r="E386" s="10" t="s">
        <v>2140</v>
      </c>
      <c r="F386" s="92">
        <v>42983</v>
      </c>
      <c r="G386" s="92">
        <f t="shared" si="30"/>
        <v>43713</v>
      </c>
      <c r="H386" s="81">
        <v>1</v>
      </c>
      <c r="I386" s="76">
        <f t="shared" si="27"/>
        <v>10000</v>
      </c>
      <c r="J386" s="100" t="s">
        <v>1954</v>
      </c>
      <c r="K386" s="76" t="s">
        <v>1813</v>
      </c>
      <c r="L386" s="211">
        <f t="shared" si="32"/>
        <v>1800</v>
      </c>
      <c r="M386" s="161">
        <v>1.4999999999999999E-2</v>
      </c>
      <c r="N386" s="91"/>
    </row>
    <row r="387" spans="1:14" x14ac:dyDescent="0.3">
      <c r="A387" s="73" t="s">
        <v>1867</v>
      </c>
      <c r="B387" s="14" t="s">
        <v>1955</v>
      </c>
      <c r="C387" s="8" t="s">
        <v>1956</v>
      </c>
      <c r="D387" s="10" t="s">
        <v>2675</v>
      </c>
      <c r="E387" s="10" t="s">
        <v>2240</v>
      </c>
      <c r="F387" s="92">
        <v>43007</v>
      </c>
      <c r="G387" s="92">
        <f t="shared" si="30"/>
        <v>43737</v>
      </c>
      <c r="H387" s="81">
        <v>1</v>
      </c>
      <c r="I387" s="76">
        <f t="shared" si="27"/>
        <v>10000</v>
      </c>
      <c r="J387" s="85" t="s">
        <v>1871</v>
      </c>
      <c r="K387" s="76" t="s">
        <v>1813</v>
      </c>
      <c r="L387" s="211">
        <f t="shared" si="32"/>
        <v>1800</v>
      </c>
      <c r="M387" s="161">
        <v>1.4999999999999999E-2</v>
      </c>
      <c r="N387" s="91"/>
    </row>
    <row r="388" spans="1:14" x14ac:dyDescent="0.3">
      <c r="A388" s="73" t="s">
        <v>1867</v>
      </c>
      <c r="B388" s="14" t="s">
        <v>1957</v>
      </c>
      <c r="C388" s="8" t="s">
        <v>1958</v>
      </c>
      <c r="D388" s="10" t="s">
        <v>1959</v>
      </c>
      <c r="E388" s="10" t="s">
        <v>1530</v>
      </c>
      <c r="F388" s="92">
        <v>43006</v>
      </c>
      <c r="G388" s="92">
        <f t="shared" si="30"/>
        <v>43736</v>
      </c>
      <c r="H388" s="81">
        <v>1</v>
      </c>
      <c r="I388" s="76">
        <f t="shared" si="27"/>
        <v>10000</v>
      </c>
      <c r="J388" s="102" t="s">
        <v>1530</v>
      </c>
      <c r="K388" s="86" t="s">
        <v>1462</v>
      </c>
      <c r="L388" s="208">
        <f t="shared" si="32"/>
        <v>1800</v>
      </c>
      <c r="M388" s="213" t="s">
        <v>2676</v>
      </c>
      <c r="N388" s="91"/>
    </row>
    <row r="389" spans="1:14" x14ac:dyDescent="0.3">
      <c r="A389" s="73" t="s">
        <v>1867</v>
      </c>
      <c r="B389" s="14" t="s">
        <v>1960</v>
      </c>
      <c r="C389" s="8" t="s">
        <v>1961</v>
      </c>
      <c r="D389" s="10" t="s">
        <v>1962</v>
      </c>
      <c r="E389" s="10" t="s">
        <v>2019</v>
      </c>
      <c r="F389" s="92">
        <v>43007</v>
      </c>
      <c r="G389" s="92">
        <f t="shared" si="30"/>
        <v>43737</v>
      </c>
      <c r="H389" s="81">
        <v>1</v>
      </c>
      <c r="I389" s="76">
        <f t="shared" si="27"/>
        <v>10000</v>
      </c>
      <c r="J389" s="89" t="s">
        <v>2456</v>
      </c>
      <c r="K389" s="86" t="s">
        <v>1462</v>
      </c>
      <c r="L389" s="90">
        <f>I389*14%</f>
        <v>1400.0000000000002</v>
      </c>
      <c r="M389" s="213" t="s">
        <v>2677</v>
      </c>
      <c r="N389" s="91"/>
    </row>
    <row r="390" spans="1:14" x14ac:dyDescent="0.3">
      <c r="A390" s="73" t="s">
        <v>1867</v>
      </c>
      <c r="B390" s="14" t="s">
        <v>1963</v>
      </c>
      <c r="C390" s="8" t="s">
        <v>1678</v>
      </c>
      <c r="D390" s="8" t="s">
        <v>2452</v>
      </c>
      <c r="E390" s="14" t="s">
        <v>1964</v>
      </c>
      <c r="F390" s="92">
        <v>43005</v>
      </c>
      <c r="G390" s="92">
        <f t="shared" si="30"/>
        <v>43735</v>
      </c>
      <c r="H390" s="81">
        <v>5</v>
      </c>
      <c r="I390" s="76">
        <f t="shared" si="27"/>
        <v>50000</v>
      </c>
      <c r="J390" s="14" t="s">
        <v>1866</v>
      </c>
      <c r="K390" s="86" t="s">
        <v>1462</v>
      </c>
      <c r="L390" s="211">
        <f t="shared" si="32"/>
        <v>9000</v>
      </c>
      <c r="M390" s="213" t="s">
        <v>1965</v>
      </c>
      <c r="N390" s="91"/>
    </row>
    <row r="391" spans="1:14" x14ac:dyDescent="0.3">
      <c r="A391" s="73" t="s">
        <v>1867</v>
      </c>
      <c r="B391" s="14" t="s">
        <v>1966</v>
      </c>
      <c r="C391" s="8" t="s">
        <v>2678</v>
      </c>
      <c r="D391" s="10" t="s">
        <v>2073</v>
      </c>
      <c r="E391" s="10" t="s">
        <v>1967</v>
      </c>
      <c r="F391" s="92">
        <v>43008</v>
      </c>
      <c r="G391" s="92">
        <f t="shared" si="30"/>
        <v>43738</v>
      </c>
      <c r="H391" s="81">
        <v>1</v>
      </c>
      <c r="I391" s="76">
        <f t="shared" si="27"/>
        <v>10000</v>
      </c>
      <c r="J391" s="85" t="s">
        <v>381</v>
      </c>
      <c r="K391" s="76" t="s">
        <v>2509</v>
      </c>
      <c r="L391" s="211">
        <f t="shared" si="32"/>
        <v>1800</v>
      </c>
      <c r="M391" s="161">
        <v>1.4999999999999999E-2</v>
      </c>
      <c r="N391" s="91"/>
    </row>
    <row r="392" spans="1:14" x14ac:dyDescent="0.3">
      <c r="A392" s="73" t="s">
        <v>1867</v>
      </c>
      <c r="B392" s="14" t="s">
        <v>1968</v>
      </c>
      <c r="C392" s="8" t="s">
        <v>1969</v>
      </c>
      <c r="D392" s="10" t="s">
        <v>1970</v>
      </c>
      <c r="E392" s="10" t="s">
        <v>2222</v>
      </c>
      <c r="F392" s="92">
        <v>43008</v>
      </c>
      <c r="G392" s="92">
        <f t="shared" si="30"/>
        <v>43738</v>
      </c>
      <c r="H392" s="81">
        <v>4</v>
      </c>
      <c r="I392" s="76">
        <f t="shared" si="27"/>
        <v>40000</v>
      </c>
      <c r="J392" s="85" t="s">
        <v>2679</v>
      </c>
      <c r="K392" s="86" t="s">
        <v>1462</v>
      </c>
      <c r="L392" s="211">
        <f t="shared" si="32"/>
        <v>7200</v>
      </c>
      <c r="M392" s="161">
        <v>1.4999999999999999E-2</v>
      </c>
      <c r="N392" s="91"/>
    </row>
    <row r="393" spans="1:14" x14ac:dyDescent="0.3">
      <c r="A393" s="73" t="s">
        <v>1867</v>
      </c>
      <c r="B393" s="14" t="s">
        <v>1971</v>
      </c>
      <c r="C393" s="8" t="s">
        <v>1972</v>
      </c>
      <c r="D393" s="10" t="s">
        <v>2680</v>
      </c>
      <c r="E393" s="10" t="s">
        <v>2681</v>
      </c>
      <c r="F393" s="92">
        <v>43008</v>
      </c>
      <c r="G393" s="92">
        <f t="shared" si="30"/>
        <v>43738</v>
      </c>
      <c r="H393" s="81">
        <v>3</v>
      </c>
      <c r="I393" s="76">
        <f t="shared" si="27"/>
        <v>30000</v>
      </c>
      <c r="J393" s="85" t="s">
        <v>1871</v>
      </c>
      <c r="K393" s="76" t="s">
        <v>1296</v>
      </c>
      <c r="L393" s="211">
        <f t="shared" si="32"/>
        <v>5400</v>
      </c>
      <c r="M393" s="161">
        <v>1.4999999999999999E-2</v>
      </c>
      <c r="N393" s="91"/>
    </row>
    <row r="394" spans="1:14" x14ac:dyDescent="0.3">
      <c r="A394" s="73" t="s">
        <v>1867</v>
      </c>
      <c r="B394" s="14" t="s">
        <v>1973</v>
      </c>
      <c r="C394" s="8" t="s">
        <v>1972</v>
      </c>
      <c r="D394" s="10" t="s">
        <v>2682</v>
      </c>
      <c r="E394" s="10" t="s">
        <v>2222</v>
      </c>
      <c r="F394" s="92">
        <v>43008</v>
      </c>
      <c r="G394" s="92">
        <f t="shared" si="30"/>
        <v>43738</v>
      </c>
      <c r="H394" s="81">
        <v>3</v>
      </c>
      <c r="I394" s="76">
        <f t="shared" si="27"/>
        <v>30000</v>
      </c>
      <c r="J394" s="85" t="s">
        <v>1871</v>
      </c>
      <c r="K394" s="76" t="s">
        <v>1813</v>
      </c>
      <c r="L394" s="211">
        <f t="shared" si="32"/>
        <v>5400</v>
      </c>
      <c r="M394" s="161">
        <v>1.4999999999999999E-2</v>
      </c>
      <c r="N394" s="91"/>
    </row>
    <row r="395" spans="1:14" x14ac:dyDescent="0.3">
      <c r="A395" s="73" t="s">
        <v>1867</v>
      </c>
      <c r="B395" s="14" t="s">
        <v>1974</v>
      </c>
      <c r="C395" s="8" t="s">
        <v>1975</v>
      </c>
      <c r="D395" s="10" t="s">
        <v>2031</v>
      </c>
      <c r="E395" s="10" t="s">
        <v>2222</v>
      </c>
      <c r="F395" s="92">
        <v>43008</v>
      </c>
      <c r="G395" s="92">
        <f t="shared" si="30"/>
        <v>43738</v>
      </c>
      <c r="H395" s="81">
        <v>2</v>
      </c>
      <c r="I395" s="76">
        <f t="shared" si="27"/>
        <v>20000</v>
      </c>
      <c r="J395" s="85" t="s">
        <v>1871</v>
      </c>
      <c r="K395" s="76" t="s">
        <v>1813</v>
      </c>
      <c r="L395" s="211">
        <f t="shared" si="32"/>
        <v>3600</v>
      </c>
      <c r="M395" s="161">
        <v>1.4999999999999999E-2</v>
      </c>
      <c r="N395" s="91"/>
    </row>
    <row r="396" spans="1:14" x14ac:dyDescent="0.3">
      <c r="A396" s="73" t="s">
        <v>1976</v>
      </c>
      <c r="B396" s="14" t="s">
        <v>2683</v>
      </c>
      <c r="C396" s="8" t="s">
        <v>1977</v>
      </c>
      <c r="D396" s="10" t="s">
        <v>2684</v>
      </c>
      <c r="E396" s="10" t="s">
        <v>2071</v>
      </c>
      <c r="F396" s="92">
        <v>43013</v>
      </c>
      <c r="G396" s="92">
        <f t="shared" si="30"/>
        <v>43743</v>
      </c>
      <c r="H396" s="81">
        <v>1</v>
      </c>
      <c r="I396" s="76">
        <f t="shared" si="27"/>
        <v>10000</v>
      </c>
      <c r="J396" s="85" t="s">
        <v>1871</v>
      </c>
      <c r="K396" s="86" t="s">
        <v>1462</v>
      </c>
      <c r="L396" s="211">
        <f t="shared" si="32"/>
        <v>1800</v>
      </c>
      <c r="M396" s="213" t="s">
        <v>2685</v>
      </c>
      <c r="N396" s="91"/>
    </row>
    <row r="397" spans="1:14" x14ac:dyDescent="0.3">
      <c r="A397" s="73" t="s">
        <v>1976</v>
      </c>
      <c r="B397" s="14" t="s">
        <v>1978</v>
      </c>
      <c r="C397" s="8" t="s">
        <v>1979</v>
      </c>
      <c r="D397" s="10" t="s">
        <v>2071</v>
      </c>
      <c r="E397" s="10" t="s">
        <v>2222</v>
      </c>
      <c r="F397" s="92">
        <v>43013</v>
      </c>
      <c r="G397" s="92">
        <f t="shared" si="30"/>
        <v>43743</v>
      </c>
      <c r="H397" s="81">
        <v>1</v>
      </c>
      <c r="I397" s="76">
        <f t="shared" si="27"/>
        <v>10000</v>
      </c>
      <c r="J397" s="85" t="s">
        <v>1871</v>
      </c>
      <c r="K397" s="76" t="s">
        <v>1296</v>
      </c>
      <c r="L397" s="211">
        <f t="shared" si="32"/>
        <v>1800</v>
      </c>
      <c r="M397" s="161">
        <v>1.4999999999999999E-2</v>
      </c>
      <c r="N397" s="91"/>
    </row>
    <row r="398" spans="1:14" x14ac:dyDescent="0.3">
      <c r="A398" s="73" t="s">
        <v>1976</v>
      </c>
      <c r="B398" s="14" t="s">
        <v>1980</v>
      </c>
      <c r="C398" s="8" t="s">
        <v>1981</v>
      </c>
      <c r="D398" s="14" t="s">
        <v>2686</v>
      </c>
      <c r="E398" s="14" t="s">
        <v>1870</v>
      </c>
      <c r="F398" s="92">
        <v>43009</v>
      </c>
      <c r="G398" s="92">
        <f t="shared" si="30"/>
        <v>43739</v>
      </c>
      <c r="H398" s="81">
        <v>1</v>
      </c>
      <c r="I398" s="76">
        <f t="shared" si="27"/>
        <v>10000</v>
      </c>
      <c r="J398" s="85" t="s">
        <v>1871</v>
      </c>
      <c r="K398" s="76" t="s">
        <v>1813</v>
      </c>
      <c r="L398" s="211">
        <f t="shared" si="32"/>
        <v>1800</v>
      </c>
      <c r="M398" s="161" t="s">
        <v>1982</v>
      </c>
      <c r="N398" s="91"/>
    </row>
    <row r="399" spans="1:14" x14ac:dyDescent="0.3">
      <c r="A399" s="73" t="s">
        <v>1976</v>
      </c>
      <c r="B399" s="14" t="s">
        <v>1983</v>
      </c>
      <c r="C399" s="8" t="s">
        <v>2687</v>
      </c>
      <c r="D399" s="14" t="s">
        <v>2688</v>
      </c>
      <c r="E399" s="10" t="s">
        <v>2222</v>
      </c>
      <c r="F399" s="92">
        <v>43013</v>
      </c>
      <c r="G399" s="92">
        <f t="shared" si="30"/>
        <v>43743</v>
      </c>
      <c r="H399" s="81">
        <v>2</v>
      </c>
      <c r="I399" s="76">
        <f t="shared" si="27"/>
        <v>20000</v>
      </c>
      <c r="J399" s="85" t="s">
        <v>1871</v>
      </c>
      <c r="K399" s="86" t="s">
        <v>1462</v>
      </c>
      <c r="L399" s="211">
        <f t="shared" si="32"/>
        <v>3600</v>
      </c>
      <c r="M399" s="161" t="s">
        <v>2689</v>
      </c>
      <c r="N399" s="91"/>
    </row>
    <row r="400" spans="1:14" x14ac:dyDescent="0.3">
      <c r="A400" s="73" t="s">
        <v>1976</v>
      </c>
      <c r="B400" s="14" t="s">
        <v>1984</v>
      </c>
      <c r="C400" s="8" t="s">
        <v>1985</v>
      </c>
      <c r="D400" s="10" t="s">
        <v>1986</v>
      </c>
      <c r="E400" s="10" t="s">
        <v>2438</v>
      </c>
      <c r="F400" s="92">
        <v>43020</v>
      </c>
      <c r="G400" s="92">
        <f t="shared" si="30"/>
        <v>43750</v>
      </c>
      <c r="H400" s="81">
        <v>3</v>
      </c>
      <c r="I400" s="76">
        <f t="shared" ref="I400:I448" si="33">H400*10000</f>
        <v>30000</v>
      </c>
      <c r="J400" s="14" t="s">
        <v>1866</v>
      </c>
      <c r="K400" s="86" t="s">
        <v>1462</v>
      </c>
      <c r="L400" s="211">
        <f t="shared" si="32"/>
        <v>5400</v>
      </c>
      <c r="M400" s="213" t="s">
        <v>2690</v>
      </c>
      <c r="N400" s="91"/>
    </row>
    <row r="401" spans="1:14" x14ac:dyDescent="0.3">
      <c r="A401" s="73" t="s">
        <v>1976</v>
      </c>
      <c r="B401" s="14" t="s">
        <v>1987</v>
      </c>
      <c r="C401" s="8" t="s">
        <v>2691</v>
      </c>
      <c r="D401" s="8" t="s">
        <v>1997</v>
      </c>
      <c r="E401" s="10" t="s">
        <v>1997</v>
      </c>
      <c r="F401" s="92">
        <v>43020</v>
      </c>
      <c r="G401" s="92">
        <f t="shared" si="30"/>
        <v>43750</v>
      </c>
      <c r="H401" s="81">
        <v>1</v>
      </c>
      <c r="I401" s="76">
        <f t="shared" si="33"/>
        <v>10000</v>
      </c>
      <c r="J401" s="100" t="s">
        <v>1945</v>
      </c>
      <c r="K401" s="76" t="s">
        <v>1813</v>
      </c>
      <c r="L401" s="211">
        <f t="shared" si="32"/>
        <v>1800</v>
      </c>
      <c r="M401" s="161">
        <v>1.4999999999999999E-2</v>
      </c>
      <c r="N401" s="91"/>
    </row>
    <row r="402" spans="1:14" ht="27.6" x14ac:dyDescent="0.3">
      <c r="A402" s="73" t="s">
        <v>1976</v>
      </c>
      <c r="B402" s="14" t="s">
        <v>1988</v>
      </c>
      <c r="C402" s="16" t="s">
        <v>1322</v>
      </c>
      <c r="D402" s="16" t="s">
        <v>1989</v>
      </c>
      <c r="E402" s="16" t="s">
        <v>1989</v>
      </c>
      <c r="F402" s="92">
        <v>43023</v>
      </c>
      <c r="G402" s="92">
        <f t="shared" ref="G402:G448" si="34">DATE(YEAR(F402)+2,MONTH(F402),DAY(F402))</f>
        <v>43753</v>
      </c>
      <c r="H402" s="81">
        <v>1</v>
      </c>
      <c r="I402" s="76">
        <f t="shared" si="33"/>
        <v>10000</v>
      </c>
      <c r="J402" s="100" t="s">
        <v>1812</v>
      </c>
      <c r="K402" s="87" t="s">
        <v>2012</v>
      </c>
      <c r="L402" s="211">
        <f t="shared" si="32"/>
        <v>1800</v>
      </c>
      <c r="M402" s="213" t="s">
        <v>2692</v>
      </c>
      <c r="N402" s="91"/>
    </row>
    <row r="403" spans="1:14" x14ac:dyDescent="0.3">
      <c r="A403" s="73" t="s">
        <v>1976</v>
      </c>
      <c r="B403" s="14" t="s">
        <v>1990</v>
      </c>
      <c r="C403" s="8" t="s">
        <v>1991</v>
      </c>
      <c r="D403" s="10" t="s">
        <v>2693</v>
      </c>
      <c r="E403" s="10" t="s">
        <v>2071</v>
      </c>
      <c r="F403" s="92">
        <v>43024</v>
      </c>
      <c r="G403" s="92">
        <f t="shared" si="34"/>
        <v>43754</v>
      </c>
      <c r="H403" s="81">
        <v>3</v>
      </c>
      <c r="I403" s="76">
        <f t="shared" si="33"/>
        <v>30000</v>
      </c>
      <c r="J403" s="85" t="s">
        <v>1871</v>
      </c>
      <c r="K403" s="86" t="s">
        <v>1462</v>
      </c>
      <c r="L403" s="211">
        <f t="shared" si="32"/>
        <v>5400</v>
      </c>
      <c r="M403" s="213" t="s">
        <v>2694</v>
      </c>
      <c r="N403" s="91"/>
    </row>
    <row r="404" spans="1:14" x14ac:dyDescent="0.3">
      <c r="A404" s="73" t="s">
        <v>1976</v>
      </c>
      <c r="B404" s="14" t="s">
        <v>1992</v>
      </c>
      <c r="C404" s="8" t="s">
        <v>2016</v>
      </c>
      <c r="D404" s="105" t="s">
        <v>2695</v>
      </c>
      <c r="E404" s="102" t="s">
        <v>1530</v>
      </c>
      <c r="F404" s="92">
        <v>43023</v>
      </c>
      <c r="G404" s="92">
        <f t="shared" si="34"/>
        <v>43753</v>
      </c>
      <c r="H404" s="81">
        <v>1</v>
      </c>
      <c r="I404" s="76">
        <f t="shared" si="33"/>
        <v>10000</v>
      </c>
      <c r="J404" s="102" t="s">
        <v>1530</v>
      </c>
      <c r="K404" s="87" t="s">
        <v>2012</v>
      </c>
      <c r="L404" s="208">
        <f t="shared" si="32"/>
        <v>1800</v>
      </c>
      <c r="M404" s="213" t="s">
        <v>2696</v>
      </c>
      <c r="N404" s="91"/>
    </row>
    <row r="405" spans="1:14" x14ac:dyDescent="0.3">
      <c r="A405" s="73" t="s">
        <v>1976</v>
      </c>
      <c r="B405" s="14" t="s">
        <v>1993</v>
      </c>
      <c r="C405" s="16" t="s">
        <v>1445</v>
      </c>
      <c r="D405" s="16" t="s">
        <v>2233</v>
      </c>
      <c r="E405" s="14" t="s">
        <v>1520</v>
      </c>
      <c r="F405" s="92">
        <v>43009</v>
      </c>
      <c r="G405" s="92">
        <f t="shared" si="34"/>
        <v>43739</v>
      </c>
      <c r="H405" s="81">
        <v>1</v>
      </c>
      <c r="I405" s="76">
        <f t="shared" si="33"/>
        <v>10000</v>
      </c>
      <c r="J405" s="85" t="s">
        <v>1994</v>
      </c>
      <c r="K405" s="86" t="s">
        <v>1462</v>
      </c>
      <c r="L405" s="211">
        <f t="shared" si="32"/>
        <v>1800</v>
      </c>
      <c r="M405" s="161" t="s">
        <v>1995</v>
      </c>
      <c r="N405" s="91"/>
    </row>
    <row r="406" spans="1:14" x14ac:dyDescent="0.3">
      <c r="A406" s="73" t="s">
        <v>1976</v>
      </c>
      <c r="B406" s="14" t="s">
        <v>1996</v>
      </c>
      <c r="C406" s="8" t="s">
        <v>2697</v>
      </c>
      <c r="D406" s="10" t="s">
        <v>2698</v>
      </c>
      <c r="E406" s="10" t="s">
        <v>1997</v>
      </c>
      <c r="F406" s="92">
        <v>43023</v>
      </c>
      <c r="G406" s="92">
        <f t="shared" si="34"/>
        <v>43753</v>
      </c>
      <c r="H406" s="81">
        <v>1</v>
      </c>
      <c r="I406" s="76">
        <f t="shared" si="33"/>
        <v>10000</v>
      </c>
      <c r="J406" s="100" t="s">
        <v>1337</v>
      </c>
      <c r="K406" s="76" t="s">
        <v>1813</v>
      </c>
      <c r="L406" s="211">
        <f t="shared" si="32"/>
        <v>1800</v>
      </c>
      <c r="M406" s="161">
        <v>1.2E-2</v>
      </c>
      <c r="N406" s="91"/>
    </row>
    <row r="407" spans="1:14" x14ac:dyDescent="0.3">
      <c r="A407" s="73" t="s">
        <v>1976</v>
      </c>
      <c r="B407" s="14" t="s">
        <v>1998</v>
      </c>
      <c r="C407" s="8" t="s">
        <v>1999</v>
      </c>
      <c r="D407" s="10" t="s">
        <v>2699</v>
      </c>
      <c r="E407" s="10" t="s">
        <v>1866</v>
      </c>
      <c r="F407" s="92">
        <v>43023</v>
      </c>
      <c r="G407" s="92">
        <f t="shared" si="34"/>
        <v>43753</v>
      </c>
      <c r="H407" s="81">
        <v>1</v>
      </c>
      <c r="I407" s="76">
        <f t="shared" si="33"/>
        <v>10000</v>
      </c>
      <c r="J407" s="14" t="s">
        <v>1866</v>
      </c>
      <c r="K407" s="87" t="s">
        <v>2012</v>
      </c>
      <c r="L407" s="211">
        <f t="shared" ref="L407:L427" si="35">I407*18%</f>
        <v>1800</v>
      </c>
      <c r="M407" s="213" t="s">
        <v>2700</v>
      </c>
      <c r="N407" s="91"/>
    </row>
    <row r="408" spans="1:14" ht="41.4" x14ac:dyDescent="0.3">
      <c r="A408" s="73" t="s">
        <v>1976</v>
      </c>
      <c r="B408" s="14" t="s">
        <v>2000</v>
      </c>
      <c r="C408" s="16" t="s">
        <v>1605</v>
      </c>
      <c r="D408" s="16" t="s">
        <v>2379</v>
      </c>
      <c r="E408" s="14" t="s">
        <v>1997</v>
      </c>
      <c r="F408" s="92">
        <v>43023</v>
      </c>
      <c r="G408" s="92">
        <f t="shared" si="34"/>
        <v>43753</v>
      </c>
      <c r="H408" s="81">
        <v>5</v>
      </c>
      <c r="I408" s="76">
        <f t="shared" si="33"/>
        <v>50000</v>
      </c>
      <c r="J408" s="100" t="s">
        <v>1945</v>
      </c>
      <c r="K408" s="86" t="s">
        <v>2223</v>
      </c>
      <c r="L408" s="211">
        <f t="shared" si="35"/>
        <v>9000</v>
      </c>
      <c r="M408" s="161" t="s">
        <v>2701</v>
      </c>
      <c r="N408" s="91"/>
    </row>
    <row r="409" spans="1:14" ht="27.6" x14ac:dyDescent="0.3">
      <c r="A409" s="73" t="s">
        <v>1976</v>
      </c>
      <c r="B409" s="14" t="s">
        <v>2002</v>
      </c>
      <c r="C409" s="8" t="s">
        <v>1761</v>
      </c>
      <c r="D409" s="10" t="s">
        <v>2702</v>
      </c>
      <c r="E409" s="10" t="s">
        <v>2703</v>
      </c>
      <c r="F409" s="92">
        <v>43023</v>
      </c>
      <c r="G409" s="92">
        <f t="shared" si="34"/>
        <v>43753</v>
      </c>
      <c r="H409" s="81">
        <v>3</v>
      </c>
      <c r="I409" s="76">
        <f t="shared" si="33"/>
        <v>30000</v>
      </c>
      <c r="J409" s="100" t="s">
        <v>1945</v>
      </c>
      <c r="K409" s="86" t="s">
        <v>1462</v>
      </c>
      <c r="L409" s="211">
        <f t="shared" si="35"/>
        <v>5400</v>
      </c>
      <c r="M409" s="161" t="s">
        <v>2704</v>
      </c>
      <c r="N409" s="91"/>
    </row>
    <row r="410" spans="1:14" x14ac:dyDescent="0.3">
      <c r="A410" s="73" t="s">
        <v>1976</v>
      </c>
      <c r="B410" s="14" t="s">
        <v>2003</v>
      </c>
      <c r="C410" s="16" t="s">
        <v>1493</v>
      </c>
      <c r="D410" s="14" t="s">
        <v>2267</v>
      </c>
      <c r="E410" s="14" t="s">
        <v>2004</v>
      </c>
      <c r="F410" s="92">
        <v>43023</v>
      </c>
      <c r="G410" s="92">
        <f t="shared" si="34"/>
        <v>43753</v>
      </c>
      <c r="H410" s="81">
        <v>1</v>
      </c>
      <c r="I410" s="76">
        <f t="shared" si="33"/>
        <v>10000</v>
      </c>
      <c r="J410" s="100" t="s">
        <v>1945</v>
      </c>
      <c r="K410" s="76" t="s">
        <v>1813</v>
      </c>
      <c r="L410" s="211">
        <f t="shared" si="35"/>
        <v>1800</v>
      </c>
      <c r="M410" s="161">
        <v>1.4999999999999999E-2</v>
      </c>
      <c r="N410" s="91"/>
    </row>
    <row r="411" spans="1:14" x14ac:dyDescent="0.3">
      <c r="A411" s="73" t="s">
        <v>1976</v>
      </c>
      <c r="B411" s="14" t="s">
        <v>2005</v>
      </c>
      <c r="C411" s="16" t="s">
        <v>1488</v>
      </c>
      <c r="D411" s="14" t="s">
        <v>2006</v>
      </c>
      <c r="E411" s="14" t="s">
        <v>1490</v>
      </c>
      <c r="F411" s="92">
        <v>43032</v>
      </c>
      <c r="G411" s="92">
        <f t="shared" si="34"/>
        <v>43762</v>
      </c>
      <c r="H411" s="81">
        <v>2</v>
      </c>
      <c r="I411" s="76">
        <f t="shared" si="33"/>
        <v>20000</v>
      </c>
      <c r="J411" s="85" t="s">
        <v>1871</v>
      </c>
      <c r="K411" s="76" t="s">
        <v>1813</v>
      </c>
      <c r="L411" s="211">
        <f t="shared" si="35"/>
        <v>3600</v>
      </c>
      <c r="M411" s="161">
        <v>1.4999999999999999E-2</v>
      </c>
      <c r="N411" s="91"/>
    </row>
    <row r="412" spans="1:14" x14ac:dyDescent="0.3">
      <c r="A412" s="73" t="s">
        <v>1976</v>
      </c>
      <c r="B412" s="14" t="s">
        <v>2007</v>
      </c>
      <c r="C412" s="8" t="s">
        <v>2705</v>
      </c>
      <c r="D412" s="14" t="s">
        <v>2706</v>
      </c>
      <c r="E412" s="14" t="s">
        <v>2242</v>
      </c>
      <c r="F412" s="92">
        <v>43031</v>
      </c>
      <c r="G412" s="92">
        <f t="shared" si="34"/>
        <v>43761</v>
      </c>
      <c r="H412" s="81">
        <v>1</v>
      </c>
      <c r="I412" s="76">
        <f t="shared" si="33"/>
        <v>10000</v>
      </c>
      <c r="J412" s="104" t="s">
        <v>1297</v>
      </c>
      <c r="K412" s="86" t="s">
        <v>1462</v>
      </c>
      <c r="L412" s="211">
        <f t="shared" si="35"/>
        <v>1800</v>
      </c>
      <c r="M412" s="161" t="s">
        <v>2707</v>
      </c>
      <c r="N412" s="91"/>
    </row>
    <row r="413" spans="1:14" ht="27.6" x14ac:dyDescent="0.3">
      <c r="A413" s="73" t="s">
        <v>1976</v>
      </c>
      <c r="B413" s="14" t="s">
        <v>2008</v>
      </c>
      <c r="C413" s="8" t="s">
        <v>1678</v>
      </c>
      <c r="D413" s="8" t="s">
        <v>2452</v>
      </c>
      <c r="E413" s="14" t="s">
        <v>1964</v>
      </c>
      <c r="F413" s="92">
        <v>43022</v>
      </c>
      <c r="G413" s="92">
        <f t="shared" si="34"/>
        <v>43752</v>
      </c>
      <c r="H413" s="81">
        <v>10</v>
      </c>
      <c r="I413" s="76">
        <f t="shared" si="33"/>
        <v>100000</v>
      </c>
      <c r="J413" s="14" t="s">
        <v>1866</v>
      </c>
      <c r="K413" s="86" t="s">
        <v>1462</v>
      </c>
      <c r="L413" s="211">
        <f t="shared" si="35"/>
        <v>18000</v>
      </c>
      <c r="M413" s="161" t="s">
        <v>2708</v>
      </c>
      <c r="N413" s="91"/>
    </row>
    <row r="414" spans="1:14" x14ac:dyDescent="0.3">
      <c r="A414" s="73" t="s">
        <v>1976</v>
      </c>
      <c r="B414" s="14" t="s">
        <v>2009</v>
      </c>
      <c r="C414" s="8" t="s">
        <v>2709</v>
      </c>
      <c r="D414" s="14" t="s">
        <v>2710</v>
      </c>
      <c r="E414" s="14" t="s">
        <v>1892</v>
      </c>
      <c r="F414" s="92">
        <v>43032</v>
      </c>
      <c r="G414" s="92">
        <f t="shared" si="34"/>
        <v>43762</v>
      </c>
      <c r="H414" s="81">
        <v>1</v>
      </c>
      <c r="I414" s="76">
        <f t="shared" si="33"/>
        <v>10000</v>
      </c>
      <c r="J414" s="85" t="s">
        <v>1871</v>
      </c>
      <c r="K414" s="86" t="s">
        <v>1462</v>
      </c>
      <c r="L414" s="211">
        <f t="shared" si="35"/>
        <v>1800</v>
      </c>
      <c r="M414" s="161" t="s">
        <v>2711</v>
      </c>
      <c r="N414" s="91"/>
    </row>
    <row r="415" spans="1:14" x14ac:dyDescent="0.3">
      <c r="A415" s="73" t="s">
        <v>1976</v>
      </c>
      <c r="B415" s="14" t="s">
        <v>2010</v>
      </c>
      <c r="C415" s="8" t="s">
        <v>1740</v>
      </c>
      <c r="D415" s="8" t="s">
        <v>2111</v>
      </c>
      <c r="E415" s="14" t="s">
        <v>1866</v>
      </c>
      <c r="F415" s="92">
        <v>43032</v>
      </c>
      <c r="G415" s="92">
        <f t="shared" si="34"/>
        <v>43762</v>
      </c>
      <c r="H415" s="81">
        <v>1</v>
      </c>
      <c r="I415" s="76">
        <f t="shared" si="33"/>
        <v>10000</v>
      </c>
      <c r="J415" s="14" t="s">
        <v>2712</v>
      </c>
      <c r="K415" s="76" t="s">
        <v>1813</v>
      </c>
      <c r="L415" s="211">
        <f t="shared" si="35"/>
        <v>1800</v>
      </c>
      <c r="M415" s="161">
        <v>1.4999999999999999E-2</v>
      </c>
      <c r="N415" s="91"/>
    </row>
    <row r="416" spans="1:14" x14ac:dyDescent="0.3">
      <c r="A416" s="73" t="s">
        <v>1976</v>
      </c>
      <c r="B416" s="14" t="s">
        <v>2011</v>
      </c>
      <c r="C416" s="16" t="s">
        <v>1515</v>
      </c>
      <c r="D416" s="16" t="s">
        <v>2286</v>
      </c>
      <c r="E416" s="14" t="s">
        <v>75</v>
      </c>
      <c r="F416" s="92">
        <v>43023</v>
      </c>
      <c r="G416" s="92">
        <f t="shared" si="34"/>
        <v>43753</v>
      </c>
      <c r="H416" s="81">
        <v>2</v>
      </c>
      <c r="I416" s="76">
        <f t="shared" si="33"/>
        <v>20000</v>
      </c>
      <c r="J416" s="85" t="s">
        <v>71</v>
      </c>
      <c r="K416" s="87" t="s">
        <v>2713</v>
      </c>
      <c r="L416" s="211">
        <f t="shared" si="35"/>
        <v>3600</v>
      </c>
      <c r="M416" s="161" t="s">
        <v>2714</v>
      </c>
      <c r="N416" s="91"/>
    </row>
    <row r="417" spans="1:14" x14ac:dyDescent="0.3">
      <c r="A417" s="73" t="s">
        <v>1976</v>
      </c>
      <c r="B417" s="14" t="s">
        <v>2015</v>
      </c>
      <c r="C417" s="8" t="s">
        <v>2016</v>
      </c>
      <c r="D417" s="105" t="s">
        <v>2695</v>
      </c>
      <c r="E417" s="102" t="s">
        <v>1530</v>
      </c>
      <c r="F417" s="92">
        <v>43033</v>
      </c>
      <c r="G417" s="92">
        <f t="shared" si="34"/>
        <v>43763</v>
      </c>
      <c r="H417" s="81">
        <v>1</v>
      </c>
      <c r="I417" s="76">
        <f t="shared" si="33"/>
        <v>10000</v>
      </c>
      <c r="J417" s="102" t="s">
        <v>1530</v>
      </c>
      <c r="K417" s="76" t="s">
        <v>1813</v>
      </c>
      <c r="L417" s="208">
        <f t="shared" si="35"/>
        <v>1800</v>
      </c>
      <c r="M417" s="161">
        <v>1.4999999999999999E-2</v>
      </c>
      <c r="N417" s="91"/>
    </row>
    <row r="418" spans="1:14" x14ac:dyDescent="0.3">
      <c r="A418" s="73" t="s">
        <v>1976</v>
      </c>
      <c r="B418" s="14" t="s">
        <v>2017</v>
      </c>
      <c r="C418" s="16" t="s">
        <v>2306</v>
      </c>
      <c r="D418" s="16" t="s">
        <v>2307</v>
      </c>
      <c r="E418" s="102" t="s">
        <v>1530</v>
      </c>
      <c r="F418" s="92">
        <v>43035</v>
      </c>
      <c r="G418" s="92">
        <f t="shared" si="34"/>
        <v>43765</v>
      </c>
      <c r="H418" s="81">
        <v>2</v>
      </c>
      <c r="I418" s="76">
        <f t="shared" si="33"/>
        <v>20000</v>
      </c>
      <c r="J418" s="102" t="s">
        <v>1530</v>
      </c>
      <c r="K418" s="76" t="s">
        <v>1813</v>
      </c>
      <c r="L418" s="208">
        <f t="shared" si="35"/>
        <v>3600</v>
      </c>
      <c r="M418" s="161">
        <v>1.4999999999999999E-2</v>
      </c>
      <c r="N418" s="91"/>
    </row>
    <row r="419" spans="1:14" x14ac:dyDescent="0.3">
      <c r="A419" s="73" t="s">
        <v>1976</v>
      </c>
      <c r="B419" s="14" t="s">
        <v>2020</v>
      </c>
      <c r="C419" s="8" t="s">
        <v>2716</v>
      </c>
      <c r="D419" s="16" t="s">
        <v>2717</v>
      </c>
      <c r="E419" s="16" t="s">
        <v>1964</v>
      </c>
      <c r="F419" s="92">
        <v>43039</v>
      </c>
      <c r="G419" s="92">
        <f t="shared" si="34"/>
        <v>43769</v>
      </c>
      <c r="H419" s="81">
        <v>1</v>
      </c>
      <c r="I419" s="76">
        <f t="shared" si="33"/>
        <v>10000</v>
      </c>
      <c r="J419" s="14" t="s">
        <v>1866</v>
      </c>
      <c r="K419" s="76"/>
      <c r="L419" s="211">
        <f t="shared" si="35"/>
        <v>1800</v>
      </c>
      <c r="M419" s="161">
        <v>1.4999999999999999E-2</v>
      </c>
      <c r="N419" s="91"/>
    </row>
    <row r="420" spans="1:14" x14ac:dyDescent="0.3">
      <c r="A420" s="73" t="s">
        <v>1976</v>
      </c>
      <c r="B420" s="14" t="s">
        <v>2021</v>
      </c>
      <c r="C420" s="8" t="s">
        <v>1678</v>
      </c>
      <c r="D420" s="8" t="s">
        <v>2718</v>
      </c>
      <c r="E420" s="14" t="s">
        <v>1964</v>
      </c>
      <c r="F420" s="92">
        <v>43039</v>
      </c>
      <c r="G420" s="92">
        <f t="shared" si="34"/>
        <v>43769</v>
      </c>
      <c r="H420" s="81">
        <v>2</v>
      </c>
      <c r="I420" s="76">
        <f t="shared" si="33"/>
        <v>20000</v>
      </c>
      <c r="J420" s="14" t="s">
        <v>1300</v>
      </c>
      <c r="K420" s="86" t="s">
        <v>1462</v>
      </c>
      <c r="L420" s="211">
        <f t="shared" si="35"/>
        <v>3600</v>
      </c>
      <c r="M420" s="161" t="s">
        <v>2719</v>
      </c>
      <c r="N420" s="91"/>
    </row>
    <row r="421" spans="1:14" x14ac:dyDescent="0.3">
      <c r="A421" s="73" t="s">
        <v>1976</v>
      </c>
      <c r="B421" s="14" t="s">
        <v>2022</v>
      </c>
      <c r="C421" s="8" t="s">
        <v>2720</v>
      </c>
      <c r="D421" s="8" t="s">
        <v>126</v>
      </c>
      <c r="E421" s="14" t="s">
        <v>2222</v>
      </c>
      <c r="F421" s="92">
        <v>43022</v>
      </c>
      <c r="G421" s="92">
        <f t="shared" si="34"/>
        <v>43752</v>
      </c>
      <c r="H421" s="81">
        <v>1</v>
      </c>
      <c r="I421" s="76">
        <f t="shared" si="33"/>
        <v>10000</v>
      </c>
      <c r="J421" s="85" t="s">
        <v>1871</v>
      </c>
      <c r="K421" s="76"/>
      <c r="L421" s="211">
        <f t="shared" si="35"/>
        <v>1800</v>
      </c>
      <c r="M421" s="161">
        <v>1.4999999999999999E-2</v>
      </c>
      <c r="N421" s="91"/>
    </row>
    <row r="422" spans="1:14" x14ac:dyDescent="0.3">
      <c r="A422" s="73" t="s">
        <v>1976</v>
      </c>
      <c r="B422" s="14" t="s">
        <v>2023</v>
      </c>
      <c r="C422" s="8" t="s">
        <v>2024</v>
      </c>
      <c r="D422" s="8" t="s">
        <v>2394</v>
      </c>
      <c r="E422" s="16" t="s">
        <v>91</v>
      </c>
      <c r="F422" s="92">
        <v>43038</v>
      </c>
      <c r="G422" s="92">
        <f t="shared" si="34"/>
        <v>43768</v>
      </c>
      <c r="H422" s="81">
        <v>1</v>
      </c>
      <c r="I422" s="76">
        <f t="shared" si="33"/>
        <v>10000</v>
      </c>
      <c r="J422" s="85" t="s">
        <v>71</v>
      </c>
      <c r="K422" s="87" t="s">
        <v>2012</v>
      </c>
      <c r="L422" s="211">
        <f t="shared" si="35"/>
        <v>1800</v>
      </c>
      <c r="M422" s="161" t="s">
        <v>2714</v>
      </c>
      <c r="N422" s="91"/>
    </row>
    <row r="423" spans="1:14" x14ac:dyDescent="0.3">
      <c r="A423" s="73" t="s">
        <v>1976</v>
      </c>
      <c r="B423" s="14" t="s">
        <v>2026</v>
      </c>
      <c r="C423" s="8" t="s">
        <v>2721</v>
      </c>
      <c r="D423" s="8" t="s">
        <v>2722</v>
      </c>
      <c r="E423" s="16" t="s">
        <v>1964</v>
      </c>
      <c r="F423" s="92">
        <v>43039</v>
      </c>
      <c r="G423" s="92">
        <f t="shared" si="34"/>
        <v>43769</v>
      </c>
      <c r="H423" s="81">
        <v>1</v>
      </c>
      <c r="I423" s="76">
        <f t="shared" si="33"/>
        <v>10000</v>
      </c>
      <c r="J423" s="14" t="s">
        <v>1866</v>
      </c>
      <c r="K423" s="86" t="s">
        <v>1462</v>
      </c>
      <c r="L423" s="211">
        <f t="shared" si="35"/>
        <v>1800</v>
      </c>
      <c r="M423" s="161" t="s">
        <v>2027</v>
      </c>
      <c r="N423" s="91"/>
    </row>
    <row r="424" spans="1:14" x14ac:dyDescent="0.3">
      <c r="A424" s="73" t="s">
        <v>1976</v>
      </c>
      <c r="B424" s="14" t="s">
        <v>2029</v>
      </c>
      <c r="C424" s="16" t="s">
        <v>2352</v>
      </c>
      <c r="D424" s="16" t="s">
        <v>2353</v>
      </c>
      <c r="E424" s="14" t="s">
        <v>2004</v>
      </c>
      <c r="F424" s="92">
        <v>43039</v>
      </c>
      <c r="G424" s="92">
        <f t="shared" si="34"/>
        <v>43769</v>
      </c>
      <c r="H424" s="81">
        <v>1</v>
      </c>
      <c r="I424" s="76">
        <f t="shared" si="33"/>
        <v>10000</v>
      </c>
      <c r="J424" s="100" t="s">
        <v>1945</v>
      </c>
      <c r="K424" s="76" t="s">
        <v>2723</v>
      </c>
      <c r="L424" s="211">
        <f t="shared" si="35"/>
        <v>1800</v>
      </c>
      <c r="M424" s="161"/>
      <c r="N424" s="91"/>
    </row>
    <row r="425" spans="1:14" x14ac:dyDescent="0.3">
      <c r="A425" s="73" t="s">
        <v>1976</v>
      </c>
      <c r="B425" s="14" t="s">
        <v>2030</v>
      </c>
      <c r="C425" s="16" t="s">
        <v>2352</v>
      </c>
      <c r="D425" s="16" t="s">
        <v>2353</v>
      </c>
      <c r="E425" s="14" t="s">
        <v>2128</v>
      </c>
      <c r="F425" s="92">
        <v>43039</v>
      </c>
      <c r="G425" s="92">
        <f t="shared" si="34"/>
        <v>43769</v>
      </c>
      <c r="H425" s="81">
        <v>1</v>
      </c>
      <c r="I425" s="76">
        <f t="shared" si="33"/>
        <v>10000</v>
      </c>
      <c r="J425" s="100" t="s">
        <v>1337</v>
      </c>
      <c r="K425" s="76" t="s">
        <v>1813</v>
      </c>
      <c r="L425" s="211">
        <f t="shared" si="35"/>
        <v>1800</v>
      </c>
      <c r="M425" s="161"/>
      <c r="N425" s="91"/>
    </row>
    <row r="426" spans="1:14" x14ac:dyDescent="0.3">
      <c r="A426" s="73" t="s">
        <v>1976</v>
      </c>
      <c r="B426" s="14" t="s">
        <v>2724</v>
      </c>
      <c r="C426" s="8" t="s">
        <v>2725</v>
      </c>
      <c r="D426" s="10" t="s">
        <v>2031</v>
      </c>
      <c r="E426" s="14" t="s">
        <v>2220</v>
      </c>
      <c r="F426" s="92">
        <v>43023</v>
      </c>
      <c r="G426" s="92">
        <f t="shared" si="34"/>
        <v>43753</v>
      </c>
      <c r="H426" s="81">
        <v>1</v>
      </c>
      <c r="I426" s="76">
        <f t="shared" si="33"/>
        <v>10000</v>
      </c>
      <c r="J426" s="85" t="s">
        <v>1871</v>
      </c>
      <c r="K426" s="76" t="s">
        <v>2012</v>
      </c>
      <c r="L426" s="211">
        <f t="shared" si="35"/>
        <v>1800</v>
      </c>
      <c r="M426" s="161">
        <v>1.4999999999999999E-2</v>
      </c>
      <c r="N426" s="91"/>
    </row>
    <row r="427" spans="1:14" ht="27.6" x14ac:dyDescent="0.3">
      <c r="A427" s="73" t="s">
        <v>1976</v>
      </c>
      <c r="B427" s="14" t="s">
        <v>2032</v>
      </c>
      <c r="C427" s="8" t="s">
        <v>2033</v>
      </c>
      <c r="D427" s="16" t="s">
        <v>2726</v>
      </c>
      <c r="E427" s="14" t="s">
        <v>1871</v>
      </c>
      <c r="F427" s="92">
        <v>43023</v>
      </c>
      <c r="G427" s="92">
        <f t="shared" si="34"/>
        <v>43753</v>
      </c>
      <c r="H427" s="81">
        <v>10</v>
      </c>
      <c r="I427" s="76">
        <f t="shared" si="33"/>
        <v>100000</v>
      </c>
      <c r="J427" s="85" t="s">
        <v>1871</v>
      </c>
      <c r="K427" s="86" t="s">
        <v>1462</v>
      </c>
      <c r="L427" s="211">
        <f t="shared" si="35"/>
        <v>18000</v>
      </c>
      <c r="M427" s="161" t="s">
        <v>2034</v>
      </c>
      <c r="N427" s="91"/>
    </row>
    <row r="428" spans="1:14" x14ac:dyDescent="0.3">
      <c r="A428" s="73" t="s">
        <v>1976</v>
      </c>
      <c r="B428" s="14" t="s">
        <v>2035</v>
      </c>
      <c r="C428" s="8" t="s">
        <v>2036</v>
      </c>
      <c r="D428" s="16" t="s">
        <v>2727</v>
      </c>
      <c r="E428" s="16" t="s">
        <v>2019</v>
      </c>
      <c r="F428" s="92">
        <v>43039</v>
      </c>
      <c r="G428" s="92">
        <f t="shared" si="34"/>
        <v>43769</v>
      </c>
      <c r="H428" s="81">
        <v>1</v>
      </c>
      <c r="I428" s="76">
        <f t="shared" si="33"/>
        <v>10000</v>
      </c>
      <c r="J428" s="89" t="s">
        <v>2456</v>
      </c>
      <c r="K428" s="86" t="s">
        <v>1462</v>
      </c>
      <c r="L428" s="90">
        <f>I428*14%</f>
        <v>1400.0000000000002</v>
      </c>
      <c r="M428" s="213" t="s">
        <v>2728</v>
      </c>
      <c r="N428" s="91"/>
    </row>
    <row r="429" spans="1:14" x14ac:dyDescent="0.3">
      <c r="A429" s="73" t="s">
        <v>1976</v>
      </c>
      <c r="B429" s="14" t="s">
        <v>2038</v>
      </c>
      <c r="C429" s="8" t="s">
        <v>1744</v>
      </c>
      <c r="D429" s="105" t="s">
        <v>2729</v>
      </c>
      <c r="E429" s="14" t="s">
        <v>2101</v>
      </c>
      <c r="F429" s="92">
        <v>43014</v>
      </c>
      <c r="G429" s="92">
        <f t="shared" si="34"/>
        <v>43744</v>
      </c>
      <c r="H429" s="81">
        <v>1</v>
      </c>
      <c r="I429" s="76">
        <f t="shared" si="33"/>
        <v>10000</v>
      </c>
      <c r="J429" s="104" t="s">
        <v>1297</v>
      </c>
      <c r="K429" s="76" t="s">
        <v>1296</v>
      </c>
      <c r="L429" s="211">
        <f t="shared" ref="L429" si="36">I429*18%</f>
        <v>1800</v>
      </c>
      <c r="M429" s="161">
        <v>1.4999999999999999E-2</v>
      </c>
      <c r="N429" s="91"/>
    </row>
    <row r="430" spans="1:14" ht="27.6" x14ac:dyDescent="0.3">
      <c r="A430" s="73" t="s">
        <v>2040</v>
      </c>
      <c r="B430" s="14" t="s">
        <v>2041</v>
      </c>
      <c r="C430" s="8" t="s">
        <v>2730</v>
      </c>
      <c r="D430" s="8" t="s">
        <v>2731</v>
      </c>
      <c r="E430" s="16" t="s">
        <v>2404</v>
      </c>
      <c r="F430" s="92">
        <v>43041</v>
      </c>
      <c r="G430" s="92">
        <f t="shared" si="34"/>
        <v>43771</v>
      </c>
      <c r="H430" s="81">
        <v>1</v>
      </c>
      <c r="I430" s="76">
        <f t="shared" si="33"/>
        <v>10000</v>
      </c>
      <c r="J430" s="89" t="s">
        <v>2456</v>
      </c>
      <c r="K430" s="86" t="s">
        <v>1462</v>
      </c>
      <c r="L430" s="90">
        <f>I430*14%</f>
        <v>1400.0000000000002</v>
      </c>
      <c r="M430" s="161" t="s">
        <v>2043</v>
      </c>
      <c r="N430" s="91"/>
    </row>
    <row r="431" spans="1:14" ht="27.6" x14ac:dyDescent="0.3">
      <c r="A431" s="73" t="s">
        <v>2040</v>
      </c>
      <c r="B431" s="14" t="s">
        <v>2044</v>
      </c>
      <c r="C431" s="16" t="s">
        <v>2107</v>
      </c>
      <c r="D431" s="16" t="s">
        <v>1870</v>
      </c>
      <c r="E431" s="16" t="s">
        <v>1870</v>
      </c>
      <c r="F431" s="92">
        <v>43040</v>
      </c>
      <c r="G431" s="92">
        <f t="shared" si="34"/>
        <v>43770</v>
      </c>
      <c r="H431" s="81">
        <v>1</v>
      </c>
      <c r="I431" s="76">
        <f t="shared" si="33"/>
        <v>10000</v>
      </c>
      <c r="J431" s="85" t="s">
        <v>1871</v>
      </c>
      <c r="K431" s="86" t="s">
        <v>1462</v>
      </c>
      <c r="L431" s="211">
        <f t="shared" ref="L431:L434" si="37">I431*18%</f>
        <v>1800</v>
      </c>
      <c r="M431" s="161" t="s">
        <v>2732</v>
      </c>
      <c r="N431" s="91"/>
    </row>
    <row r="432" spans="1:14" ht="27.6" x14ac:dyDescent="0.3">
      <c r="A432" s="73" t="s">
        <v>2040</v>
      </c>
      <c r="B432" s="14" t="s">
        <v>2046</v>
      </c>
      <c r="C432" s="8" t="s">
        <v>2733</v>
      </c>
      <c r="D432" s="16" t="s">
        <v>2734</v>
      </c>
      <c r="E432" s="16" t="s">
        <v>75</v>
      </c>
      <c r="F432" s="92">
        <v>43040</v>
      </c>
      <c r="G432" s="92">
        <f t="shared" si="34"/>
        <v>43770</v>
      </c>
      <c r="H432" s="81">
        <v>1</v>
      </c>
      <c r="I432" s="76">
        <f t="shared" si="33"/>
        <v>10000</v>
      </c>
      <c r="J432" s="85" t="s">
        <v>1871</v>
      </c>
      <c r="K432" s="86" t="s">
        <v>1462</v>
      </c>
      <c r="L432" s="211">
        <f t="shared" si="37"/>
        <v>1800</v>
      </c>
      <c r="M432" s="161" t="s">
        <v>2045</v>
      </c>
      <c r="N432" s="91"/>
    </row>
    <row r="433" spans="1:14" x14ac:dyDescent="0.3">
      <c r="A433" s="73" t="s">
        <v>2040</v>
      </c>
      <c r="B433" s="14" t="s">
        <v>2047</v>
      </c>
      <c r="C433" s="8" t="s">
        <v>2048</v>
      </c>
      <c r="D433" s="16" t="s">
        <v>2735</v>
      </c>
      <c r="E433" s="14" t="s">
        <v>2220</v>
      </c>
      <c r="F433" s="92">
        <v>43041</v>
      </c>
      <c r="G433" s="92">
        <f t="shared" si="34"/>
        <v>43771</v>
      </c>
      <c r="H433" s="81">
        <v>4</v>
      </c>
      <c r="I433" s="76">
        <f t="shared" si="33"/>
        <v>40000</v>
      </c>
      <c r="J433" s="85" t="s">
        <v>1871</v>
      </c>
      <c r="K433" s="76" t="s">
        <v>1296</v>
      </c>
      <c r="L433" s="211">
        <f t="shared" si="37"/>
        <v>7200</v>
      </c>
      <c r="M433" s="161">
        <v>1.4999999999999999E-2</v>
      </c>
      <c r="N433" s="91"/>
    </row>
    <row r="434" spans="1:14" ht="27.6" x14ac:dyDescent="0.3">
      <c r="A434" s="73" t="s">
        <v>2040</v>
      </c>
      <c r="B434" s="14" t="s">
        <v>2049</v>
      </c>
      <c r="C434" s="8" t="s">
        <v>2050</v>
      </c>
      <c r="D434" s="16" t="s">
        <v>2051</v>
      </c>
      <c r="E434" s="14" t="s">
        <v>1997</v>
      </c>
      <c r="F434" s="92">
        <v>43046</v>
      </c>
      <c r="G434" s="92">
        <f t="shared" si="34"/>
        <v>43776</v>
      </c>
      <c r="H434" s="81">
        <v>1</v>
      </c>
      <c r="I434" s="76">
        <f t="shared" si="33"/>
        <v>10000</v>
      </c>
      <c r="J434" s="100" t="s">
        <v>1945</v>
      </c>
      <c r="K434" s="86" t="s">
        <v>1462</v>
      </c>
      <c r="L434" s="211">
        <f t="shared" si="37"/>
        <v>1800</v>
      </c>
      <c r="M434" s="161" t="s">
        <v>2736</v>
      </c>
      <c r="N434" s="91"/>
    </row>
    <row r="435" spans="1:14" x14ac:dyDescent="0.3">
      <c r="A435" s="73" t="s">
        <v>2040</v>
      </c>
      <c r="B435" s="14" t="s">
        <v>2052</v>
      </c>
      <c r="C435" s="8" t="s">
        <v>1977</v>
      </c>
      <c r="D435" s="10" t="s">
        <v>2684</v>
      </c>
      <c r="E435" s="10" t="s">
        <v>2071</v>
      </c>
      <c r="F435" s="92">
        <v>43040</v>
      </c>
      <c r="G435" s="92">
        <f t="shared" si="34"/>
        <v>43770</v>
      </c>
      <c r="H435" s="81">
        <v>1</v>
      </c>
      <c r="I435" s="76">
        <f t="shared" si="33"/>
        <v>10000</v>
      </c>
      <c r="J435" s="85" t="s">
        <v>1871</v>
      </c>
      <c r="K435" s="76" t="s">
        <v>2012</v>
      </c>
      <c r="L435" s="211">
        <f t="shared" ref="L435:L439" si="38">I435*18%</f>
        <v>1800</v>
      </c>
      <c r="M435" s="161"/>
      <c r="N435" s="91"/>
    </row>
    <row r="436" spans="1:14" x14ac:dyDescent="0.3">
      <c r="A436" s="73" t="s">
        <v>2040</v>
      </c>
      <c r="B436" s="14" t="s">
        <v>2053</v>
      </c>
      <c r="C436" s="8" t="s">
        <v>1799</v>
      </c>
      <c r="D436" s="10" t="s">
        <v>1490</v>
      </c>
      <c r="E436" s="10" t="s">
        <v>1892</v>
      </c>
      <c r="F436" s="92">
        <v>43045</v>
      </c>
      <c r="G436" s="92">
        <f t="shared" si="34"/>
        <v>43775</v>
      </c>
      <c r="H436" s="81">
        <v>1</v>
      </c>
      <c r="I436" s="76">
        <f t="shared" si="33"/>
        <v>10000</v>
      </c>
      <c r="J436" s="85" t="s">
        <v>1871</v>
      </c>
      <c r="K436" s="76" t="s">
        <v>1318</v>
      </c>
      <c r="L436" s="211">
        <f t="shared" si="38"/>
        <v>1800</v>
      </c>
      <c r="M436" s="161">
        <v>1.4999999999999999E-2</v>
      </c>
      <c r="N436" s="91"/>
    </row>
    <row r="437" spans="1:14" x14ac:dyDescent="0.3">
      <c r="A437" s="73" t="s">
        <v>2067</v>
      </c>
      <c r="B437" s="14" t="s">
        <v>2055</v>
      </c>
      <c r="C437" s="8" t="s">
        <v>2737</v>
      </c>
      <c r="D437" s="16" t="s">
        <v>2738</v>
      </c>
      <c r="E437" s="14" t="s">
        <v>1989</v>
      </c>
      <c r="F437" s="92">
        <v>43047</v>
      </c>
      <c r="G437" s="92">
        <f t="shared" si="34"/>
        <v>43777</v>
      </c>
      <c r="H437" s="81">
        <v>1</v>
      </c>
      <c r="I437" s="76">
        <f t="shared" si="33"/>
        <v>10000</v>
      </c>
      <c r="J437" s="100" t="s">
        <v>1812</v>
      </c>
      <c r="K437" s="86" t="s">
        <v>1462</v>
      </c>
      <c r="L437" s="211">
        <f t="shared" si="38"/>
        <v>1800</v>
      </c>
      <c r="M437" s="161" t="s">
        <v>2739</v>
      </c>
      <c r="N437" s="91"/>
    </row>
    <row r="438" spans="1:14" x14ac:dyDescent="0.3">
      <c r="A438" s="73" t="s">
        <v>2067</v>
      </c>
      <c r="B438" s="14" t="s">
        <v>2056</v>
      </c>
      <c r="C438" s="16" t="s">
        <v>1322</v>
      </c>
      <c r="D438" s="16" t="s">
        <v>1989</v>
      </c>
      <c r="E438" s="16" t="s">
        <v>1812</v>
      </c>
      <c r="F438" s="92">
        <v>43054</v>
      </c>
      <c r="G438" s="92">
        <f t="shared" si="34"/>
        <v>43784</v>
      </c>
      <c r="H438" s="81">
        <v>1</v>
      </c>
      <c r="I438" s="76">
        <f t="shared" si="33"/>
        <v>10000</v>
      </c>
      <c r="J438" s="100" t="s">
        <v>1812</v>
      </c>
      <c r="K438" s="76" t="s">
        <v>1813</v>
      </c>
      <c r="L438" s="211">
        <f t="shared" si="38"/>
        <v>1800</v>
      </c>
      <c r="M438" s="161">
        <v>1.4999999999999999E-2</v>
      </c>
      <c r="N438" s="91"/>
    </row>
    <row r="439" spans="1:14" ht="27.6" x14ac:dyDescent="0.3">
      <c r="A439" s="73" t="s">
        <v>2054</v>
      </c>
      <c r="B439" s="14" t="s">
        <v>2057</v>
      </c>
      <c r="C439" s="8" t="s">
        <v>2740</v>
      </c>
      <c r="D439" s="16" t="s">
        <v>2741</v>
      </c>
      <c r="E439" s="14" t="s">
        <v>1997</v>
      </c>
      <c r="F439" s="92">
        <v>43053</v>
      </c>
      <c r="G439" s="92">
        <f t="shared" si="34"/>
        <v>43783</v>
      </c>
      <c r="H439" s="81">
        <v>2</v>
      </c>
      <c r="I439" s="76">
        <f t="shared" si="33"/>
        <v>20000</v>
      </c>
      <c r="J439" s="100" t="s">
        <v>1945</v>
      </c>
      <c r="K439" s="86" t="s">
        <v>1462</v>
      </c>
      <c r="L439" s="211">
        <f t="shared" si="38"/>
        <v>3600</v>
      </c>
      <c r="M439" s="161" t="s">
        <v>2742</v>
      </c>
      <c r="N439" s="91"/>
    </row>
    <row r="440" spans="1:14" ht="27.6" x14ac:dyDescent="0.3">
      <c r="A440" s="73" t="s">
        <v>2067</v>
      </c>
      <c r="B440" s="14" t="s">
        <v>2058</v>
      </c>
      <c r="C440" s="8" t="s">
        <v>2059</v>
      </c>
      <c r="D440" s="16" t="s">
        <v>2743</v>
      </c>
      <c r="E440" s="14" t="s">
        <v>2715</v>
      </c>
      <c r="F440" s="92">
        <v>43052</v>
      </c>
      <c r="G440" s="92">
        <f t="shared" si="34"/>
        <v>43782</v>
      </c>
      <c r="H440" s="81">
        <v>2</v>
      </c>
      <c r="I440" s="76">
        <f t="shared" si="33"/>
        <v>20000</v>
      </c>
      <c r="J440" s="89" t="s">
        <v>2456</v>
      </c>
      <c r="K440" s="86" t="s">
        <v>1462</v>
      </c>
      <c r="L440" s="90">
        <f t="shared" ref="L440:L443" si="39">I440*14%</f>
        <v>2800.0000000000005</v>
      </c>
      <c r="M440" s="161" t="s">
        <v>2744</v>
      </c>
      <c r="N440" s="91"/>
    </row>
    <row r="441" spans="1:14" ht="41.4" x14ac:dyDescent="0.3">
      <c r="A441" s="73" t="s">
        <v>2067</v>
      </c>
      <c r="B441" s="14" t="s">
        <v>2060</v>
      </c>
      <c r="C441" s="8" t="s">
        <v>2059</v>
      </c>
      <c r="D441" s="16" t="s">
        <v>2743</v>
      </c>
      <c r="E441" s="14" t="s">
        <v>2715</v>
      </c>
      <c r="F441" s="92">
        <v>43052</v>
      </c>
      <c r="G441" s="92">
        <f t="shared" si="34"/>
        <v>43782</v>
      </c>
      <c r="H441" s="81">
        <v>2</v>
      </c>
      <c r="I441" s="76">
        <f t="shared" si="33"/>
        <v>20000</v>
      </c>
      <c r="J441" s="89" t="s">
        <v>2456</v>
      </c>
      <c r="K441" s="86" t="s">
        <v>1462</v>
      </c>
      <c r="L441" s="90">
        <f t="shared" si="39"/>
        <v>2800.0000000000005</v>
      </c>
      <c r="M441" s="161" t="s">
        <v>2745</v>
      </c>
      <c r="N441" s="91"/>
    </row>
    <row r="442" spans="1:14" ht="27.6" x14ac:dyDescent="0.3">
      <c r="A442" s="73" t="s">
        <v>2067</v>
      </c>
      <c r="B442" s="14" t="s">
        <v>2061</v>
      </c>
      <c r="C442" s="8" t="s">
        <v>2062</v>
      </c>
      <c r="D442" s="16" t="s">
        <v>2746</v>
      </c>
      <c r="E442" s="14" t="s">
        <v>2731</v>
      </c>
      <c r="F442" s="92">
        <v>43053</v>
      </c>
      <c r="G442" s="92">
        <f t="shared" si="34"/>
        <v>43783</v>
      </c>
      <c r="H442" s="81">
        <v>1</v>
      </c>
      <c r="I442" s="76">
        <f t="shared" si="33"/>
        <v>10000</v>
      </c>
      <c r="J442" s="89" t="s">
        <v>2456</v>
      </c>
      <c r="K442" s="86" t="s">
        <v>1462</v>
      </c>
      <c r="L442" s="90">
        <f t="shared" si="39"/>
        <v>1400.0000000000002</v>
      </c>
      <c r="M442" s="161" t="s">
        <v>2747</v>
      </c>
      <c r="N442" s="91"/>
    </row>
    <row r="443" spans="1:14" ht="69" x14ac:dyDescent="0.3">
      <c r="A443" s="73" t="s">
        <v>2067</v>
      </c>
      <c r="B443" s="14" t="s">
        <v>2063</v>
      </c>
      <c r="C443" s="8" t="s">
        <v>2064</v>
      </c>
      <c r="D443" s="16" t="s">
        <v>2748</v>
      </c>
      <c r="E443" s="14" t="s">
        <v>2715</v>
      </c>
      <c r="F443" s="92">
        <v>43054</v>
      </c>
      <c r="G443" s="92">
        <f t="shared" si="34"/>
        <v>43784</v>
      </c>
      <c r="H443" s="81">
        <v>1</v>
      </c>
      <c r="I443" s="76">
        <f t="shared" si="33"/>
        <v>10000</v>
      </c>
      <c r="J443" s="89" t="s">
        <v>2456</v>
      </c>
      <c r="K443" s="86" t="s">
        <v>1462</v>
      </c>
      <c r="L443" s="90">
        <f t="shared" si="39"/>
        <v>1400.0000000000002</v>
      </c>
      <c r="M443" s="229" t="s">
        <v>6851</v>
      </c>
      <c r="N443" s="91"/>
    </row>
    <row r="444" spans="1:14" ht="27.6" x14ac:dyDescent="0.3">
      <c r="A444" s="73" t="s">
        <v>2067</v>
      </c>
      <c r="B444" s="14" t="s">
        <v>2065</v>
      </c>
      <c r="C444" s="8" t="s">
        <v>2066</v>
      </c>
      <c r="D444" s="14" t="s">
        <v>2749</v>
      </c>
      <c r="E444" s="14" t="s">
        <v>2071</v>
      </c>
      <c r="F444" s="92">
        <v>43053</v>
      </c>
      <c r="G444" s="92">
        <f t="shared" si="34"/>
        <v>43783</v>
      </c>
      <c r="H444" s="81">
        <v>3</v>
      </c>
      <c r="I444" s="76">
        <f t="shared" si="33"/>
        <v>30000</v>
      </c>
      <c r="J444" s="85" t="s">
        <v>1871</v>
      </c>
      <c r="K444" s="86" t="s">
        <v>1462</v>
      </c>
      <c r="L444" s="211">
        <f t="shared" ref="L444:L445" si="40">I444*18%</f>
        <v>5400</v>
      </c>
      <c r="M444" s="213" t="s">
        <v>2750</v>
      </c>
      <c r="N444" s="91"/>
    </row>
    <row r="445" spans="1:14" x14ac:dyDescent="0.3">
      <c r="A445" s="73" t="s">
        <v>2067</v>
      </c>
      <c r="B445" s="14" t="s">
        <v>2068</v>
      </c>
      <c r="C445" s="8" t="s">
        <v>2069</v>
      </c>
      <c r="D445" s="14" t="s">
        <v>2751</v>
      </c>
      <c r="E445" s="14" t="s">
        <v>2715</v>
      </c>
      <c r="F445" s="92">
        <v>43053</v>
      </c>
      <c r="G445" s="92">
        <f t="shared" si="34"/>
        <v>43783</v>
      </c>
      <c r="H445" s="81">
        <v>1</v>
      </c>
      <c r="I445" s="76">
        <f t="shared" si="33"/>
        <v>10000</v>
      </c>
      <c r="J445" s="89" t="s">
        <v>2456</v>
      </c>
      <c r="K445" s="86" t="s">
        <v>1462</v>
      </c>
      <c r="L445" s="76">
        <f t="shared" si="40"/>
        <v>1800</v>
      </c>
      <c r="M445" s="161" t="s">
        <v>2752</v>
      </c>
      <c r="N445" s="91"/>
    </row>
    <row r="446" spans="1:14" x14ac:dyDescent="0.3">
      <c r="A446" s="73" t="s">
        <v>2054</v>
      </c>
      <c r="B446" s="14" t="s">
        <v>2070</v>
      </c>
      <c r="C446" s="8" t="s">
        <v>2753</v>
      </c>
      <c r="D446" s="14" t="s">
        <v>2754</v>
      </c>
      <c r="E446" s="14" t="s">
        <v>2071</v>
      </c>
      <c r="F446" s="92">
        <v>43053</v>
      </c>
      <c r="G446" s="92">
        <f t="shared" si="34"/>
        <v>43783</v>
      </c>
      <c r="H446" s="81">
        <v>3</v>
      </c>
      <c r="I446" s="76">
        <f t="shared" si="33"/>
        <v>30000</v>
      </c>
      <c r="J446" s="85" t="s">
        <v>1871</v>
      </c>
      <c r="K446" s="88"/>
      <c r="L446" s="76"/>
      <c r="M446" s="161"/>
      <c r="N446" s="91"/>
    </row>
    <row r="447" spans="1:14" x14ac:dyDescent="0.3">
      <c r="A447" s="73" t="s">
        <v>2067</v>
      </c>
      <c r="B447" s="14" t="s">
        <v>2072</v>
      </c>
      <c r="C447" s="8" t="s">
        <v>2755</v>
      </c>
      <c r="D447" s="10" t="s">
        <v>2073</v>
      </c>
      <c r="E447" s="10" t="s">
        <v>1967</v>
      </c>
      <c r="F447" s="92">
        <v>43053</v>
      </c>
      <c r="G447" s="92">
        <f t="shared" si="34"/>
        <v>43783</v>
      </c>
      <c r="H447" s="81">
        <v>1</v>
      </c>
      <c r="I447" s="76">
        <f t="shared" si="33"/>
        <v>10000</v>
      </c>
      <c r="J447" s="85" t="s">
        <v>381</v>
      </c>
      <c r="K447" s="76" t="s">
        <v>2012</v>
      </c>
      <c r="L447" s="76"/>
      <c r="M447" s="161">
        <v>1.4999999999999999E-2</v>
      </c>
      <c r="N447" s="91"/>
    </row>
    <row r="448" spans="1:14" ht="16.8" thickBot="1" x14ac:dyDescent="0.35">
      <c r="A448" s="232" t="s">
        <v>2074</v>
      </c>
      <c r="B448" s="233" t="s">
        <v>2756</v>
      </c>
      <c r="C448" s="234" t="s">
        <v>2757</v>
      </c>
      <c r="D448" s="233" t="s">
        <v>2758</v>
      </c>
      <c r="E448" s="233" t="s">
        <v>2071</v>
      </c>
      <c r="F448" s="235">
        <v>43136</v>
      </c>
      <c r="G448" s="235">
        <f t="shared" si="34"/>
        <v>43866</v>
      </c>
      <c r="H448" s="236">
        <v>3</v>
      </c>
      <c r="I448" s="237">
        <f t="shared" si="33"/>
        <v>30000</v>
      </c>
      <c r="J448" s="238" t="s">
        <v>1871</v>
      </c>
      <c r="K448" s="239" t="s">
        <v>1462</v>
      </c>
      <c r="L448" s="237"/>
      <c r="M448" s="240" t="s">
        <v>2075</v>
      </c>
      <c r="N448" s="241"/>
    </row>
    <row r="449" spans="1:14" x14ac:dyDescent="0.3">
      <c r="A449" s="60"/>
      <c r="B449" s="60"/>
      <c r="C449" s="60"/>
      <c r="D449" s="60"/>
      <c r="E449" s="60"/>
      <c r="F449" s="230"/>
      <c r="G449" s="150" t="s">
        <v>2759</v>
      </c>
      <c r="H449" s="159">
        <f>SUM(H4:H448)</f>
        <v>975</v>
      </c>
      <c r="I449" s="154">
        <f>SUM(I4:I448)</f>
        <v>9750000</v>
      </c>
      <c r="J449" s="154" t="s">
        <v>7053</v>
      </c>
      <c r="K449" s="155"/>
      <c r="L449" s="155"/>
      <c r="M449" s="99"/>
      <c r="N449" s="99"/>
    </row>
    <row r="450" spans="1:14" x14ac:dyDescent="0.3">
      <c r="A450" s="149"/>
      <c r="B450" s="150"/>
      <c r="C450" s="151"/>
      <c r="D450" s="151"/>
      <c r="E450" s="151"/>
      <c r="F450" s="231"/>
      <c r="G450" s="231" t="s">
        <v>2760</v>
      </c>
      <c r="H450" s="157">
        <v>30</v>
      </c>
      <c r="I450" s="156">
        <f>I449*H450</f>
        <v>292500000</v>
      </c>
      <c r="J450" s="156" t="s">
        <v>7054</v>
      </c>
      <c r="K450" s="157"/>
      <c r="L450" s="155"/>
      <c r="M450" s="158"/>
      <c r="N450" s="158"/>
    </row>
  </sheetData>
  <mergeCells count="1">
    <mergeCell ref="A1:N1"/>
  </mergeCells>
  <phoneticPr fontId="3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1111"/>
  <sheetViews>
    <sheetView workbookViewId="0">
      <selection activeCell="N2" sqref="N2"/>
    </sheetView>
  </sheetViews>
  <sheetFormatPr defaultColWidth="9" defaultRowHeight="13.8" x14ac:dyDescent="0.3"/>
  <cols>
    <col min="1" max="1" width="9.6640625" style="54" customWidth="1"/>
    <col min="2" max="2" width="12.77734375" style="140" bestFit="1" customWidth="1"/>
    <col min="3" max="3" width="9.6640625" style="140" customWidth="1"/>
    <col min="4" max="4" width="12" style="140" bestFit="1" customWidth="1"/>
    <col min="5" max="5" width="9.6640625" style="140" customWidth="1"/>
    <col min="6" max="7" width="10.5546875" style="141" bestFit="1" customWidth="1"/>
    <col min="8" max="8" width="9.5546875" style="142" bestFit="1" customWidth="1"/>
    <col min="9" max="9" width="16.109375" style="142" bestFit="1" customWidth="1"/>
    <col min="10" max="10" width="10.6640625" style="142" customWidth="1"/>
    <col min="11" max="11" width="8.6640625" style="142" customWidth="1"/>
    <col min="12" max="12" width="5.6640625" style="143" customWidth="1"/>
    <col min="13" max="13" width="8.5546875" style="143" bestFit="1" customWidth="1"/>
    <col min="14" max="14" width="47.88671875" style="117" bestFit="1" customWidth="1"/>
    <col min="15" max="15" width="59.33203125" style="117" customWidth="1"/>
    <col min="16" max="16384" width="9" style="54"/>
  </cols>
  <sheetData>
    <row r="1" spans="1:15" s="1" customFormat="1" ht="28.2" x14ac:dyDescent="0.3">
      <c r="A1" s="256" t="s">
        <v>7021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</row>
    <row r="2" spans="1:15" s="1" customFormat="1" ht="16.2" x14ac:dyDescent="0.3">
      <c r="A2" s="1" t="s">
        <v>7059</v>
      </c>
      <c r="M2" s="198"/>
      <c r="N2" s="198"/>
    </row>
    <row r="3" spans="1:15" x14ac:dyDescent="0.3">
      <c r="A3" s="64" t="s">
        <v>2761</v>
      </c>
      <c r="B3" s="65" t="s">
        <v>2762</v>
      </c>
      <c r="C3" s="65" t="s">
        <v>2763</v>
      </c>
      <c r="D3" s="65" t="s">
        <v>2764</v>
      </c>
      <c r="E3" s="65" t="s">
        <v>2765</v>
      </c>
      <c r="F3" s="66" t="s">
        <v>2766</v>
      </c>
      <c r="G3" s="66" t="s">
        <v>2767</v>
      </c>
      <c r="H3" s="67" t="s">
        <v>2768</v>
      </c>
      <c r="I3" s="67" t="s">
        <v>68</v>
      </c>
      <c r="J3" s="68" t="s">
        <v>65</v>
      </c>
      <c r="K3" s="67" t="s">
        <v>2769</v>
      </c>
      <c r="L3" s="69" t="s">
        <v>2770</v>
      </c>
      <c r="M3" s="70" t="s">
        <v>2771</v>
      </c>
      <c r="N3" s="71" t="s">
        <v>2772</v>
      </c>
      <c r="O3" s="72" t="s">
        <v>2773</v>
      </c>
    </row>
    <row r="4" spans="1:15" x14ac:dyDescent="0.3">
      <c r="A4" s="73" t="s">
        <v>2774</v>
      </c>
      <c r="B4" s="16" t="s">
        <v>2775</v>
      </c>
      <c r="C4" s="14" t="s">
        <v>2776</v>
      </c>
      <c r="D4" s="16" t="s">
        <v>2777</v>
      </c>
      <c r="E4" s="14" t="s">
        <v>2778</v>
      </c>
      <c r="F4" s="74">
        <v>42991</v>
      </c>
      <c r="G4" s="74" t="s">
        <v>2779</v>
      </c>
      <c r="H4" s="75">
        <v>3</v>
      </c>
      <c r="I4" s="76">
        <f>H4*10000</f>
        <v>30000</v>
      </c>
      <c r="J4" s="77" t="s">
        <v>2778</v>
      </c>
      <c r="K4" s="75"/>
      <c r="L4" s="78"/>
      <c r="M4" s="79"/>
      <c r="N4" s="80"/>
      <c r="O4" s="72"/>
    </row>
    <row r="5" spans="1:15" x14ac:dyDescent="0.3">
      <c r="A5" s="73" t="s">
        <v>2780</v>
      </c>
      <c r="B5" s="16" t="s">
        <v>2781</v>
      </c>
      <c r="C5" s="14" t="s">
        <v>2782</v>
      </c>
      <c r="D5" s="16" t="s">
        <v>2783</v>
      </c>
      <c r="E5" s="14" t="s">
        <v>2784</v>
      </c>
      <c r="F5" s="74">
        <v>42986</v>
      </c>
      <c r="G5" s="74" t="s">
        <v>2785</v>
      </c>
      <c r="H5" s="75">
        <v>1</v>
      </c>
      <c r="I5" s="76">
        <f>H5*10000</f>
        <v>10000</v>
      </c>
      <c r="J5" s="77" t="s">
        <v>2778</v>
      </c>
      <c r="K5" s="75"/>
      <c r="L5" s="78"/>
      <c r="M5" s="79"/>
      <c r="N5" s="80"/>
      <c r="O5" s="72"/>
    </row>
    <row r="6" spans="1:15" x14ac:dyDescent="0.3">
      <c r="A6" s="73" t="s">
        <v>2028</v>
      </c>
      <c r="B6" s="16" t="s">
        <v>2788</v>
      </c>
      <c r="C6" s="14" t="s">
        <v>2789</v>
      </c>
      <c r="D6" s="16" t="s">
        <v>2790</v>
      </c>
      <c r="E6" s="16" t="s">
        <v>2786</v>
      </c>
      <c r="F6" s="74">
        <v>43039</v>
      </c>
      <c r="G6" s="74" t="s">
        <v>2787</v>
      </c>
      <c r="H6" s="81">
        <v>1</v>
      </c>
      <c r="I6" s="76">
        <f>H6*10000</f>
        <v>10000</v>
      </c>
      <c r="J6" s="16" t="s">
        <v>1690</v>
      </c>
      <c r="K6" s="82" t="s">
        <v>1385</v>
      </c>
      <c r="L6" s="76">
        <v>9</v>
      </c>
      <c r="M6" s="76">
        <v>200</v>
      </c>
      <c r="N6" s="83"/>
      <c r="O6" s="72"/>
    </row>
    <row r="7" spans="1:15" x14ac:dyDescent="0.3">
      <c r="A7" s="73" t="s">
        <v>2028</v>
      </c>
      <c r="B7" s="16" t="s">
        <v>2791</v>
      </c>
      <c r="C7" s="14" t="s">
        <v>2792</v>
      </c>
      <c r="D7" s="16" t="s">
        <v>2793</v>
      </c>
      <c r="E7" s="16" t="s">
        <v>2786</v>
      </c>
      <c r="F7" s="74">
        <v>43039</v>
      </c>
      <c r="G7" s="74" t="s">
        <v>2794</v>
      </c>
      <c r="H7" s="81">
        <v>1</v>
      </c>
      <c r="I7" s="76">
        <f>H7*10000</f>
        <v>10000</v>
      </c>
      <c r="J7" s="16" t="s">
        <v>2786</v>
      </c>
      <c r="K7" s="82" t="s">
        <v>1296</v>
      </c>
      <c r="L7" s="76">
        <v>9</v>
      </c>
      <c r="M7" s="76">
        <v>500</v>
      </c>
      <c r="N7" s="83"/>
      <c r="O7" s="72"/>
    </row>
    <row r="8" spans="1:15" x14ac:dyDescent="0.3">
      <c r="A8" s="73" t="s">
        <v>2795</v>
      </c>
      <c r="B8" s="16" t="s">
        <v>2796</v>
      </c>
      <c r="C8" s="14" t="s">
        <v>2797</v>
      </c>
      <c r="D8" s="16" t="s">
        <v>2798</v>
      </c>
      <c r="E8" s="16" t="s">
        <v>1300</v>
      </c>
      <c r="F8" s="74">
        <v>43038</v>
      </c>
      <c r="G8" s="74" t="s">
        <v>2799</v>
      </c>
      <c r="H8" s="81">
        <v>5</v>
      </c>
      <c r="I8" s="76">
        <f t="shared" ref="I8:I16" si="0">H8*10000</f>
        <v>50000</v>
      </c>
      <c r="J8" s="14" t="s">
        <v>2800</v>
      </c>
      <c r="K8" s="82" t="s">
        <v>1385</v>
      </c>
      <c r="L8" s="84">
        <v>27</v>
      </c>
      <c r="M8" s="76">
        <f>H8*1000</f>
        <v>5000</v>
      </c>
      <c r="N8" s="83" t="s">
        <v>2801</v>
      </c>
      <c r="O8" s="72"/>
    </row>
    <row r="9" spans="1:15" x14ac:dyDescent="0.3">
      <c r="A9" s="73" t="s">
        <v>2795</v>
      </c>
      <c r="B9" s="16" t="s">
        <v>2802</v>
      </c>
      <c r="C9" s="14" t="s">
        <v>2803</v>
      </c>
      <c r="D9" s="16" t="s">
        <v>2804</v>
      </c>
      <c r="E9" s="16" t="s">
        <v>1368</v>
      </c>
      <c r="F9" s="74">
        <v>43038</v>
      </c>
      <c r="G9" s="74" t="s">
        <v>2805</v>
      </c>
      <c r="H9" s="81">
        <v>10</v>
      </c>
      <c r="I9" s="76">
        <f t="shared" si="0"/>
        <v>100000</v>
      </c>
      <c r="J9" s="14" t="s">
        <v>1368</v>
      </c>
      <c r="K9" s="82" t="s">
        <v>1385</v>
      </c>
      <c r="L9" s="84">
        <v>27</v>
      </c>
      <c r="M9" s="76">
        <f t="shared" ref="M9:M13" si="1">H9*1000</f>
        <v>10000</v>
      </c>
      <c r="N9" s="83" t="s">
        <v>2806</v>
      </c>
      <c r="O9" s="72"/>
    </row>
    <row r="10" spans="1:15" ht="27.6" x14ac:dyDescent="0.3">
      <c r="A10" s="73" t="s">
        <v>2028</v>
      </c>
      <c r="B10" s="16" t="s">
        <v>2807</v>
      </c>
      <c r="C10" s="14" t="s">
        <v>2808</v>
      </c>
      <c r="D10" s="16" t="s">
        <v>1512</v>
      </c>
      <c r="E10" s="16" t="s">
        <v>2809</v>
      </c>
      <c r="F10" s="74">
        <v>43039</v>
      </c>
      <c r="G10" s="74" t="s">
        <v>2794</v>
      </c>
      <c r="H10" s="81">
        <v>10</v>
      </c>
      <c r="I10" s="76">
        <f t="shared" si="0"/>
        <v>100000</v>
      </c>
      <c r="J10" s="85" t="s">
        <v>71</v>
      </c>
      <c r="K10" s="86" t="s">
        <v>1320</v>
      </c>
      <c r="L10" s="76">
        <v>9</v>
      </c>
      <c r="M10" s="76">
        <f t="shared" si="1"/>
        <v>10000</v>
      </c>
      <c r="N10" s="83" t="s">
        <v>2810</v>
      </c>
      <c r="O10" s="72"/>
    </row>
    <row r="11" spans="1:15" ht="27.6" x14ac:dyDescent="0.3">
      <c r="A11" s="73" t="s">
        <v>2795</v>
      </c>
      <c r="B11" s="16" t="s">
        <v>2811</v>
      </c>
      <c r="C11" s="14" t="s">
        <v>2812</v>
      </c>
      <c r="D11" s="16" t="s">
        <v>1309</v>
      </c>
      <c r="E11" s="16" t="s">
        <v>1300</v>
      </c>
      <c r="F11" s="74">
        <v>43023</v>
      </c>
      <c r="G11" s="74" t="s">
        <v>2813</v>
      </c>
      <c r="H11" s="81">
        <v>10</v>
      </c>
      <c r="I11" s="76">
        <f t="shared" si="0"/>
        <v>100000</v>
      </c>
      <c r="J11" s="14" t="s">
        <v>1300</v>
      </c>
      <c r="K11" s="87" t="s">
        <v>1318</v>
      </c>
      <c r="L11" s="84">
        <f>18+9</f>
        <v>27</v>
      </c>
      <c r="M11" s="76">
        <f t="shared" si="1"/>
        <v>10000</v>
      </c>
      <c r="N11" s="83" t="s">
        <v>2814</v>
      </c>
      <c r="O11" s="72"/>
    </row>
    <row r="12" spans="1:15" x14ac:dyDescent="0.3">
      <c r="A12" s="73" t="s">
        <v>2028</v>
      </c>
      <c r="B12" s="16" t="s">
        <v>2815</v>
      </c>
      <c r="C12" s="14" t="s">
        <v>2816</v>
      </c>
      <c r="D12" s="16" t="s">
        <v>2025</v>
      </c>
      <c r="E12" s="16" t="s">
        <v>91</v>
      </c>
      <c r="F12" s="74">
        <v>43038</v>
      </c>
      <c r="G12" s="74" t="s">
        <v>2805</v>
      </c>
      <c r="H12" s="81">
        <v>1</v>
      </c>
      <c r="I12" s="76">
        <f t="shared" si="0"/>
        <v>10000</v>
      </c>
      <c r="J12" s="85" t="s">
        <v>91</v>
      </c>
      <c r="K12" s="87" t="s">
        <v>1318</v>
      </c>
      <c r="L12" s="76">
        <v>9</v>
      </c>
      <c r="M12" s="76">
        <f t="shared" si="1"/>
        <v>1000</v>
      </c>
      <c r="N12" s="83" t="s">
        <v>2013</v>
      </c>
      <c r="O12" s="72"/>
    </row>
    <row r="13" spans="1:15" x14ac:dyDescent="0.3">
      <c r="A13" s="73" t="s">
        <v>2028</v>
      </c>
      <c r="B13" s="16" t="s">
        <v>2817</v>
      </c>
      <c r="C13" s="14" t="s">
        <v>2818</v>
      </c>
      <c r="D13" s="16" t="s">
        <v>2819</v>
      </c>
      <c r="E13" s="16" t="s">
        <v>1690</v>
      </c>
      <c r="F13" s="74">
        <v>43039</v>
      </c>
      <c r="G13" s="74" t="s">
        <v>2794</v>
      </c>
      <c r="H13" s="81">
        <v>1</v>
      </c>
      <c r="I13" s="76">
        <f t="shared" si="0"/>
        <v>10000</v>
      </c>
      <c r="J13" s="16" t="s">
        <v>1690</v>
      </c>
      <c r="K13" s="86" t="s">
        <v>1320</v>
      </c>
      <c r="L13" s="76">
        <v>9</v>
      </c>
      <c r="M13" s="76">
        <f t="shared" si="1"/>
        <v>1000</v>
      </c>
      <c r="N13" s="83" t="s">
        <v>2820</v>
      </c>
      <c r="O13" s="72"/>
    </row>
    <row r="14" spans="1:15" x14ac:dyDescent="0.3">
      <c r="A14" s="73" t="s">
        <v>2028</v>
      </c>
      <c r="B14" s="16" t="s">
        <v>2821</v>
      </c>
      <c r="C14" s="14" t="s">
        <v>2822</v>
      </c>
      <c r="D14" s="16" t="s">
        <v>2823</v>
      </c>
      <c r="E14" s="16" t="s">
        <v>2824</v>
      </c>
      <c r="F14" s="74">
        <v>43014</v>
      </c>
      <c r="G14" s="74" t="s">
        <v>2825</v>
      </c>
      <c r="H14" s="81">
        <v>1</v>
      </c>
      <c r="I14" s="76">
        <f t="shared" si="0"/>
        <v>10000</v>
      </c>
      <c r="J14" s="77" t="s">
        <v>2784</v>
      </c>
      <c r="K14" s="88"/>
      <c r="L14" s="79"/>
      <c r="M14" s="79"/>
      <c r="N14" s="83"/>
      <c r="O14" s="72"/>
    </row>
    <row r="15" spans="1:15" x14ac:dyDescent="0.3">
      <c r="A15" s="73" t="s">
        <v>2028</v>
      </c>
      <c r="B15" s="16" t="s">
        <v>2826</v>
      </c>
      <c r="C15" s="14" t="s">
        <v>2812</v>
      </c>
      <c r="D15" s="16" t="s">
        <v>1309</v>
      </c>
      <c r="E15" s="16" t="s">
        <v>1300</v>
      </c>
      <c r="F15" s="74">
        <v>43038</v>
      </c>
      <c r="G15" s="74" t="s">
        <v>2805</v>
      </c>
      <c r="H15" s="81">
        <v>20</v>
      </c>
      <c r="I15" s="76">
        <f t="shared" si="0"/>
        <v>200000</v>
      </c>
      <c r="J15" s="14" t="s">
        <v>1300</v>
      </c>
      <c r="K15" s="86" t="s">
        <v>1320</v>
      </c>
      <c r="L15" s="84">
        <v>27</v>
      </c>
      <c r="M15" s="76">
        <f>H15*1000</f>
        <v>20000</v>
      </c>
      <c r="N15" s="83" t="s">
        <v>2827</v>
      </c>
      <c r="O15" s="72"/>
    </row>
    <row r="16" spans="1:15" x14ac:dyDescent="0.3">
      <c r="A16" s="73" t="s">
        <v>2828</v>
      </c>
      <c r="B16" s="16" t="s">
        <v>2829</v>
      </c>
      <c r="C16" s="14" t="s">
        <v>2830</v>
      </c>
      <c r="D16" s="16" t="s">
        <v>2831</v>
      </c>
      <c r="E16" s="14" t="s">
        <v>2832</v>
      </c>
      <c r="F16" s="74">
        <v>43039</v>
      </c>
      <c r="G16" s="74" t="s">
        <v>2833</v>
      </c>
      <c r="H16" s="81">
        <v>1</v>
      </c>
      <c r="I16" s="76">
        <f t="shared" si="0"/>
        <v>10000</v>
      </c>
      <c r="J16" s="89" t="s">
        <v>2834</v>
      </c>
      <c r="K16" s="86" t="s">
        <v>2835</v>
      </c>
      <c r="L16" s="90"/>
      <c r="M16" s="90"/>
      <c r="N16" s="91" t="s">
        <v>2836</v>
      </c>
      <c r="O16" s="72"/>
    </row>
    <row r="17" spans="1:15" s="95" customFormat="1" ht="27.6" x14ac:dyDescent="0.3">
      <c r="A17" s="73" t="s">
        <v>2838</v>
      </c>
      <c r="B17" s="14" t="s">
        <v>2839</v>
      </c>
      <c r="C17" s="14" t="s">
        <v>2840</v>
      </c>
      <c r="D17" s="14" t="s">
        <v>2841</v>
      </c>
      <c r="E17" s="14" t="s">
        <v>1964</v>
      </c>
      <c r="F17" s="92">
        <v>43039</v>
      </c>
      <c r="G17" s="92" t="s">
        <v>2842</v>
      </c>
      <c r="H17" s="81">
        <v>1</v>
      </c>
      <c r="I17" s="76">
        <f>H17*10000</f>
        <v>10000</v>
      </c>
      <c r="J17" s="16" t="s">
        <v>2843</v>
      </c>
      <c r="K17" s="76" t="s">
        <v>2835</v>
      </c>
      <c r="L17" s="93"/>
      <c r="M17" s="93"/>
      <c r="N17" s="94" t="s">
        <v>2844</v>
      </c>
      <c r="O17" s="72"/>
    </row>
    <row r="18" spans="1:15" s="60" customFormat="1" x14ac:dyDescent="0.3">
      <c r="A18" s="73" t="s">
        <v>2067</v>
      </c>
      <c r="B18" s="14" t="s">
        <v>2845</v>
      </c>
      <c r="C18" s="14" t="s">
        <v>2846</v>
      </c>
      <c r="D18" s="14" t="s">
        <v>2847</v>
      </c>
      <c r="E18" s="96"/>
      <c r="F18" s="97"/>
      <c r="G18" s="97"/>
      <c r="H18" s="81">
        <v>20</v>
      </c>
      <c r="I18" s="76">
        <f>H18*10000</f>
        <v>200000</v>
      </c>
      <c r="J18" s="77" t="s">
        <v>2847</v>
      </c>
      <c r="K18" s="88"/>
      <c r="L18" s="79"/>
      <c r="M18" s="79"/>
      <c r="N18" s="98" t="s">
        <v>2848</v>
      </c>
      <c r="O18" s="99"/>
    </row>
    <row r="19" spans="1:15" s="60" customFormat="1" x14ac:dyDescent="0.3">
      <c r="A19" s="73" t="s">
        <v>2849</v>
      </c>
      <c r="B19" s="14" t="s">
        <v>2850</v>
      </c>
      <c r="C19" s="14" t="s">
        <v>2851</v>
      </c>
      <c r="D19" s="14" t="s">
        <v>2852</v>
      </c>
      <c r="E19" s="96"/>
      <c r="F19" s="97"/>
      <c r="G19" s="97"/>
      <c r="H19" s="81">
        <v>3</v>
      </c>
      <c r="I19" s="76">
        <f t="shared" ref="I19:I81" si="2">H19*10000</f>
        <v>30000</v>
      </c>
      <c r="J19" s="77" t="s">
        <v>2853</v>
      </c>
      <c r="K19" s="88"/>
      <c r="L19" s="79"/>
      <c r="M19" s="79"/>
      <c r="N19" s="98" t="s">
        <v>2854</v>
      </c>
      <c r="O19" s="99"/>
    </row>
    <row r="20" spans="1:15" s="60" customFormat="1" x14ac:dyDescent="0.3">
      <c r="A20" s="73" t="s">
        <v>2067</v>
      </c>
      <c r="B20" s="14" t="s">
        <v>2855</v>
      </c>
      <c r="C20" s="14" t="s">
        <v>2856</v>
      </c>
      <c r="D20" s="14" t="s">
        <v>2857</v>
      </c>
      <c r="E20" s="96"/>
      <c r="F20" s="97"/>
      <c r="G20" s="97"/>
      <c r="H20" s="81">
        <v>10</v>
      </c>
      <c r="I20" s="76">
        <f t="shared" si="2"/>
        <v>100000</v>
      </c>
      <c r="J20" s="77" t="s">
        <v>2858</v>
      </c>
      <c r="K20" s="88"/>
      <c r="L20" s="79"/>
      <c r="M20" s="79"/>
      <c r="N20" s="98" t="s">
        <v>2848</v>
      </c>
      <c r="O20" s="99"/>
    </row>
    <row r="21" spans="1:15" s="60" customFormat="1" x14ac:dyDescent="0.3">
      <c r="A21" s="73" t="s">
        <v>2859</v>
      </c>
      <c r="B21" s="14" t="s">
        <v>2860</v>
      </c>
      <c r="C21" s="14" t="s">
        <v>2861</v>
      </c>
      <c r="D21" s="14" t="s">
        <v>2731</v>
      </c>
      <c r="E21" s="16" t="s">
        <v>2862</v>
      </c>
      <c r="F21" s="92">
        <v>43041</v>
      </c>
      <c r="G21" s="92" t="s">
        <v>2863</v>
      </c>
      <c r="H21" s="81">
        <v>1</v>
      </c>
      <c r="I21" s="76">
        <f t="shared" si="2"/>
        <v>10000</v>
      </c>
      <c r="J21" s="89" t="s">
        <v>2834</v>
      </c>
      <c r="K21" s="86" t="s">
        <v>1462</v>
      </c>
      <c r="L21" s="90"/>
      <c r="M21" s="90"/>
      <c r="N21" s="91" t="s">
        <v>2864</v>
      </c>
      <c r="O21" s="99"/>
    </row>
    <row r="22" spans="1:15" s="60" customFormat="1" x14ac:dyDescent="0.3">
      <c r="A22" s="73" t="s">
        <v>2067</v>
      </c>
      <c r="B22" s="14" t="s">
        <v>2865</v>
      </c>
      <c r="C22" s="14" t="s">
        <v>2866</v>
      </c>
      <c r="D22" s="16" t="s">
        <v>2715</v>
      </c>
      <c r="E22" s="16" t="s">
        <v>2019</v>
      </c>
      <c r="F22" s="92">
        <v>43040</v>
      </c>
      <c r="G22" s="92" t="s">
        <v>2867</v>
      </c>
      <c r="H22" s="81">
        <v>1</v>
      </c>
      <c r="I22" s="76">
        <f t="shared" si="2"/>
        <v>10000</v>
      </c>
      <c r="J22" s="89" t="s">
        <v>2834</v>
      </c>
      <c r="K22" s="76" t="s">
        <v>2868</v>
      </c>
      <c r="L22" s="90">
        <v>14</v>
      </c>
      <c r="M22" s="90"/>
      <c r="N22" s="91" t="s">
        <v>2869</v>
      </c>
      <c r="O22" s="99"/>
    </row>
    <row r="23" spans="1:15" s="60" customFormat="1" x14ac:dyDescent="0.3">
      <c r="A23" s="73" t="s">
        <v>2067</v>
      </c>
      <c r="B23" s="14" t="s">
        <v>2870</v>
      </c>
      <c r="C23" s="14" t="s">
        <v>2871</v>
      </c>
      <c r="D23" s="14" t="s">
        <v>2872</v>
      </c>
      <c r="E23" s="96"/>
      <c r="F23" s="97"/>
      <c r="G23" s="97"/>
      <c r="H23" s="81">
        <v>10</v>
      </c>
      <c r="I23" s="76">
        <f t="shared" si="2"/>
        <v>100000</v>
      </c>
      <c r="J23" s="77" t="s">
        <v>2847</v>
      </c>
      <c r="K23" s="88"/>
      <c r="L23" s="79"/>
      <c r="M23" s="79"/>
      <c r="N23" s="91" t="s">
        <v>2848</v>
      </c>
      <c r="O23" s="99"/>
    </row>
    <row r="24" spans="1:15" s="60" customFormat="1" x14ac:dyDescent="0.3">
      <c r="A24" s="73" t="s">
        <v>2067</v>
      </c>
      <c r="B24" s="14" t="s">
        <v>2873</v>
      </c>
      <c r="C24" s="14" t="s">
        <v>2874</v>
      </c>
      <c r="D24" s="14" t="s">
        <v>2875</v>
      </c>
      <c r="E24" s="14" t="s">
        <v>2876</v>
      </c>
      <c r="F24" s="92">
        <v>43045</v>
      </c>
      <c r="G24" s="92" t="s">
        <v>2877</v>
      </c>
      <c r="H24" s="81">
        <v>1</v>
      </c>
      <c r="I24" s="76">
        <f t="shared" si="2"/>
        <v>10000</v>
      </c>
      <c r="J24" s="85" t="s">
        <v>2220</v>
      </c>
      <c r="K24" s="76" t="s">
        <v>2837</v>
      </c>
      <c r="L24" s="76">
        <v>9</v>
      </c>
      <c r="M24" s="76">
        <f t="shared" ref="M24:M33" si="3">H24*1000</f>
        <v>1000</v>
      </c>
      <c r="N24" s="91"/>
      <c r="O24" s="99"/>
    </row>
    <row r="25" spans="1:15" s="60" customFormat="1" x14ac:dyDescent="0.3">
      <c r="A25" s="73" t="s">
        <v>2067</v>
      </c>
      <c r="B25" s="14" t="s">
        <v>2878</v>
      </c>
      <c r="C25" s="14" t="s">
        <v>2879</v>
      </c>
      <c r="D25" s="16" t="s">
        <v>2051</v>
      </c>
      <c r="E25" s="14" t="s">
        <v>2880</v>
      </c>
      <c r="F25" s="92">
        <v>43046</v>
      </c>
      <c r="G25" s="92">
        <f t="shared" ref="G25:G34" si="4">DATE(YEAR(F25)+2,MONTH(F25),DAY(F25))</f>
        <v>43776</v>
      </c>
      <c r="H25" s="81">
        <v>1</v>
      </c>
      <c r="I25" s="76">
        <f t="shared" si="2"/>
        <v>10000</v>
      </c>
      <c r="J25" s="100" t="s">
        <v>2881</v>
      </c>
      <c r="K25" s="86" t="s">
        <v>2835</v>
      </c>
      <c r="L25" s="76">
        <v>9</v>
      </c>
      <c r="M25" s="76">
        <f t="shared" si="3"/>
        <v>1000</v>
      </c>
      <c r="N25" s="83" t="s">
        <v>2882</v>
      </c>
      <c r="O25" s="99"/>
    </row>
    <row r="26" spans="1:15" s="60" customFormat="1" x14ac:dyDescent="0.3">
      <c r="A26" s="73" t="s">
        <v>2859</v>
      </c>
      <c r="B26" s="14" t="s">
        <v>2883</v>
      </c>
      <c r="C26" s="14" t="s">
        <v>2884</v>
      </c>
      <c r="D26" s="10" t="s">
        <v>2885</v>
      </c>
      <c r="E26" s="10" t="s">
        <v>2886</v>
      </c>
      <c r="F26" s="92">
        <v>43040</v>
      </c>
      <c r="G26" s="92">
        <f t="shared" si="4"/>
        <v>43770</v>
      </c>
      <c r="H26" s="81">
        <v>1</v>
      </c>
      <c r="I26" s="76">
        <f t="shared" si="2"/>
        <v>10000</v>
      </c>
      <c r="J26" s="85" t="s">
        <v>2887</v>
      </c>
      <c r="K26" s="76" t="s">
        <v>2888</v>
      </c>
      <c r="L26" s="76">
        <v>9</v>
      </c>
      <c r="M26" s="76">
        <f t="shared" si="3"/>
        <v>1000</v>
      </c>
      <c r="N26" s="91"/>
      <c r="O26" s="99"/>
    </row>
    <row r="27" spans="1:15" s="60" customFormat="1" x14ac:dyDescent="0.3">
      <c r="A27" s="73" t="s">
        <v>2849</v>
      </c>
      <c r="B27" s="14" t="s">
        <v>2889</v>
      </c>
      <c r="C27" s="14" t="s">
        <v>2890</v>
      </c>
      <c r="D27" s="10" t="s">
        <v>1892</v>
      </c>
      <c r="E27" s="10" t="s">
        <v>2891</v>
      </c>
      <c r="F27" s="92">
        <v>43045</v>
      </c>
      <c r="G27" s="92">
        <f t="shared" si="4"/>
        <v>43775</v>
      </c>
      <c r="H27" s="81">
        <v>1</v>
      </c>
      <c r="I27" s="76">
        <f t="shared" si="2"/>
        <v>10000</v>
      </c>
      <c r="J27" s="85" t="s">
        <v>2892</v>
      </c>
      <c r="K27" s="76" t="s">
        <v>2012</v>
      </c>
      <c r="L27" s="76">
        <v>9</v>
      </c>
      <c r="M27" s="76">
        <f t="shared" si="3"/>
        <v>1000</v>
      </c>
      <c r="N27" s="91"/>
      <c r="O27" s="99"/>
    </row>
    <row r="28" spans="1:15" s="60" customFormat="1" x14ac:dyDescent="0.3">
      <c r="A28" s="73" t="s">
        <v>2067</v>
      </c>
      <c r="B28" s="14" t="s">
        <v>2893</v>
      </c>
      <c r="C28" s="14" t="s">
        <v>2894</v>
      </c>
      <c r="D28" s="16" t="s">
        <v>2738</v>
      </c>
      <c r="E28" s="14" t="s">
        <v>2895</v>
      </c>
      <c r="F28" s="92">
        <v>43047</v>
      </c>
      <c r="G28" s="92">
        <f t="shared" si="4"/>
        <v>43777</v>
      </c>
      <c r="H28" s="81">
        <v>1</v>
      </c>
      <c r="I28" s="76">
        <f t="shared" si="2"/>
        <v>10000</v>
      </c>
      <c r="J28" s="100" t="s">
        <v>1954</v>
      </c>
      <c r="K28" s="86" t="s">
        <v>1462</v>
      </c>
      <c r="L28" s="76">
        <v>9</v>
      </c>
      <c r="M28" s="76">
        <f t="shared" si="3"/>
        <v>1000</v>
      </c>
      <c r="N28" s="83" t="s">
        <v>2896</v>
      </c>
      <c r="O28" s="99"/>
    </row>
    <row r="29" spans="1:15" s="60" customFormat="1" x14ac:dyDescent="0.3">
      <c r="A29" s="73" t="s">
        <v>2859</v>
      </c>
      <c r="B29" s="14" t="s">
        <v>2897</v>
      </c>
      <c r="C29" s="14" t="s">
        <v>2898</v>
      </c>
      <c r="D29" s="14" t="s">
        <v>2073</v>
      </c>
      <c r="E29" s="14" t="s">
        <v>2899</v>
      </c>
      <c r="F29" s="92">
        <v>43043</v>
      </c>
      <c r="G29" s="92">
        <f t="shared" si="4"/>
        <v>43773</v>
      </c>
      <c r="H29" s="81">
        <v>1</v>
      </c>
      <c r="I29" s="76">
        <f t="shared" si="2"/>
        <v>10000</v>
      </c>
      <c r="J29" s="85" t="s">
        <v>2900</v>
      </c>
      <c r="K29" s="86" t="s">
        <v>1462</v>
      </c>
      <c r="L29" s="76">
        <v>9</v>
      </c>
      <c r="M29" s="76">
        <f t="shared" si="3"/>
        <v>1000</v>
      </c>
      <c r="N29" s="91" t="s">
        <v>2901</v>
      </c>
      <c r="O29" s="99"/>
    </row>
    <row r="30" spans="1:15" s="60" customFormat="1" x14ac:dyDescent="0.3">
      <c r="A30" s="73" t="s">
        <v>2859</v>
      </c>
      <c r="B30" s="14" t="s">
        <v>2902</v>
      </c>
      <c r="C30" s="14" t="s">
        <v>2903</v>
      </c>
      <c r="D30" s="14" t="s">
        <v>2904</v>
      </c>
      <c r="E30" s="14" t="s">
        <v>2899</v>
      </c>
      <c r="F30" s="92">
        <v>43045</v>
      </c>
      <c r="G30" s="92">
        <f t="shared" si="4"/>
        <v>43775</v>
      </c>
      <c r="H30" s="81">
        <v>20</v>
      </c>
      <c r="I30" s="76">
        <f t="shared" si="2"/>
        <v>200000</v>
      </c>
      <c r="J30" s="85" t="s">
        <v>2887</v>
      </c>
      <c r="K30" s="86" t="s">
        <v>1462</v>
      </c>
      <c r="L30" s="76">
        <v>9</v>
      </c>
      <c r="M30" s="76">
        <f t="shared" si="3"/>
        <v>20000</v>
      </c>
      <c r="N30" s="91" t="s">
        <v>2905</v>
      </c>
      <c r="O30" s="99"/>
    </row>
    <row r="31" spans="1:15" s="60" customFormat="1" x14ac:dyDescent="0.3">
      <c r="A31" s="73" t="s">
        <v>2067</v>
      </c>
      <c r="B31" s="14" t="s">
        <v>2906</v>
      </c>
      <c r="C31" s="14" t="s">
        <v>2907</v>
      </c>
      <c r="D31" s="8" t="s">
        <v>2452</v>
      </c>
      <c r="E31" s="14" t="s">
        <v>2908</v>
      </c>
      <c r="F31" s="92">
        <v>43047</v>
      </c>
      <c r="G31" s="92">
        <f t="shared" si="4"/>
        <v>43777</v>
      </c>
      <c r="H31" s="81">
        <v>11</v>
      </c>
      <c r="I31" s="76">
        <f t="shared" si="2"/>
        <v>110000</v>
      </c>
      <c r="J31" s="16" t="s">
        <v>1964</v>
      </c>
      <c r="K31" s="76" t="s">
        <v>2909</v>
      </c>
      <c r="L31" s="76">
        <v>9</v>
      </c>
      <c r="M31" s="76">
        <f t="shared" si="3"/>
        <v>11000</v>
      </c>
      <c r="N31" s="91" t="s">
        <v>2910</v>
      </c>
      <c r="O31" s="99"/>
    </row>
    <row r="32" spans="1:15" s="60" customFormat="1" x14ac:dyDescent="0.3">
      <c r="A32" s="73" t="s">
        <v>2067</v>
      </c>
      <c r="B32" s="14" t="s">
        <v>2911</v>
      </c>
      <c r="C32" s="14" t="s">
        <v>2912</v>
      </c>
      <c r="D32" s="16" t="s">
        <v>1964</v>
      </c>
      <c r="E32" s="16" t="s">
        <v>1691</v>
      </c>
      <c r="F32" s="92">
        <v>43050</v>
      </c>
      <c r="G32" s="92">
        <f t="shared" si="4"/>
        <v>43780</v>
      </c>
      <c r="H32" s="81">
        <v>1</v>
      </c>
      <c r="I32" s="76">
        <f t="shared" si="2"/>
        <v>10000</v>
      </c>
      <c r="J32" s="16" t="s">
        <v>2908</v>
      </c>
      <c r="K32" s="76" t="s">
        <v>1813</v>
      </c>
      <c r="L32" s="76">
        <v>9</v>
      </c>
      <c r="M32" s="76">
        <f t="shared" si="3"/>
        <v>1000</v>
      </c>
      <c r="N32" s="91"/>
      <c r="O32" s="99"/>
    </row>
    <row r="33" spans="1:15" s="60" customFormat="1" x14ac:dyDescent="0.3">
      <c r="A33" s="73" t="s">
        <v>2859</v>
      </c>
      <c r="B33" s="14" t="s">
        <v>2913</v>
      </c>
      <c r="C33" s="14" t="s">
        <v>2914</v>
      </c>
      <c r="D33" s="10" t="s">
        <v>2162</v>
      </c>
      <c r="E33" s="8" t="s">
        <v>2162</v>
      </c>
      <c r="F33" s="92">
        <v>43049</v>
      </c>
      <c r="G33" s="92">
        <f t="shared" si="4"/>
        <v>43779</v>
      </c>
      <c r="H33" s="81">
        <v>1</v>
      </c>
      <c r="I33" s="76">
        <f t="shared" si="2"/>
        <v>10000</v>
      </c>
      <c r="J33" s="85" t="s">
        <v>1871</v>
      </c>
      <c r="K33" s="101" t="s">
        <v>2012</v>
      </c>
      <c r="L33" s="76">
        <v>9</v>
      </c>
      <c r="M33" s="76">
        <f t="shared" si="3"/>
        <v>1000</v>
      </c>
      <c r="N33" s="91" t="s">
        <v>2915</v>
      </c>
      <c r="O33" s="99"/>
    </row>
    <row r="34" spans="1:15" s="60" customFormat="1" x14ac:dyDescent="0.3">
      <c r="A34" s="73" t="s">
        <v>2849</v>
      </c>
      <c r="B34" s="14" t="s">
        <v>2916</v>
      </c>
      <c r="C34" s="14" t="s">
        <v>2917</v>
      </c>
      <c r="D34" s="14" t="s">
        <v>2918</v>
      </c>
      <c r="E34" s="14" t="s">
        <v>2919</v>
      </c>
      <c r="F34" s="92">
        <v>43052</v>
      </c>
      <c r="G34" s="92">
        <f t="shared" si="4"/>
        <v>43782</v>
      </c>
      <c r="H34" s="81">
        <v>5</v>
      </c>
      <c r="I34" s="76">
        <f t="shared" si="2"/>
        <v>50000</v>
      </c>
      <c r="J34" s="102" t="s">
        <v>2920</v>
      </c>
      <c r="K34" s="86" t="s">
        <v>2835</v>
      </c>
      <c r="L34" s="103"/>
      <c r="M34" s="103"/>
      <c r="N34" s="91" t="s">
        <v>2921</v>
      </c>
      <c r="O34" s="99"/>
    </row>
    <row r="35" spans="1:15" s="60" customFormat="1" x14ac:dyDescent="0.3">
      <c r="A35" s="73" t="s">
        <v>2067</v>
      </c>
      <c r="B35" s="14" t="s">
        <v>2922</v>
      </c>
      <c r="C35" s="14" t="s">
        <v>2923</v>
      </c>
      <c r="D35" s="16" t="s">
        <v>2924</v>
      </c>
      <c r="E35" s="16" t="s">
        <v>2220</v>
      </c>
      <c r="F35" s="74">
        <v>43049</v>
      </c>
      <c r="G35" s="74" t="s">
        <v>2925</v>
      </c>
      <c r="H35" s="81">
        <v>1</v>
      </c>
      <c r="I35" s="76">
        <f t="shared" si="2"/>
        <v>10000</v>
      </c>
      <c r="J35" s="85" t="s">
        <v>2892</v>
      </c>
      <c r="K35" s="76" t="s">
        <v>2837</v>
      </c>
      <c r="L35" s="76">
        <v>9</v>
      </c>
      <c r="M35" s="76">
        <f t="shared" ref="M35:M36" si="5">H35*1000</f>
        <v>1000</v>
      </c>
      <c r="N35" s="91"/>
      <c r="O35" s="99"/>
    </row>
    <row r="36" spans="1:15" s="60" customFormat="1" x14ac:dyDescent="0.3">
      <c r="A36" s="73" t="s">
        <v>2849</v>
      </c>
      <c r="B36" s="14" t="s">
        <v>2926</v>
      </c>
      <c r="C36" s="14" t="s">
        <v>2927</v>
      </c>
      <c r="D36" s="14" t="s">
        <v>1989</v>
      </c>
      <c r="E36" s="14" t="s">
        <v>2928</v>
      </c>
      <c r="F36" s="92">
        <v>43054</v>
      </c>
      <c r="G36" s="74" t="s">
        <v>2929</v>
      </c>
      <c r="H36" s="81">
        <v>1</v>
      </c>
      <c r="I36" s="76">
        <f t="shared" si="2"/>
        <v>10000</v>
      </c>
      <c r="J36" s="100" t="s">
        <v>1954</v>
      </c>
      <c r="K36" s="76" t="s">
        <v>2868</v>
      </c>
      <c r="L36" s="76">
        <v>9</v>
      </c>
      <c r="M36" s="76">
        <f t="shared" si="5"/>
        <v>1000</v>
      </c>
      <c r="N36" s="91"/>
      <c r="O36" s="99"/>
    </row>
    <row r="37" spans="1:15" s="60" customFormat="1" x14ac:dyDescent="0.3">
      <c r="A37" s="73" t="s">
        <v>2859</v>
      </c>
      <c r="B37" s="14" t="s">
        <v>2930</v>
      </c>
      <c r="C37" s="14" t="s">
        <v>2931</v>
      </c>
      <c r="D37" s="16" t="s">
        <v>2932</v>
      </c>
      <c r="E37" s="14" t="s">
        <v>2933</v>
      </c>
      <c r="F37" s="92">
        <v>43052</v>
      </c>
      <c r="G37" s="92">
        <f t="shared" ref="G37:G99" si="6">DATE(YEAR(F37)+2,MONTH(F37),DAY(F37))</f>
        <v>43782</v>
      </c>
      <c r="H37" s="81">
        <v>2</v>
      </c>
      <c r="I37" s="76">
        <f t="shared" si="2"/>
        <v>20000</v>
      </c>
      <c r="J37" s="89" t="s">
        <v>2934</v>
      </c>
      <c r="K37" s="86" t="s">
        <v>1462</v>
      </c>
      <c r="L37" s="90"/>
      <c r="M37" s="90"/>
      <c r="N37" s="83" t="s">
        <v>2935</v>
      </c>
      <c r="O37" s="99"/>
    </row>
    <row r="38" spans="1:15" s="60" customFormat="1" x14ac:dyDescent="0.3">
      <c r="A38" s="73" t="s">
        <v>2849</v>
      </c>
      <c r="B38" s="14" t="s">
        <v>2936</v>
      </c>
      <c r="C38" s="14" t="s">
        <v>2937</v>
      </c>
      <c r="D38" s="16" t="s">
        <v>2938</v>
      </c>
      <c r="E38" s="14" t="s">
        <v>1997</v>
      </c>
      <c r="F38" s="92">
        <v>43053</v>
      </c>
      <c r="G38" s="92">
        <f t="shared" si="6"/>
        <v>43783</v>
      </c>
      <c r="H38" s="81">
        <v>2</v>
      </c>
      <c r="I38" s="76">
        <f t="shared" si="2"/>
        <v>20000</v>
      </c>
      <c r="J38" s="100" t="s">
        <v>2881</v>
      </c>
      <c r="K38" s="86" t="s">
        <v>2939</v>
      </c>
      <c r="L38" s="76">
        <v>9</v>
      </c>
      <c r="M38" s="76">
        <f t="shared" ref="M38:M40" si="7">H38*1000</f>
        <v>2000</v>
      </c>
      <c r="N38" s="83" t="s">
        <v>2742</v>
      </c>
      <c r="O38" s="99"/>
    </row>
    <row r="39" spans="1:15" s="60" customFormat="1" x14ac:dyDescent="0.3">
      <c r="A39" s="73" t="s">
        <v>2849</v>
      </c>
      <c r="B39" s="14" t="s">
        <v>2940</v>
      </c>
      <c r="C39" s="14" t="s">
        <v>2941</v>
      </c>
      <c r="D39" s="14" t="s">
        <v>2942</v>
      </c>
      <c r="E39" s="14" t="s">
        <v>2943</v>
      </c>
      <c r="F39" s="92">
        <v>43050</v>
      </c>
      <c r="G39" s="92">
        <f t="shared" si="6"/>
        <v>43780</v>
      </c>
      <c r="H39" s="81">
        <v>1</v>
      </c>
      <c r="I39" s="76">
        <f t="shared" si="2"/>
        <v>10000</v>
      </c>
      <c r="J39" s="85" t="s">
        <v>2220</v>
      </c>
      <c r="K39" s="76" t="s">
        <v>2944</v>
      </c>
      <c r="L39" s="76">
        <v>9</v>
      </c>
      <c r="M39" s="76">
        <f t="shared" si="7"/>
        <v>1000</v>
      </c>
      <c r="N39" s="91" t="s">
        <v>2945</v>
      </c>
      <c r="O39" s="99"/>
    </row>
    <row r="40" spans="1:15" s="60" customFormat="1" x14ac:dyDescent="0.3">
      <c r="A40" s="73" t="s">
        <v>2849</v>
      </c>
      <c r="B40" s="14" t="s">
        <v>2946</v>
      </c>
      <c r="C40" s="14" t="s">
        <v>2947</v>
      </c>
      <c r="D40" s="14" t="s">
        <v>2710</v>
      </c>
      <c r="E40" s="10" t="s">
        <v>2891</v>
      </c>
      <c r="F40" s="92">
        <v>43049</v>
      </c>
      <c r="G40" s="92">
        <f t="shared" si="6"/>
        <v>43779</v>
      </c>
      <c r="H40" s="81">
        <v>1</v>
      </c>
      <c r="I40" s="76">
        <f t="shared" si="2"/>
        <v>10000</v>
      </c>
      <c r="J40" s="85" t="s">
        <v>2943</v>
      </c>
      <c r="K40" s="86" t="s">
        <v>2939</v>
      </c>
      <c r="L40" s="88">
        <v>18</v>
      </c>
      <c r="M40" s="76">
        <f t="shared" si="7"/>
        <v>1000</v>
      </c>
      <c r="N40" s="91" t="s">
        <v>2948</v>
      </c>
      <c r="O40" s="99"/>
    </row>
    <row r="41" spans="1:15" s="60" customFormat="1" x14ac:dyDescent="0.3">
      <c r="A41" s="73" t="s">
        <v>2859</v>
      </c>
      <c r="B41" s="14" t="s">
        <v>2949</v>
      </c>
      <c r="C41" s="14" t="s">
        <v>2950</v>
      </c>
      <c r="D41" s="14" t="s">
        <v>2430</v>
      </c>
      <c r="E41" s="14" t="s">
        <v>2951</v>
      </c>
      <c r="F41" s="92">
        <v>43053</v>
      </c>
      <c r="G41" s="92">
        <f t="shared" si="6"/>
        <v>43783</v>
      </c>
      <c r="H41" s="81">
        <v>7</v>
      </c>
      <c r="I41" s="76">
        <f t="shared" si="2"/>
        <v>70000</v>
      </c>
      <c r="J41" s="102" t="s">
        <v>1530</v>
      </c>
      <c r="K41" s="86" t="s">
        <v>1462</v>
      </c>
      <c r="L41" s="103"/>
      <c r="M41" s="103"/>
      <c r="N41" s="91" t="s">
        <v>2952</v>
      </c>
      <c r="O41" s="99"/>
    </row>
    <row r="42" spans="1:15" s="60" customFormat="1" x14ac:dyDescent="0.3">
      <c r="A42" s="73" t="s">
        <v>2859</v>
      </c>
      <c r="B42" s="14" t="s">
        <v>2953</v>
      </c>
      <c r="C42" s="14" t="s">
        <v>2954</v>
      </c>
      <c r="D42" s="14" t="s">
        <v>2955</v>
      </c>
      <c r="E42" s="14" t="s">
        <v>2956</v>
      </c>
      <c r="F42" s="92">
        <v>43053</v>
      </c>
      <c r="G42" s="92">
        <f t="shared" si="6"/>
        <v>43783</v>
      </c>
      <c r="H42" s="81">
        <v>6</v>
      </c>
      <c r="I42" s="76">
        <f t="shared" si="2"/>
        <v>60000</v>
      </c>
      <c r="J42" s="104" t="s">
        <v>2101</v>
      </c>
      <c r="K42" s="76" t="s">
        <v>2837</v>
      </c>
      <c r="L42" s="76">
        <v>9</v>
      </c>
      <c r="M42" s="76">
        <f t="shared" ref="M42:M50" si="8">H42*1000</f>
        <v>6000</v>
      </c>
      <c r="N42" s="91"/>
      <c r="O42" s="99"/>
    </row>
    <row r="43" spans="1:15" s="60" customFormat="1" x14ac:dyDescent="0.3">
      <c r="A43" s="73" t="s">
        <v>2067</v>
      </c>
      <c r="B43" s="14" t="s">
        <v>2957</v>
      </c>
      <c r="C43" s="14" t="s">
        <v>2958</v>
      </c>
      <c r="D43" s="14" t="s">
        <v>2959</v>
      </c>
      <c r="E43" s="14" t="s">
        <v>2101</v>
      </c>
      <c r="F43" s="92">
        <v>43053</v>
      </c>
      <c r="G43" s="92">
        <f t="shared" si="6"/>
        <v>43783</v>
      </c>
      <c r="H43" s="81">
        <v>1</v>
      </c>
      <c r="I43" s="76">
        <f t="shared" si="2"/>
        <v>10000</v>
      </c>
      <c r="J43" s="104" t="s">
        <v>2956</v>
      </c>
      <c r="K43" s="76" t="s">
        <v>1813</v>
      </c>
      <c r="L43" s="76">
        <v>9</v>
      </c>
      <c r="M43" s="76">
        <f t="shared" si="8"/>
        <v>1000</v>
      </c>
      <c r="N43" s="91"/>
      <c r="O43" s="99"/>
    </row>
    <row r="44" spans="1:15" s="60" customFormat="1" x14ac:dyDescent="0.3">
      <c r="A44" s="73" t="s">
        <v>2067</v>
      </c>
      <c r="B44" s="14" t="s">
        <v>2960</v>
      </c>
      <c r="C44" s="14" t="s">
        <v>2961</v>
      </c>
      <c r="D44" s="16" t="s">
        <v>2962</v>
      </c>
      <c r="E44" s="14" t="s">
        <v>2963</v>
      </c>
      <c r="F44" s="92">
        <v>43050</v>
      </c>
      <c r="G44" s="92">
        <f t="shared" si="6"/>
        <v>43780</v>
      </c>
      <c r="H44" s="81">
        <v>10</v>
      </c>
      <c r="I44" s="76">
        <f t="shared" si="2"/>
        <v>100000</v>
      </c>
      <c r="J44" s="14" t="s">
        <v>1866</v>
      </c>
      <c r="K44" s="76" t="s">
        <v>2868</v>
      </c>
      <c r="L44" s="84">
        <v>27</v>
      </c>
      <c r="M44" s="76">
        <f t="shared" si="8"/>
        <v>10000</v>
      </c>
      <c r="N44" s="91"/>
      <c r="O44" s="99"/>
    </row>
    <row r="45" spans="1:15" s="60" customFormat="1" x14ac:dyDescent="0.3">
      <c r="A45" s="73" t="s">
        <v>2849</v>
      </c>
      <c r="B45" s="14" t="s">
        <v>2964</v>
      </c>
      <c r="C45" s="14" t="s">
        <v>2812</v>
      </c>
      <c r="D45" s="16" t="s">
        <v>1773</v>
      </c>
      <c r="E45" s="16" t="s">
        <v>2965</v>
      </c>
      <c r="F45" s="92">
        <v>43050</v>
      </c>
      <c r="G45" s="92">
        <f t="shared" si="6"/>
        <v>43780</v>
      </c>
      <c r="H45" s="81">
        <v>5</v>
      </c>
      <c r="I45" s="76">
        <f t="shared" si="2"/>
        <v>50000</v>
      </c>
      <c r="J45" s="14" t="s">
        <v>1866</v>
      </c>
      <c r="K45" s="76" t="s">
        <v>2868</v>
      </c>
      <c r="L45" s="84">
        <v>27</v>
      </c>
      <c r="M45" s="76">
        <f t="shared" si="8"/>
        <v>5000</v>
      </c>
      <c r="N45" s="91"/>
      <c r="O45" s="99"/>
    </row>
    <row r="46" spans="1:15" s="60" customFormat="1" x14ac:dyDescent="0.3">
      <c r="A46" s="73" t="s">
        <v>2067</v>
      </c>
      <c r="B46" s="14" t="s">
        <v>2966</v>
      </c>
      <c r="C46" s="14" t="s">
        <v>2967</v>
      </c>
      <c r="D46" s="16" t="s">
        <v>2968</v>
      </c>
      <c r="E46" s="10" t="s">
        <v>1297</v>
      </c>
      <c r="F46" s="92">
        <v>43053</v>
      </c>
      <c r="G46" s="92">
        <f t="shared" si="6"/>
        <v>43783</v>
      </c>
      <c r="H46" s="81">
        <v>1</v>
      </c>
      <c r="I46" s="76">
        <f t="shared" si="2"/>
        <v>10000</v>
      </c>
      <c r="J46" s="104" t="s">
        <v>2101</v>
      </c>
      <c r="K46" s="76" t="s">
        <v>2868</v>
      </c>
      <c r="L46" s="76">
        <v>9</v>
      </c>
      <c r="M46" s="76">
        <f t="shared" si="8"/>
        <v>1000</v>
      </c>
      <c r="N46" s="98"/>
      <c r="O46" s="99"/>
    </row>
    <row r="47" spans="1:15" s="60" customFormat="1" x14ac:dyDescent="0.3">
      <c r="A47" s="73" t="s">
        <v>2849</v>
      </c>
      <c r="B47" s="14" t="s">
        <v>2969</v>
      </c>
      <c r="C47" s="14" t="s">
        <v>2967</v>
      </c>
      <c r="D47" s="16" t="s">
        <v>2970</v>
      </c>
      <c r="E47" s="10" t="s">
        <v>1297</v>
      </c>
      <c r="F47" s="92">
        <v>43053</v>
      </c>
      <c r="G47" s="92">
        <f t="shared" si="6"/>
        <v>43783</v>
      </c>
      <c r="H47" s="81">
        <v>1</v>
      </c>
      <c r="I47" s="76">
        <f t="shared" si="2"/>
        <v>10000</v>
      </c>
      <c r="J47" s="104" t="s">
        <v>1297</v>
      </c>
      <c r="K47" s="76" t="s">
        <v>1813</v>
      </c>
      <c r="L47" s="76">
        <v>9</v>
      </c>
      <c r="M47" s="76">
        <f t="shared" si="8"/>
        <v>1000</v>
      </c>
      <c r="N47" s="98"/>
      <c r="O47" s="99"/>
    </row>
    <row r="48" spans="1:15" s="60" customFormat="1" x14ac:dyDescent="0.3">
      <c r="A48" s="73" t="s">
        <v>2859</v>
      </c>
      <c r="B48" s="14" t="s">
        <v>2971</v>
      </c>
      <c r="C48" s="14" t="s">
        <v>2972</v>
      </c>
      <c r="D48" s="105" t="s">
        <v>2502</v>
      </c>
      <c r="E48" s="14" t="s">
        <v>1866</v>
      </c>
      <c r="F48" s="92">
        <v>43050</v>
      </c>
      <c r="G48" s="92">
        <f t="shared" si="6"/>
        <v>43780</v>
      </c>
      <c r="H48" s="81">
        <v>5</v>
      </c>
      <c r="I48" s="76">
        <f t="shared" si="2"/>
        <v>50000</v>
      </c>
      <c r="J48" s="14" t="s">
        <v>1866</v>
      </c>
      <c r="K48" s="76" t="s">
        <v>2868</v>
      </c>
      <c r="L48" s="84">
        <v>27</v>
      </c>
      <c r="M48" s="76">
        <f t="shared" si="8"/>
        <v>5000</v>
      </c>
      <c r="N48" s="91"/>
      <c r="O48" s="99"/>
    </row>
    <row r="49" spans="1:15" s="60" customFormat="1" x14ac:dyDescent="0.3">
      <c r="A49" s="73" t="s">
        <v>2859</v>
      </c>
      <c r="B49" s="14" t="s">
        <v>2973</v>
      </c>
      <c r="C49" s="14" t="s">
        <v>2974</v>
      </c>
      <c r="D49" s="14" t="s">
        <v>2975</v>
      </c>
      <c r="E49" s="14" t="s">
        <v>2956</v>
      </c>
      <c r="F49" s="92">
        <v>43053</v>
      </c>
      <c r="G49" s="92">
        <f t="shared" si="6"/>
        <v>43783</v>
      </c>
      <c r="H49" s="81">
        <v>2</v>
      </c>
      <c r="I49" s="76">
        <f t="shared" si="2"/>
        <v>20000</v>
      </c>
      <c r="J49" s="104" t="s">
        <v>1297</v>
      </c>
      <c r="K49" s="76" t="s">
        <v>2837</v>
      </c>
      <c r="L49" s="76">
        <v>9</v>
      </c>
      <c r="M49" s="76">
        <f t="shared" si="8"/>
        <v>2000</v>
      </c>
      <c r="N49" s="91"/>
      <c r="O49" s="99"/>
    </row>
    <row r="50" spans="1:15" s="60" customFormat="1" x14ac:dyDescent="0.3">
      <c r="A50" s="73" t="s">
        <v>2067</v>
      </c>
      <c r="B50" s="14" t="s">
        <v>2976</v>
      </c>
      <c r="C50" s="14" t="s">
        <v>2977</v>
      </c>
      <c r="D50" s="8" t="s">
        <v>2978</v>
      </c>
      <c r="E50" s="14" t="s">
        <v>2979</v>
      </c>
      <c r="F50" s="92">
        <v>43054</v>
      </c>
      <c r="G50" s="92">
        <f t="shared" si="6"/>
        <v>43784</v>
      </c>
      <c r="H50" s="81">
        <v>7</v>
      </c>
      <c r="I50" s="76">
        <f t="shared" si="2"/>
        <v>70000</v>
      </c>
      <c r="J50" s="104" t="s">
        <v>1297</v>
      </c>
      <c r="K50" s="76" t="s">
        <v>1813</v>
      </c>
      <c r="L50" s="76">
        <v>9</v>
      </c>
      <c r="M50" s="76">
        <f t="shared" si="8"/>
        <v>7000</v>
      </c>
      <c r="N50" s="91"/>
      <c r="O50" s="99"/>
    </row>
    <row r="51" spans="1:15" s="60" customFormat="1" ht="27.6" x14ac:dyDescent="0.3">
      <c r="A51" s="73" t="s">
        <v>2067</v>
      </c>
      <c r="B51" s="14" t="s">
        <v>2980</v>
      </c>
      <c r="C51" s="14" t="s">
        <v>2931</v>
      </c>
      <c r="D51" s="16" t="s">
        <v>2932</v>
      </c>
      <c r="E51" s="14" t="s">
        <v>2981</v>
      </c>
      <c r="F51" s="92">
        <v>43053</v>
      </c>
      <c r="G51" s="92">
        <f t="shared" si="6"/>
        <v>43783</v>
      </c>
      <c r="H51" s="81">
        <v>3</v>
      </c>
      <c r="I51" s="76">
        <f t="shared" si="2"/>
        <v>30000</v>
      </c>
      <c r="J51" s="89" t="s">
        <v>2456</v>
      </c>
      <c r="K51" s="86" t="s">
        <v>2939</v>
      </c>
      <c r="L51" s="90"/>
      <c r="M51" s="90"/>
      <c r="N51" s="83" t="s">
        <v>2982</v>
      </c>
      <c r="O51" s="99"/>
    </row>
    <row r="52" spans="1:15" s="60" customFormat="1" x14ac:dyDescent="0.3">
      <c r="A52" s="73" t="s">
        <v>2067</v>
      </c>
      <c r="B52" s="14" t="s">
        <v>2983</v>
      </c>
      <c r="C52" s="14" t="s">
        <v>2984</v>
      </c>
      <c r="D52" s="16" t="s">
        <v>2985</v>
      </c>
      <c r="E52" s="14" t="s">
        <v>2986</v>
      </c>
      <c r="F52" s="92">
        <v>43053</v>
      </c>
      <c r="G52" s="92">
        <f t="shared" si="6"/>
        <v>43783</v>
      </c>
      <c r="H52" s="81">
        <v>2</v>
      </c>
      <c r="I52" s="76">
        <f t="shared" si="2"/>
        <v>20000</v>
      </c>
      <c r="J52" s="89" t="s">
        <v>2456</v>
      </c>
      <c r="K52" s="86" t="s">
        <v>1462</v>
      </c>
      <c r="L52" s="90"/>
      <c r="M52" s="90"/>
      <c r="N52" s="83" t="s">
        <v>2987</v>
      </c>
      <c r="O52" s="99"/>
    </row>
    <row r="53" spans="1:15" s="60" customFormat="1" ht="27.6" x14ac:dyDescent="0.3">
      <c r="A53" s="73" t="s">
        <v>2849</v>
      </c>
      <c r="B53" s="14" t="s">
        <v>2988</v>
      </c>
      <c r="C53" s="14" t="s">
        <v>2989</v>
      </c>
      <c r="D53" s="14" t="s">
        <v>2990</v>
      </c>
      <c r="E53" s="14" t="s">
        <v>2933</v>
      </c>
      <c r="F53" s="92">
        <v>43053</v>
      </c>
      <c r="G53" s="92">
        <f t="shared" si="6"/>
        <v>43783</v>
      </c>
      <c r="H53" s="81">
        <v>1</v>
      </c>
      <c r="I53" s="76">
        <f t="shared" si="2"/>
        <v>10000</v>
      </c>
      <c r="J53" s="89" t="s">
        <v>2834</v>
      </c>
      <c r="K53" s="86" t="s">
        <v>1462</v>
      </c>
      <c r="L53" s="90"/>
      <c r="M53" s="90"/>
      <c r="N53" s="83" t="s">
        <v>2982</v>
      </c>
      <c r="O53" s="99"/>
    </row>
    <row r="54" spans="1:15" s="60" customFormat="1" ht="41.4" x14ac:dyDescent="0.3">
      <c r="A54" s="73" t="s">
        <v>2067</v>
      </c>
      <c r="B54" s="14" t="s">
        <v>2991</v>
      </c>
      <c r="C54" s="14" t="s">
        <v>2992</v>
      </c>
      <c r="D54" s="16" t="s">
        <v>2748</v>
      </c>
      <c r="E54" s="14" t="s">
        <v>2715</v>
      </c>
      <c r="F54" s="92">
        <v>43054</v>
      </c>
      <c r="G54" s="92">
        <f t="shared" si="6"/>
        <v>43784</v>
      </c>
      <c r="H54" s="81">
        <v>2</v>
      </c>
      <c r="I54" s="76">
        <f t="shared" si="2"/>
        <v>20000</v>
      </c>
      <c r="J54" s="89" t="s">
        <v>2456</v>
      </c>
      <c r="K54" s="86" t="s">
        <v>1462</v>
      </c>
      <c r="L54" s="90"/>
      <c r="M54" s="90"/>
      <c r="N54" s="106" t="s">
        <v>6785</v>
      </c>
      <c r="O54" s="99"/>
    </row>
    <row r="55" spans="1:15" s="60" customFormat="1" x14ac:dyDescent="0.3">
      <c r="A55" s="73" t="s">
        <v>2859</v>
      </c>
      <c r="B55" s="14" t="s">
        <v>2993</v>
      </c>
      <c r="C55" s="14" t="s">
        <v>2994</v>
      </c>
      <c r="D55" s="14" t="s">
        <v>2995</v>
      </c>
      <c r="E55" s="14" t="s">
        <v>2996</v>
      </c>
      <c r="F55" s="92">
        <v>43052</v>
      </c>
      <c r="G55" s="92">
        <f t="shared" si="6"/>
        <v>43782</v>
      </c>
      <c r="H55" s="81">
        <v>2</v>
      </c>
      <c r="I55" s="76">
        <f t="shared" si="2"/>
        <v>20000</v>
      </c>
      <c r="J55" s="100" t="s">
        <v>1954</v>
      </c>
      <c r="K55" s="86" t="s">
        <v>2939</v>
      </c>
      <c r="L55" s="76">
        <v>9</v>
      </c>
      <c r="M55" s="76">
        <f t="shared" ref="M55:M61" si="9">H55*1000</f>
        <v>2000</v>
      </c>
      <c r="N55" s="91" t="s">
        <v>2997</v>
      </c>
      <c r="O55" s="99"/>
    </row>
    <row r="56" spans="1:15" s="60" customFormat="1" x14ac:dyDescent="0.3">
      <c r="A56" s="73" t="s">
        <v>2859</v>
      </c>
      <c r="B56" s="14" t="s">
        <v>2998</v>
      </c>
      <c r="C56" s="14" t="s">
        <v>2999</v>
      </c>
      <c r="D56" s="14" t="s">
        <v>3000</v>
      </c>
      <c r="E56" s="14" t="s">
        <v>2105</v>
      </c>
      <c r="F56" s="92">
        <v>43052</v>
      </c>
      <c r="G56" s="92">
        <f t="shared" si="6"/>
        <v>43782</v>
      </c>
      <c r="H56" s="81">
        <v>1</v>
      </c>
      <c r="I56" s="76">
        <f t="shared" si="2"/>
        <v>10000</v>
      </c>
      <c r="J56" s="100" t="s">
        <v>3001</v>
      </c>
      <c r="K56" s="86" t="s">
        <v>2939</v>
      </c>
      <c r="L56" s="76">
        <v>9</v>
      </c>
      <c r="M56" s="76">
        <f t="shared" si="9"/>
        <v>1000</v>
      </c>
      <c r="N56" s="91" t="s">
        <v>3002</v>
      </c>
      <c r="O56" s="99"/>
    </row>
    <row r="57" spans="1:15" s="60" customFormat="1" x14ac:dyDescent="0.3">
      <c r="A57" s="73" t="s">
        <v>2859</v>
      </c>
      <c r="B57" s="14" t="s">
        <v>3003</v>
      </c>
      <c r="C57" s="14" t="s">
        <v>3004</v>
      </c>
      <c r="D57" s="14" t="s">
        <v>2693</v>
      </c>
      <c r="E57" s="14" t="s">
        <v>3005</v>
      </c>
      <c r="F57" s="92">
        <v>43054</v>
      </c>
      <c r="G57" s="92">
        <f t="shared" si="6"/>
        <v>43784</v>
      </c>
      <c r="H57" s="81">
        <v>3</v>
      </c>
      <c r="I57" s="76">
        <f t="shared" si="2"/>
        <v>30000</v>
      </c>
      <c r="J57" s="85" t="s">
        <v>2900</v>
      </c>
      <c r="K57" s="86" t="s">
        <v>2835</v>
      </c>
      <c r="L57" s="76">
        <v>9</v>
      </c>
      <c r="M57" s="76">
        <f t="shared" si="9"/>
        <v>3000</v>
      </c>
      <c r="N57" s="91" t="s">
        <v>3006</v>
      </c>
      <c r="O57" s="99"/>
    </row>
    <row r="58" spans="1:15" s="60" customFormat="1" x14ac:dyDescent="0.3">
      <c r="A58" s="73" t="s">
        <v>3007</v>
      </c>
      <c r="B58" s="14" t="s">
        <v>3008</v>
      </c>
      <c r="C58" s="14" t="s">
        <v>3009</v>
      </c>
      <c r="D58" s="14" t="s">
        <v>2381</v>
      </c>
      <c r="E58" s="14" t="s">
        <v>2189</v>
      </c>
      <c r="F58" s="92">
        <v>43052</v>
      </c>
      <c r="G58" s="92">
        <f t="shared" si="6"/>
        <v>43782</v>
      </c>
      <c r="H58" s="81">
        <v>1</v>
      </c>
      <c r="I58" s="76">
        <f t="shared" si="2"/>
        <v>10000</v>
      </c>
      <c r="J58" s="100" t="s">
        <v>3001</v>
      </c>
      <c r="K58" s="76" t="s">
        <v>2868</v>
      </c>
      <c r="L58" s="76">
        <v>9</v>
      </c>
      <c r="M58" s="76">
        <f t="shared" si="9"/>
        <v>1000</v>
      </c>
      <c r="N58" s="98" t="s">
        <v>3010</v>
      </c>
      <c r="O58" s="99"/>
    </row>
    <row r="59" spans="1:15" s="60" customFormat="1" ht="27.6" x14ac:dyDescent="0.3">
      <c r="A59" s="73" t="s">
        <v>2849</v>
      </c>
      <c r="B59" s="14" t="s">
        <v>3011</v>
      </c>
      <c r="C59" s="14" t="s">
        <v>3012</v>
      </c>
      <c r="D59" s="14" t="s">
        <v>2295</v>
      </c>
      <c r="E59" s="14" t="s">
        <v>1994</v>
      </c>
      <c r="F59" s="92">
        <v>43054</v>
      </c>
      <c r="G59" s="92">
        <f t="shared" si="6"/>
        <v>43784</v>
      </c>
      <c r="H59" s="81">
        <v>1</v>
      </c>
      <c r="I59" s="76">
        <f t="shared" si="2"/>
        <v>10000</v>
      </c>
      <c r="J59" s="85" t="s">
        <v>2900</v>
      </c>
      <c r="K59" s="76" t="s">
        <v>3013</v>
      </c>
      <c r="L59" s="76">
        <v>9</v>
      </c>
      <c r="M59" s="76">
        <f t="shared" si="9"/>
        <v>1000</v>
      </c>
      <c r="N59" s="107" t="s">
        <v>3014</v>
      </c>
      <c r="O59" s="99"/>
    </row>
    <row r="60" spans="1:15" s="60" customFormat="1" x14ac:dyDescent="0.3">
      <c r="A60" s="73" t="s">
        <v>2067</v>
      </c>
      <c r="B60" s="14" t="s">
        <v>3015</v>
      </c>
      <c r="C60" s="14" t="s">
        <v>3016</v>
      </c>
      <c r="D60" s="14" t="s">
        <v>1994</v>
      </c>
      <c r="E60" s="14" t="s">
        <v>3017</v>
      </c>
      <c r="F60" s="92">
        <v>43042</v>
      </c>
      <c r="G60" s="92">
        <f t="shared" si="6"/>
        <v>43772</v>
      </c>
      <c r="H60" s="81">
        <v>1</v>
      </c>
      <c r="I60" s="76">
        <f t="shared" si="2"/>
        <v>10000</v>
      </c>
      <c r="J60" s="85" t="s">
        <v>2900</v>
      </c>
      <c r="K60" s="76" t="s">
        <v>1813</v>
      </c>
      <c r="L60" s="76">
        <v>9</v>
      </c>
      <c r="M60" s="76">
        <f t="shared" si="9"/>
        <v>1000</v>
      </c>
      <c r="N60" s="91"/>
      <c r="O60" s="99"/>
    </row>
    <row r="61" spans="1:15" s="60" customFormat="1" x14ac:dyDescent="0.3">
      <c r="A61" s="73" t="s">
        <v>2067</v>
      </c>
      <c r="B61" s="14" t="s">
        <v>3018</v>
      </c>
      <c r="C61" s="14" t="s">
        <v>3019</v>
      </c>
      <c r="D61" s="14" t="s">
        <v>2338</v>
      </c>
      <c r="E61" s="14" t="s">
        <v>3020</v>
      </c>
      <c r="F61" s="92">
        <v>43052</v>
      </c>
      <c r="G61" s="92">
        <f t="shared" si="6"/>
        <v>43782</v>
      </c>
      <c r="H61" s="81">
        <v>1</v>
      </c>
      <c r="I61" s="76">
        <f t="shared" si="2"/>
        <v>10000</v>
      </c>
      <c r="J61" s="100" t="s">
        <v>1945</v>
      </c>
      <c r="K61" s="76" t="s">
        <v>1813</v>
      </c>
      <c r="L61" s="76">
        <v>9</v>
      </c>
      <c r="M61" s="76">
        <f t="shared" si="9"/>
        <v>1000</v>
      </c>
      <c r="N61" s="91"/>
      <c r="O61" s="99"/>
    </row>
    <row r="62" spans="1:15" s="60" customFormat="1" x14ac:dyDescent="0.3">
      <c r="A62" s="73" t="s">
        <v>2859</v>
      </c>
      <c r="B62" s="14" t="s">
        <v>3021</v>
      </c>
      <c r="C62" s="14" t="s">
        <v>3022</v>
      </c>
      <c r="D62" s="14" t="s">
        <v>3023</v>
      </c>
      <c r="E62" s="16" t="s">
        <v>2404</v>
      </c>
      <c r="F62" s="92">
        <v>43054</v>
      </c>
      <c r="G62" s="92">
        <f t="shared" si="6"/>
        <v>43784</v>
      </c>
      <c r="H62" s="81">
        <v>1</v>
      </c>
      <c r="I62" s="76">
        <f t="shared" si="2"/>
        <v>10000</v>
      </c>
      <c r="J62" s="89" t="s">
        <v>2934</v>
      </c>
      <c r="K62" s="86" t="s">
        <v>2939</v>
      </c>
      <c r="L62" s="90"/>
      <c r="M62" s="90"/>
      <c r="N62" s="91" t="s">
        <v>3024</v>
      </c>
      <c r="O62" s="99"/>
    </row>
    <row r="63" spans="1:15" s="60" customFormat="1" x14ac:dyDescent="0.3">
      <c r="A63" s="73" t="s">
        <v>2067</v>
      </c>
      <c r="B63" s="14" t="s">
        <v>3025</v>
      </c>
      <c r="C63" s="14" t="s">
        <v>3026</v>
      </c>
      <c r="D63" s="14" t="s">
        <v>3027</v>
      </c>
      <c r="E63" s="14" t="s">
        <v>3028</v>
      </c>
      <c r="F63" s="92">
        <v>43053</v>
      </c>
      <c r="G63" s="92">
        <f t="shared" si="6"/>
        <v>43783</v>
      </c>
      <c r="H63" s="81">
        <v>3</v>
      </c>
      <c r="I63" s="76">
        <f t="shared" si="2"/>
        <v>30000</v>
      </c>
      <c r="J63" s="102" t="s">
        <v>3029</v>
      </c>
      <c r="K63" s="86" t="s">
        <v>1462</v>
      </c>
      <c r="L63" s="103"/>
      <c r="M63" s="103"/>
      <c r="N63" s="91"/>
      <c r="O63" s="99"/>
    </row>
    <row r="64" spans="1:15" s="60" customFormat="1" ht="27.6" x14ac:dyDescent="0.3">
      <c r="A64" s="73" t="s">
        <v>2849</v>
      </c>
      <c r="B64" s="14" t="s">
        <v>3030</v>
      </c>
      <c r="C64" s="14" t="s">
        <v>3031</v>
      </c>
      <c r="D64" s="14" t="s">
        <v>3032</v>
      </c>
      <c r="E64" s="14" t="s">
        <v>2731</v>
      </c>
      <c r="F64" s="92">
        <v>43054</v>
      </c>
      <c r="G64" s="92">
        <f t="shared" si="6"/>
        <v>43784</v>
      </c>
      <c r="H64" s="81">
        <v>1</v>
      </c>
      <c r="I64" s="76">
        <f t="shared" si="2"/>
        <v>10000</v>
      </c>
      <c r="J64" s="89" t="s">
        <v>2834</v>
      </c>
      <c r="K64" s="86" t="s">
        <v>2939</v>
      </c>
      <c r="L64" s="90"/>
      <c r="M64" s="90"/>
      <c r="N64" s="91" t="s">
        <v>3033</v>
      </c>
      <c r="O64" s="99"/>
    </row>
    <row r="65" spans="1:15" s="60" customFormat="1" ht="27.6" x14ac:dyDescent="0.3">
      <c r="A65" s="73" t="s">
        <v>2849</v>
      </c>
      <c r="B65" s="14" t="s">
        <v>3034</v>
      </c>
      <c r="C65" s="14" t="s">
        <v>3035</v>
      </c>
      <c r="D65" s="14" t="s">
        <v>3036</v>
      </c>
      <c r="E65" s="14" t="s">
        <v>2981</v>
      </c>
      <c r="F65" s="92">
        <v>43053</v>
      </c>
      <c r="G65" s="92">
        <f t="shared" si="6"/>
        <v>43783</v>
      </c>
      <c r="H65" s="81">
        <v>1</v>
      </c>
      <c r="I65" s="76">
        <f t="shared" si="2"/>
        <v>10000</v>
      </c>
      <c r="J65" s="89" t="s">
        <v>2456</v>
      </c>
      <c r="K65" s="86" t="s">
        <v>2939</v>
      </c>
      <c r="L65" s="90"/>
      <c r="M65" s="90"/>
      <c r="N65" s="91" t="s">
        <v>3033</v>
      </c>
      <c r="O65" s="99"/>
    </row>
    <row r="66" spans="1:15" s="60" customFormat="1" x14ac:dyDescent="0.3">
      <c r="A66" s="73" t="s">
        <v>2849</v>
      </c>
      <c r="B66" s="14" t="s">
        <v>3037</v>
      </c>
      <c r="C66" s="14" t="s">
        <v>3038</v>
      </c>
      <c r="D66" s="14" t="s">
        <v>3039</v>
      </c>
      <c r="E66" s="14" t="s">
        <v>3040</v>
      </c>
      <c r="F66" s="92">
        <v>43054</v>
      </c>
      <c r="G66" s="92">
        <f t="shared" si="6"/>
        <v>43784</v>
      </c>
      <c r="H66" s="81">
        <v>1</v>
      </c>
      <c r="I66" s="76">
        <f t="shared" si="2"/>
        <v>10000</v>
      </c>
      <c r="J66" s="89" t="s">
        <v>2456</v>
      </c>
      <c r="K66" s="86" t="s">
        <v>1462</v>
      </c>
      <c r="L66" s="90"/>
      <c r="M66" s="90"/>
      <c r="N66" s="91" t="s">
        <v>3041</v>
      </c>
      <c r="O66" s="99"/>
    </row>
    <row r="67" spans="1:15" s="60" customFormat="1" x14ac:dyDescent="0.3">
      <c r="A67" s="73" t="s">
        <v>2067</v>
      </c>
      <c r="B67" s="14" t="s">
        <v>3042</v>
      </c>
      <c r="C67" s="14" t="s">
        <v>3043</v>
      </c>
      <c r="D67" s="14" t="s">
        <v>3044</v>
      </c>
      <c r="E67" s="14" t="s">
        <v>3045</v>
      </c>
      <c r="F67" s="92">
        <v>43055</v>
      </c>
      <c r="G67" s="92">
        <f t="shared" si="6"/>
        <v>43785</v>
      </c>
      <c r="H67" s="81">
        <v>1</v>
      </c>
      <c r="I67" s="76">
        <f t="shared" si="2"/>
        <v>10000</v>
      </c>
      <c r="J67" s="102" t="s">
        <v>1530</v>
      </c>
      <c r="K67" s="86" t="s">
        <v>1462</v>
      </c>
      <c r="L67" s="103"/>
      <c r="M67" s="103"/>
      <c r="N67" s="91" t="s">
        <v>3046</v>
      </c>
      <c r="O67" s="99"/>
    </row>
    <row r="68" spans="1:15" s="60" customFormat="1" x14ac:dyDescent="0.3">
      <c r="A68" s="73" t="s">
        <v>2849</v>
      </c>
      <c r="B68" s="14" t="s">
        <v>3047</v>
      </c>
      <c r="C68" s="14" t="s">
        <v>3048</v>
      </c>
      <c r="D68" s="14" t="s">
        <v>3049</v>
      </c>
      <c r="E68" s="14" t="s">
        <v>2919</v>
      </c>
      <c r="F68" s="92">
        <v>43055</v>
      </c>
      <c r="G68" s="92">
        <f t="shared" si="6"/>
        <v>43785</v>
      </c>
      <c r="H68" s="81">
        <v>10</v>
      </c>
      <c r="I68" s="76">
        <f t="shared" si="2"/>
        <v>100000</v>
      </c>
      <c r="J68" s="102" t="s">
        <v>1530</v>
      </c>
      <c r="K68" s="86" t="s">
        <v>1462</v>
      </c>
      <c r="L68" s="103"/>
      <c r="M68" s="103"/>
      <c r="N68" s="91" t="s">
        <v>3041</v>
      </c>
      <c r="O68" s="99"/>
    </row>
    <row r="69" spans="1:15" s="60" customFormat="1" x14ac:dyDescent="0.3">
      <c r="A69" s="73" t="s">
        <v>2849</v>
      </c>
      <c r="B69" s="14" t="s">
        <v>3050</v>
      </c>
      <c r="C69" s="14" t="s">
        <v>3051</v>
      </c>
      <c r="D69" s="14" t="s">
        <v>3052</v>
      </c>
      <c r="E69" s="34" t="s">
        <v>1912</v>
      </c>
      <c r="F69" s="92">
        <v>43053</v>
      </c>
      <c r="G69" s="92">
        <f t="shared" si="6"/>
        <v>43783</v>
      </c>
      <c r="H69" s="81">
        <v>1</v>
      </c>
      <c r="I69" s="76">
        <f t="shared" si="2"/>
        <v>10000</v>
      </c>
      <c r="J69" s="104" t="s">
        <v>1297</v>
      </c>
      <c r="K69" s="86" t="s">
        <v>2835</v>
      </c>
      <c r="L69" s="76">
        <v>9</v>
      </c>
      <c r="M69" s="76">
        <f t="shared" ref="M69:M86" si="10">H69*1000</f>
        <v>1000</v>
      </c>
      <c r="N69" s="91" t="s">
        <v>6786</v>
      </c>
      <c r="O69" s="99"/>
    </row>
    <row r="70" spans="1:15" s="60" customFormat="1" x14ac:dyDescent="0.3">
      <c r="A70" s="73" t="s">
        <v>2849</v>
      </c>
      <c r="B70" s="14" t="s">
        <v>3053</v>
      </c>
      <c r="C70" s="14" t="s">
        <v>3054</v>
      </c>
      <c r="D70" s="14" t="s">
        <v>3055</v>
      </c>
      <c r="E70" s="14" t="s">
        <v>3020</v>
      </c>
      <c r="F70" s="92">
        <v>43054</v>
      </c>
      <c r="G70" s="92">
        <f t="shared" si="6"/>
        <v>43784</v>
      </c>
      <c r="H70" s="81">
        <v>2</v>
      </c>
      <c r="I70" s="76">
        <f t="shared" si="2"/>
        <v>20000</v>
      </c>
      <c r="J70" s="100" t="s">
        <v>2881</v>
      </c>
      <c r="K70" s="76" t="s">
        <v>2868</v>
      </c>
      <c r="L70" s="76">
        <v>9</v>
      </c>
      <c r="M70" s="76">
        <f t="shared" si="10"/>
        <v>2000</v>
      </c>
      <c r="N70" s="91"/>
      <c r="O70" s="99"/>
    </row>
    <row r="71" spans="1:15" s="60" customFormat="1" x14ac:dyDescent="0.3">
      <c r="A71" s="73" t="s">
        <v>2067</v>
      </c>
      <c r="B71" s="14" t="s">
        <v>3056</v>
      </c>
      <c r="C71" s="14" t="s">
        <v>3057</v>
      </c>
      <c r="D71" s="14" t="s">
        <v>3058</v>
      </c>
      <c r="E71" s="34" t="s">
        <v>3059</v>
      </c>
      <c r="F71" s="92">
        <v>43054</v>
      </c>
      <c r="G71" s="92">
        <f t="shared" si="6"/>
        <v>43784</v>
      </c>
      <c r="H71" s="81">
        <v>1</v>
      </c>
      <c r="I71" s="76">
        <f t="shared" si="2"/>
        <v>10000</v>
      </c>
      <c r="J71" s="100" t="s">
        <v>1945</v>
      </c>
      <c r="K71" s="76" t="s">
        <v>1813</v>
      </c>
      <c r="L71" s="76">
        <v>9</v>
      </c>
      <c r="M71" s="76">
        <f t="shared" si="10"/>
        <v>1000</v>
      </c>
      <c r="N71" s="91"/>
      <c r="O71" s="99"/>
    </row>
    <row r="72" spans="1:15" s="60" customFormat="1" ht="27.6" x14ac:dyDescent="0.3">
      <c r="A72" s="73" t="s">
        <v>2067</v>
      </c>
      <c r="B72" s="14" t="s">
        <v>3060</v>
      </c>
      <c r="C72" s="14" t="s">
        <v>3061</v>
      </c>
      <c r="D72" s="14" t="s">
        <v>3062</v>
      </c>
      <c r="E72" s="14" t="s">
        <v>3063</v>
      </c>
      <c r="F72" s="92">
        <v>43053</v>
      </c>
      <c r="G72" s="92">
        <f t="shared" si="6"/>
        <v>43783</v>
      </c>
      <c r="H72" s="81">
        <v>1</v>
      </c>
      <c r="I72" s="76">
        <f t="shared" si="2"/>
        <v>10000</v>
      </c>
      <c r="J72" s="100" t="s">
        <v>2881</v>
      </c>
      <c r="K72" s="86" t="s">
        <v>2939</v>
      </c>
      <c r="L72" s="76">
        <v>9</v>
      </c>
      <c r="M72" s="76">
        <f t="shared" si="10"/>
        <v>1000</v>
      </c>
      <c r="N72" s="108" t="s">
        <v>6784</v>
      </c>
      <c r="O72" s="99"/>
    </row>
    <row r="73" spans="1:15" s="60" customFormat="1" ht="27.6" x14ac:dyDescent="0.3">
      <c r="A73" s="73" t="s">
        <v>2067</v>
      </c>
      <c r="B73" s="14" t="s">
        <v>3064</v>
      </c>
      <c r="C73" s="14" t="s">
        <v>3065</v>
      </c>
      <c r="D73" s="14" t="s">
        <v>3066</v>
      </c>
      <c r="E73" s="14" t="s">
        <v>3067</v>
      </c>
      <c r="F73" s="92">
        <v>43053</v>
      </c>
      <c r="G73" s="92">
        <f t="shared" si="6"/>
        <v>43783</v>
      </c>
      <c r="H73" s="81">
        <v>3</v>
      </c>
      <c r="I73" s="76">
        <f t="shared" si="2"/>
        <v>30000</v>
      </c>
      <c r="J73" s="100" t="s">
        <v>1945</v>
      </c>
      <c r="K73" s="86" t="s">
        <v>2939</v>
      </c>
      <c r="L73" s="76">
        <v>9</v>
      </c>
      <c r="M73" s="76">
        <f t="shared" si="10"/>
        <v>3000</v>
      </c>
      <c r="N73" s="108" t="s">
        <v>3068</v>
      </c>
      <c r="O73" s="99"/>
    </row>
    <row r="74" spans="1:15" s="60" customFormat="1" ht="27.6" x14ac:dyDescent="0.3">
      <c r="A74" s="73" t="s">
        <v>2067</v>
      </c>
      <c r="B74" s="14" t="s">
        <v>3069</v>
      </c>
      <c r="C74" s="14" t="s">
        <v>3070</v>
      </c>
      <c r="D74" s="10" t="s">
        <v>2702</v>
      </c>
      <c r="E74" s="10" t="s">
        <v>3063</v>
      </c>
      <c r="F74" s="92">
        <v>43053</v>
      </c>
      <c r="G74" s="92">
        <f t="shared" si="6"/>
        <v>43783</v>
      </c>
      <c r="H74" s="81">
        <v>1</v>
      </c>
      <c r="I74" s="76">
        <f t="shared" si="2"/>
        <v>10000</v>
      </c>
      <c r="J74" s="100" t="s">
        <v>3059</v>
      </c>
      <c r="K74" s="86" t="s">
        <v>1462</v>
      </c>
      <c r="L74" s="76">
        <v>9</v>
      </c>
      <c r="M74" s="76">
        <f t="shared" si="10"/>
        <v>1000</v>
      </c>
      <c r="N74" s="108" t="s">
        <v>3068</v>
      </c>
      <c r="O74" s="99"/>
    </row>
    <row r="75" spans="1:15" s="60" customFormat="1" ht="27.6" x14ac:dyDescent="0.3">
      <c r="A75" s="73" t="s">
        <v>2849</v>
      </c>
      <c r="B75" s="14" t="s">
        <v>3071</v>
      </c>
      <c r="C75" s="14" t="s">
        <v>3072</v>
      </c>
      <c r="D75" s="14" t="s">
        <v>3073</v>
      </c>
      <c r="E75" s="10" t="s">
        <v>2379</v>
      </c>
      <c r="F75" s="92">
        <v>43053</v>
      </c>
      <c r="G75" s="92">
        <f t="shared" si="6"/>
        <v>43783</v>
      </c>
      <c r="H75" s="81">
        <v>2</v>
      </c>
      <c r="I75" s="76">
        <f t="shared" si="2"/>
        <v>20000</v>
      </c>
      <c r="J75" s="100" t="s">
        <v>3059</v>
      </c>
      <c r="K75" s="86" t="s">
        <v>1462</v>
      </c>
      <c r="L75" s="76">
        <v>9</v>
      </c>
      <c r="M75" s="76">
        <f t="shared" si="10"/>
        <v>2000</v>
      </c>
      <c r="N75" s="108" t="s">
        <v>3068</v>
      </c>
      <c r="O75" s="99"/>
    </row>
    <row r="76" spans="1:15" s="60" customFormat="1" ht="27.6" x14ac:dyDescent="0.3">
      <c r="A76" s="73" t="s">
        <v>2849</v>
      </c>
      <c r="B76" s="14" t="s">
        <v>3074</v>
      </c>
      <c r="C76" s="14" t="s">
        <v>3075</v>
      </c>
      <c r="D76" s="14" t="s">
        <v>3076</v>
      </c>
      <c r="E76" s="10" t="s">
        <v>2379</v>
      </c>
      <c r="F76" s="92">
        <v>43053</v>
      </c>
      <c r="G76" s="92">
        <f t="shared" si="6"/>
        <v>43783</v>
      </c>
      <c r="H76" s="81">
        <v>2</v>
      </c>
      <c r="I76" s="76">
        <f t="shared" si="2"/>
        <v>20000</v>
      </c>
      <c r="J76" s="100" t="s">
        <v>2881</v>
      </c>
      <c r="K76" s="86" t="s">
        <v>1462</v>
      </c>
      <c r="L76" s="76">
        <v>9</v>
      </c>
      <c r="M76" s="76">
        <f t="shared" si="10"/>
        <v>2000</v>
      </c>
      <c r="N76" s="108" t="s">
        <v>3077</v>
      </c>
      <c r="O76" s="99"/>
    </row>
    <row r="77" spans="1:15" s="60" customFormat="1" ht="41.4" x14ac:dyDescent="0.3">
      <c r="A77" s="73" t="s">
        <v>2067</v>
      </c>
      <c r="B77" s="14" t="s">
        <v>3078</v>
      </c>
      <c r="C77" s="14" t="s">
        <v>3079</v>
      </c>
      <c r="D77" s="14" t="s">
        <v>3080</v>
      </c>
      <c r="E77" s="10" t="s">
        <v>2379</v>
      </c>
      <c r="F77" s="92">
        <v>43053</v>
      </c>
      <c r="G77" s="92">
        <f t="shared" si="6"/>
        <v>43783</v>
      </c>
      <c r="H77" s="81">
        <v>1</v>
      </c>
      <c r="I77" s="76">
        <f t="shared" si="2"/>
        <v>10000</v>
      </c>
      <c r="J77" s="100" t="s">
        <v>2881</v>
      </c>
      <c r="K77" s="86" t="s">
        <v>1462</v>
      </c>
      <c r="L77" s="76">
        <v>9</v>
      </c>
      <c r="M77" s="76">
        <f t="shared" si="10"/>
        <v>1000</v>
      </c>
      <c r="N77" s="108" t="s">
        <v>6787</v>
      </c>
      <c r="O77" s="99"/>
    </row>
    <row r="78" spans="1:15" s="60" customFormat="1" x14ac:dyDescent="0.3">
      <c r="A78" s="73" t="s">
        <v>2859</v>
      </c>
      <c r="B78" s="14" t="s">
        <v>3081</v>
      </c>
      <c r="C78" s="14" t="s">
        <v>3082</v>
      </c>
      <c r="D78" s="14" t="s">
        <v>3083</v>
      </c>
      <c r="E78" s="14" t="s">
        <v>3084</v>
      </c>
      <c r="F78" s="92">
        <v>43053</v>
      </c>
      <c r="G78" s="92">
        <f t="shared" si="6"/>
        <v>43783</v>
      </c>
      <c r="H78" s="81">
        <v>1</v>
      </c>
      <c r="I78" s="76">
        <f t="shared" si="2"/>
        <v>10000</v>
      </c>
      <c r="J78" s="100" t="s">
        <v>1945</v>
      </c>
      <c r="K78" s="86" t="s">
        <v>2835</v>
      </c>
      <c r="L78" s="76">
        <v>9</v>
      </c>
      <c r="M78" s="76">
        <f t="shared" si="10"/>
        <v>1000</v>
      </c>
      <c r="N78" s="91" t="s">
        <v>3085</v>
      </c>
      <c r="O78" s="99"/>
    </row>
    <row r="79" spans="1:15" s="60" customFormat="1" ht="27.6" x14ac:dyDescent="0.3">
      <c r="A79" s="73" t="s">
        <v>2067</v>
      </c>
      <c r="B79" s="14" t="s">
        <v>3086</v>
      </c>
      <c r="C79" s="14" t="s">
        <v>3087</v>
      </c>
      <c r="D79" s="14" t="s">
        <v>3088</v>
      </c>
      <c r="E79" s="14" t="s">
        <v>3066</v>
      </c>
      <c r="F79" s="92">
        <v>43053</v>
      </c>
      <c r="G79" s="92">
        <f t="shared" si="6"/>
        <v>43783</v>
      </c>
      <c r="H79" s="81">
        <v>1</v>
      </c>
      <c r="I79" s="76">
        <f t="shared" si="2"/>
        <v>10000</v>
      </c>
      <c r="J79" s="100" t="s">
        <v>1945</v>
      </c>
      <c r="K79" s="86" t="s">
        <v>2835</v>
      </c>
      <c r="L79" s="76">
        <v>9</v>
      </c>
      <c r="M79" s="76">
        <f t="shared" si="10"/>
        <v>1000</v>
      </c>
      <c r="N79" s="108" t="s">
        <v>3077</v>
      </c>
      <c r="O79" s="99"/>
    </row>
    <row r="80" spans="1:15" s="60" customFormat="1" ht="27.6" x14ac:dyDescent="0.3">
      <c r="A80" s="73" t="s">
        <v>2849</v>
      </c>
      <c r="B80" s="14" t="s">
        <v>3089</v>
      </c>
      <c r="C80" s="14" t="s">
        <v>3090</v>
      </c>
      <c r="D80" s="14" t="s">
        <v>3091</v>
      </c>
      <c r="E80" s="14" t="s">
        <v>3092</v>
      </c>
      <c r="F80" s="92">
        <v>43053</v>
      </c>
      <c r="G80" s="92">
        <f t="shared" si="6"/>
        <v>43783</v>
      </c>
      <c r="H80" s="81">
        <v>1</v>
      </c>
      <c r="I80" s="76">
        <f t="shared" si="2"/>
        <v>10000</v>
      </c>
      <c r="J80" s="100" t="s">
        <v>3059</v>
      </c>
      <c r="K80" s="86" t="s">
        <v>2939</v>
      </c>
      <c r="L80" s="76">
        <v>9</v>
      </c>
      <c r="M80" s="76">
        <f t="shared" si="10"/>
        <v>1000</v>
      </c>
      <c r="N80" s="108" t="s">
        <v>3068</v>
      </c>
      <c r="O80" s="99"/>
    </row>
    <row r="81" spans="1:15" s="60" customFormat="1" x14ac:dyDescent="0.3">
      <c r="A81" s="73" t="s">
        <v>2067</v>
      </c>
      <c r="B81" s="14" t="s">
        <v>3093</v>
      </c>
      <c r="C81" s="14" t="s">
        <v>3094</v>
      </c>
      <c r="D81" s="14" t="s">
        <v>3095</v>
      </c>
      <c r="E81" s="14" t="s">
        <v>3076</v>
      </c>
      <c r="F81" s="92">
        <v>43054</v>
      </c>
      <c r="G81" s="92">
        <f t="shared" si="6"/>
        <v>43784</v>
      </c>
      <c r="H81" s="81">
        <v>2</v>
      </c>
      <c r="I81" s="76">
        <f t="shared" si="2"/>
        <v>20000</v>
      </c>
      <c r="J81" s="100" t="s">
        <v>1945</v>
      </c>
      <c r="K81" s="86" t="s">
        <v>2939</v>
      </c>
      <c r="L81" s="76">
        <v>9</v>
      </c>
      <c r="M81" s="76">
        <f t="shared" si="10"/>
        <v>2000</v>
      </c>
      <c r="N81" s="91"/>
      <c r="O81" s="99"/>
    </row>
    <row r="82" spans="1:15" s="60" customFormat="1" x14ac:dyDescent="0.3">
      <c r="A82" s="73" t="s">
        <v>2067</v>
      </c>
      <c r="B82" s="14" t="s">
        <v>3096</v>
      </c>
      <c r="C82" s="14" t="s">
        <v>3097</v>
      </c>
      <c r="D82" s="14" t="s">
        <v>3098</v>
      </c>
      <c r="E82" s="14" t="s">
        <v>3099</v>
      </c>
      <c r="F82" s="92">
        <v>43054</v>
      </c>
      <c r="G82" s="92">
        <f t="shared" si="6"/>
        <v>43784</v>
      </c>
      <c r="H82" s="81">
        <v>1</v>
      </c>
      <c r="I82" s="76">
        <f t="shared" ref="I82:I146" si="11">H82*10000</f>
        <v>10000</v>
      </c>
      <c r="J82" s="102" t="s">
        <v>1530</v>
      </c>
      <c r="K82" s="86" t="s">
        <v>3100</v>
      </c>
      <c r="L82" s="103"/>
      <c r="M82" s="103"/>
      <c r="N82" s="91" t="s">
        <v>6788</v>
      </c>
      <c r="O82" s="99"/>
    </row>
    <row r="83" spans="1:15" s="60" customFormat="1" ht="27.6" x14ac:dyDescent="0.3">
      <c r="A83" s="73" t="s">
        <v>2067</v>
      </c>
      <c r="B83" s="14" t="s">
        <v>3101</v>
      </c>
      <c r="C83" s="14" t="s">
        <v>2961</v>
      </c>
      <c r="D83" s="16" t="s">
        <v>2155</v>
      </c>
      <c r="E83" s="14" t="s">
        <v>2963</v>
      </c>
      <c r="F83" s="92">
        <v>43057</v>
      </c>
      <c r="G83" s="92">
        <f t="shared" si="6"/>
        <v>43787</v>
      </c>
      <c r="H83" s="81">
        <v>10</v>
      </c>
      <c r="I83" s="76">
        <f t="shared" si="11"/>
        <v>100000</v>
      </c>
      <c r="J83" s="14" t="s">
        <v>2963</v>
      </c>
      <c r="K83" s="76" t="s">
        <v>3102</v>
      </c>
      <c r="L83" s="84">
        <v>27</v>
      </c>
      <c r="M83" s="76">
        <f t="shared" si="10"/>
        <v>10000</v>
      </c>
      <c r="N83" s="91" t="s">
        <v>3103</v>
      </c>
      <c r="O83" s="99"/>
    </row>
    <row r="84" spans="1:15" s="60" customFormat="1" ht="27.6" x14ac:dyDescent="0.3">
      <c r="A84" s="73" t="s">
        <v>3007</v>
      </c>
      <c r="B84" s="14" t="s">
        <v>3104</v>
      </c>
      <c r="C84" s="14" t="s">
        <v>2812</v>
      </c>
      <c r="D84" s="16" t="s">
        <v>3105</v>
      </c>
      <c r="E84" s="16" t="s">
        <v>3106</v>
      </c>
      <c r="F84" s="92">
        <v>43057</v>
      </c>
      <c r="G84" s="92">
        <f t="shared" si="6"/>
        <v>43787</v>
      </c>
      <c r="H84" s="81">
        <v>2</v>
      </c>
      <c r="I84" s="76">
        <f t="shared" si="11"/>
        <v>20000</v>
      </c>
      <c r="J84" s="14" t="s">
        <v>2965</v>
      </c>
      <c r="K84" s="86" t="s">
        <v>2835</v>
      </c>
      <c r="L84" s="84">
        <v>27</v>
      </c>
      <c r="M84" s="76">
        <f t="shared" si="10"/>
        <v>2000</v>
      </c>
      <c r="N84" s="91" t="s">
        <v>3107</v>
      </c>
      <c r="O84" s="99"/>
    </row>
    <row r="85" spans="1:15" s="60" customFormat="1" ht="27.6" x14ac:dyDescent="0.3">
      <c r="A85" s="73" t="s">
        <v>2067</v>
      </c>
      <c r="B85" s="14" t="s">
        <v>3108</v>
      </c>
      <c r="C85" s="14" t="s">
        <v>3109</v>
      </c>
      <c r="D85" s="14" t="s">
        <v>3110</v>
      </c>
      <c r="E85" s="16" t="s">
        <v>2963</v>
      </c>
      <c r="F85" s="92">
        <v>43057</v>
      </c>
      <c r="G85" s="92">
        <f t="shared" si="6"/>
        <v>43787</v>
      </c>
      <c r="H85" s="81">
        <v>1</v>
      </c>
      <c r="I85" s="76">
        <f t="shared" si="11"/>
        <v>10000</v>
      </c>
      <c r="J85" s="14" t="s">
        <v>3111</v>
      </c>
      <c r="K85" s="86" t="s">
        <v>2835</v>
      </c>
      <c r="L85" s="84">
        <v>27</v>
      </c>
      <c r="M85" s="76">
        <f t="shared" si="10"/>
        <v>1000</v>
      </c>
      <c r="N85" s="91" t="s">
        <v>3112</v>
      </c>
      <c r="O85" s="99"/>
    </row>
    <row r="86" spans="1:15" s="60" customFormat="1" x14ac:dyDescent="0.3">
      <c r="A86" s="73" t="s">
        <v>2859</v>
      </c>
      <c r="B86" s="14" t="s">
        <v>3113</v>
      </c>
      <c r="C86" s="14" t="s">
        <v>3114</v>
      </c>
      <c r="D86" s="14" t="s">
        <v>3115</v>
      </c>
      <c r="E86" s="16" t="s">
        <v>1866</v>
      </c>
      <c r="F86" s="92">
        <v>43054</v>
      </c>
      <c r="G86" s="92">
        <f t="shared" si="6"/>
        <v>43784</v>
      </c>
      <c r="H86" s="81">
        <v>10</v>
      </c>
      <c r="I86" s="76">
        <f t="shared" si="11"/>
        <v>100000</v>
      </c>
      <c r="J86" s="14" t="s">
        <v>2965</v>
      </c>
      <c r="K86" s="76" t="s">
        <v>3116</v>
      </c>
      <c r="L86" s="84">
        <v>27</v>
      </c>
      <c r="M86" s="76">
        <f t="shared" si="10"/>
        <v>10000</v>
      </c>
      <c r="N86" s="91"/>
      <c r="O86" s="99"/>
    </row>
    <row r="87" spans="1:15" s="60" customFormat="1" x14ac:dyDescent="0.3">
      <c r="A87" s="73" t="s">
        <v>3117</v>
      </c>
      <c r="B87" s="14" t="s">
        <v>3118</v>
      </c>
      <c r="C87" s="14" t="s">
        <v>3119</v>
      </c>
      <c r="D87" s="14" t="s">
        <v>3120</v>
      </c>
      <c r="E87" s="14" t="s">
        <v>3121</v>
      </c>
      <c r="F87" s="92">
        <v>43059</v>
      </c>
      <c r="G87" s="92">
        <f t="shared" si="6"/>
        <v>43789</v>
      </c>
      <c r="H87" s="81">
        <v>1</v>
      </c>
      <c r="I87" s="76">
        <f t="shared" si="11"/>
        <v>10000</v>
      </c>
      <c r="J87" s="100" t="s">
        <v>3122</v>
      </c>
      <c r="K87" s="76" t="s">
        <v>2868</v>
      </c>
      <c r="L87" s="76">
        <v>9</v>
      </c>
      <c r="M87" s="76">
        <f>H87*1000</f>
        <v>1000</v>
      </c>
      <c r="N87" s="91"/>
      <c r="O87" s="99"/>
    </row>
    <row r="88" spans="1:15" s="60" customFormat="1" x14ac:dyDescent="0.3">
      <c r="A88" s="73" t="s">
        <v>3117</v>
      </c>
      <c r="B88" s="14" t="s">
        <v>3123</v>
      </c>
      <c r="C88" s="14" t="s">
        <v>3124</v>
      </c>
      <c r="D88" s="14" t="s">
        <v>3125</v>
      </c>
      <c r="E88" s="14" t="s">
        <v>3126</v>
      </c>
      <c r="F88" s="92">
        <v>43062</v>
      </c>
      <c r="G88" s="92">
        <f t="shared" si="6"/>
        <v>43792</v>
      </c>
      <c r="H88" s="81">
        <v>1</v>
      </c>
      <c r="I88" s="76">
        <f t="shared" si="11"/>
        <v>10000</v>
      </c>
      <c r="J88" s="100" t="s">
        <v>3001</v>
      </c>
      <c r="K88" s="76" t="s">
        <v>1813</v>
      </c>
      <c r="L88" s="76">
        <v>9</v>
      </c>
      <c r="M88" s="76">
        <f>H88*400</f>
        <v>400</v>
      </c>
      <c r="N88" s="91"/>
      <c r="O88" s="99"/>
    </row>
    <row r="89" spans="1:15" s="60" customFormat="1" x14ac:dyDescent="0.3">
      <c r="A89" s="73" t="s">
        <v>3117</v>
      </c>
      <c r="B89" s="14" t="s">
        <v>3127</v>
      </c>
      <c r="C89" s="14" t="s">
        <v>3128</v>
      </c>
      <c r="D89" s="14" t="s">
        <v>3129</v>
      </c>
      <c r="E89" s="14" t="s">
        <v>2731</v>
      </c>
      <c r="F89" s="92">
        <v>43057</v>
      </c>
      <c r="G89" s="92">
        <f t="shared" si="6"/>
        <v>43787</v>
      </c>
      <c r="H89" s="81">
        <v>3</v>
      </c>
      <c r="I89" s="76">
        <f t="shared" si="11"/>
        <v>30000</v>
      </c>
      <c r="J89" s="89" t="s">
        <v>2834</v>
      </c>
      <c r="K89" s="86" t="s">
        <v>1462</v>
      </c>
      <c r="L89" s="90"/>
      <c r="M89" s="90"/>
      <c r="N89" s="91" t="s">
        <v>3130</v>
      </c>
      <c r="O89" s="99"/>
    </row>
    <row r="90" spans="1:15" s="60" customFormat="1" x14ac:dyDescent="0.3">
      <c r="A90" s="73" t="s">
        <v>2067</v>
      </c>
      <c r="B90" s="14" t="s">
        <v>3131</v>
      </c>
      <c r="C90" s="14" t="s">
        <v>3132</v>
      </c>
      <c r="D90" s="14" t="s">
        <v>3133</v>
      </c>
      <c r="E90" s="14" t="s">
        <v>3134</v>
      </c>
      <c r="F90" s="92">
        <v>43053</v>
      </c>
      <c r="G90" s="92">
        <f t="shared" si="6"/>
        <v>43783</v>
      </c>
      <c r="H90" s="81">
        <v>3</v>
      </c>
      <c r="I90" s="76">
        <f t="shared" si="11"/>
        <v>30000</v>
      </c>
      <c r="J90" s="85" t="s">
        <v>1871</v>
      </c>
      <c r="K90" s="86" t="s">
        <v>1462</v>
      </c>
      <c r="L90" s="76">
        <v>9</v>
      </c>
      <c r="M90" s="76">
        <f>H90*1000</f>
        <v>3000</v>
      </c>
      <c r="N90" s="91" t="s">
        <v>2750</v>
      </c>
      <c r="O90" s="99"/>
    </row>
    <row r="91" spans="1:15" s="60" customFormat="1" x14ac:dyDescent="0.3">
      <c r="A91" s="73" t="s">
        <v>2067</v>
      </c>
      <c r="B91" s="14" t="s">
        <v>3135</v>
      </c>
      <c r="C91" s="14" t="s">
        <v>3136</v>
      </c>
      <c r="D91" s="14" t="s">
        <v>3137</v>
      </c>
      <c r="E91" s="14" t="s">
        <v>2951</v>
      </c>
      <c r="F91" s="92">
        <v>43066</v>
      </c>
      <c r="G91" s="92">
        <f t="shared" si="6"/>
        <v>43796</v>
      </c>
      <c r="H91" s="81">
        <v>6</v>
      </c>
      <c r="I91" s="76">
        <f t="shared" si="11"/>
        <v>60000</v>
      </c>
      <c r="J91" s="102" t="s">
        <v>1530</v>
      </c>
      <c r="K91" s="86" t="s">
        <v>2835</v>
      </c>
      <c r="L91" s="103"/>
      <c r="M91" s="103"/>
      <c r="N91" s="91" t="s">
        <v>3138</v>
      </c>
      <c r="O91" s="99"/>
    </row>
    <row r="92" spans="1:15" s="60" customFormat="1" x14ac:dyDescent="0.3">
      <c r="A92" s="73" t="s">
        <v>2067</v>
      </c>
      <c r="B92" s="14" t="s">
        <v>3139</v>
      </c>
      <c r="C92" s="14" t="s">
        <v>3140</v>
      </c>
      <c r="D92" s="14" t="s">
        <v>2307</v>
      </c>
      <c r="E92" s="14" t="s">
        <v>2919</v>
      </c>
      <c r="F92" s="92">
        <v>43066</v>
      </c>
      <c r="G92" s="92">
        <f t="shared" si="6"/>
        <v>43796</v>
      </c>
      <c r="H92" s="81">
        <v>3</v>
      </c>
      <c r="I92" s="76">
        <f t="shared" si="11"/>
        <v>30000</v>
      </c>
      <c r="J92" s="102" t="s">
        <v>3141</v>
      </c>
      <c r="K92" s="86" t="s">
        <v>2939</v>
      </c>
      <c r="L92" s="103"/>
      <c r="M92" s="103"/>
      <c r="N92" s="91" t="s">
        <v>3138</v>
      </c>
      <c r="O92" s="99"/>
    </row>
    <row r="93" spans="1:15" s="60" customFormat="1" x14ac:dyDescent="0.3">
      <c r="A93" s="73" t="s">
        <v>2859</v>
      </c>
      <c r="B93" s="14" t="s">
        <v>3142</v>
      </c>
      <c r="C93" s="14" t="s">
        <v>3143</v>
      </c>
      <c r="D93" s="14" t="s">
        <v>2365</v>
      </c>
      <c r="E93" s="14" t="s">
        <v>2951</v>
      </c>
      <c r="F93" s="92">
        <v>43066</v>
      </c>
      <c r="G93" s="92">
        <f t="shared" si="6"/>
        <v>43796</v>
      </c>
      <c r="H93" s="81">
        <v>2</v>
      </c>
      <c r="I93" s="76">
        <f t="shared" si="11"/>
        <v>20000</v>
      </c>
      <c r="J93" s="102" t="s">
        <v>2920</v>
      </c>
      <c r="K93" s="76" t="s">
        <v>1813</v>
      </c>
      <c r="L93" s="103"/>
      <c r="M93" s="103"/>
      <c r="N93" s="91"/>
      <c r="O93" s="99"/>
    </row>
    <row r="94" spans="1:15" s="60" customFormat="1" x14ac:dyDescent="0.3">
      <c r="A94" s="73" t="s">
        <v>3117</v>
      </c>
      <c r="B94" s="14" t="s">
        <v>3144</v>
      </c>
      <c r="C94" s="14" t="s">
        <v>3145</v>
      </c>
      <c r="D94" s="14" t="s">
        <v>3146</v>
      </c>
      <c r="E94" s="14" t="s">
        <v>2919</v>
      </c>
      <c r="F94" s="92">
        <v>43066</v>
      </c>
      <c r="G94" s="92">
        <f t="shared" si="6"/>
        <v>43796</v>
      </c>
      <c r="H94" s="81">
        <v>5</v>
      </c>
      <c r="I94" s="76">
        <f>H94*10000</f>
        <v>50000</v>
      </c>
      <c r="J94" s="102" t="s">
        <v>3029</v>
      </c>
      <c r="K94" s="86" t="s">
        <v>2939</v>
      </c>
      <c r="L94" s="103"/>
      <c r="M94" s="103"/>
      <c r="N94" s="91" t="s">
        <v>3147</v>
      </c>
      <c r="O94" s="99"/>
    </row>
    <row r="95" spans="1:15" s="60" customFormat="1" ht="27.6" x14ac:dyDescent="0.3">
      <c r="A95" s="73" t="s">
        <v>2859</v>
      </c>
      <c r="B95" s="14" t="s">
        <v>3148</v>
      </c>
      <c r="C95" s="14" t="s">
        <v>3149</v>
      </c>
      <c r="D95" s="14" t="s">
        <v>2648</v>
      </c>
      <c r="E95" s="16" t="s">
        <v>2438</v>
      </c>
      <c r="F95" s="92">
        <v>43066</v>
      </c>
      <c r="G95" s="92">
        <f t="shared" si="6"/>
        <v>43796</v>
      </c>
      <c r="H95" s="81">
        <v>1</v>
      </c>
      <c r="I95" s="76">
        <f>H95*10000</f>
        <v>10000</v>
      </c>
      <c r="J95" s="14" t="s">
        <v>3106</v>
      </c>
      <c r="K95" s="86" t="s">
        <v>3150</v>
      </c>
      <c r="L95" s="76">
        <v>9</v>
      </c>
      <c r="M95" s="76">
        <f>H95*1000</f>
        <v>1000</v>
      </c>
      <c r="N95" s="109" t="s">
        <v>3151</v>
      </c>
      <c r="O95" s="99"/>
    </row>
    <row r="96" spans="1:15" s="60" customFormat="1" ht="31.2" x14ac:dyDescent="0.3">
      <c r="A96" s="73" t="s">
        <v>2859</v>
      </c>
      <c r="B96" s="14" t="s">
        <v>3152</v>
      </c>
      <c r="C96" s="14" t="s">
        <v>2954</v>
      </c>
      <c r="D96" s="14" t="s">
        <v>2955</v>
      </c>
      <c r="E96" s="14" t="s">
        <v>2101</v>
      </c>
      <c r="F96" s="92">
        <v>43067</v>
      </c>
      <c r="G96" s="92">
        <f t="shared" si="6"/>
        <v>43797</v>
      </c>
      <c r="H96" s="81">
        <v>14</v>
      </c>
      <c r="I96" s="76">
        <f t="shared" si="11"/>
        <v>140000</v>
      </c>
      <c r="J96" s="104" t="s">
        <v>2101</v>
      </c>
      <c r="K96" s="76" t="s">
        <v>3153</v>
      </c>
      <c r="L96" s="76">
        <v>9</v>
      </c>
      <c r="M96" s="76">
        <f>H96*1000</f>
        <v>14000</v>
      </c>
      <c r="N96" s="110" t="s">
        <v>3160</v>
      </c>
      <c r="O96" s="99"/>
    </row>
    <row r="97" spans="1:15" s="60" customFormat="1" ht="31.2" x14ac:dyDescent="0.3">
      <c r="A97" s="73" t="s">
        <v>2067</v>
      </c>
      <c r="B97" s="14" t="s">
        <v>3154</v>
      </c>
      <c r="C97" s="14" t="s">
        <v>3155</v>
      </c>
      <c r="D97" s="16" t="s">
        <v>3156</v>
      </c>
      <c r="E97" s="16" t="s">
        <v>2101</v>
      </c>
      <c r="F97" s="92">
        <v>43064</v>
      </c>
      <c r="G97" s="92">
        <f t="shared" si="6"/>
        <v>43794</v>
      </c>
      <c r="H97" s="81">
        <v>13</v>
      </c>
      <c r="I97" s="76">
        <f t="shared" si="11"/>
        <v>130000</v>
      </c>
      <c r="J97" s="104" t="s">
        <v>2979</v>
      </c>
      <c r="K97" s="76" t="s">
        <v>3013</v>
      </c>
      <c r="L97" s="76">
        <v>9</v>
      </c>
      <c r="M97" s="76">
        <f>H97*1000</f>
        <v>13000</v>
      </c>
      <c r="N97" s="110" t="s">
        <v>3157</v>
      </c>
      <c r="O97" s="99"/>
    </row>
    <row r="98" spans="1:15" s="60" customFormat="1" ht="31.2" x14ac:dyDescent="0.3">
      <c r="A98" s="73" t="s">
        <v>2067</v>
      </c>
      <c r="B98" s="14" t="s">
        <v>3158</v>
      </c>
      <c r="C98" s="14" t="s">
        <v>3159</v>
      </c>
      <c r="D98" s="105" t="s">
        <v>2729</v>
      </c>
      <c r="E98" s="14" t="s">
        <v>2101</v>
      </c>
      <c r="F98" s="92">
        <v>43067</v>
      </c>
      <c r="G98" s="92">
        <f t="shared" si="6"/>
        <v>43797</v>
      </c>
      <c r="H98" s="81">
        <v>3</v>
      </c>
      <c r="I98" s="76">
        <f t="shared" si="11"/>
        <v>30000</v>
      </c>
      <c r="J98" s="104" t="s">
        <v>2101</v>
      </c>
      <c r="K98" s="76" t="s">
        <v>3013</v>
      </c>
      <c r="L98" s="76">
        <v>9</v>
      </c>
      <c r="M98" s="76">
        <f>H98*1000</f>
        <v>3000</v>
      </c>
      <c r="N98" s="110" t="s">
        <v>3160</v>
      </c>
      <c r="O98" s="99"/>
    </row>
    <row r="99" spans="1:15" s="60" customFormat="1" x14ac:dyDescent="0.3">
      <c r="A99" s="73" t="s">
        <v>2067</v>
      </c>
      <c r="B99" s="14" t="s">
        <v>3161</v>
      </c>
      <c r="C99" s="14" t="s">
        <v>3162</v>
      </c>
      <c r="D99" s="14" t="s">
        <v>3163</v>
      </c>
      <c r="E99" s="14" t="s">
        <v>1349</v>
      </c>
      <c r="F99" s="92">
        <v>43067</v>
      </c>
      <c r="G99" s="92">
        <f t="shared" si="6"/>
        <v>43797</v>
      </c>
      <c r="H99" s="81">
        <v>1</v>
      </c>
      <c r="I99" s="76">
        <f t="shared" si="11"/>
        <v>10000</v>
      </c>
      <c r="J99" s="14" t="s">
        <v>1349</v>
      </c>
      <c r="K99" s="86" t="s">
        <v>2835</v>
      </c>
      <c r="L99" s="76">
        <v>9</v>
      </c>
      <c r="M99" s="76">
        <f>H99*1000</f>
        <v>1000</v>
      </c>
      <c r="N99" s="91" t="s">
        <v>3164</v>
      </c>
      <c r="O99" s="99"/>
    </row>
    <row r="100" spans="1:15" s="60" customFormat="1" x14ac:dyDescent="0.3">
      <c r="A100" s="73" t="s">
        <v>2859</v>
      </c>
      <c r="B100" s="14" t="s">
        <v>3165</v>
      </c>
      <c r="C100" s="14" t="s">
        <v>3166</v>
      </c>
      <c r="D100" s="14" t="s">
        <v>2362</v>
      </c>
      <c r="E100" s="14" t="s">
        <v>3167</v>
      </c>
      <c r="F100" s="92">
        <v>43068</v>
      </c>
      <c r="G100" s="92">
        <f t="shared" ref="G100:G166" si="12">DATE(YEAR(F100)+2,MONTH(F100),DAY(F100))</f>
        <v>43798</v>
      </c>
      <c r="H100" s="81">
        <v>5</v>
      </c>
      <c r="I100" s="76">
        <f t="shared" si="11"/>
        <v>50000</v>
      </c>
      <c r="J100" s="102" t="s">
        <v>3029</v>
      </c>
      <c r="K100" s="86" t="s">
        <v>1462</v>
      </c>
      <c r="L100" s="103"/>
      <c r="M100" s="103"/>
      <c r="N100" s="91" t="s">
        <v>3168</v>
      </c>
      <c r="O100" s="99"/>
    </row>
    <row r="101" spans="1:15" s="60" customFormat="1" x14ac:dyDescent="0.3">
      <c r="A101" s="73" t="s">
        <v>2859</v>
      </c>
      <c r="B101" s="14" t="s">
        <v>3169</v>
      </c>
      <c r="C101" s="14" t="s">
        <v>3170</v>
      </c>
      <c r="D101" s="14" t="s">
        <v>3171</v>
      </c>
      <c r="E101" s="14" t="s">
        <v>2951</v>
      </c>
      <c r="F101" s="92">
        <v>43068</v>
      </c>
      <c r="G101" s="92">
        <f t="shared" si="12"/>
        <v>43798</v>
      </c>
      <c r="H101" s="81">
        <v>6</v>
      </c>
      <c r="I101" s="76">
        <f t="shared" si="11"/>
        <v>60000</v>
      </c>
      <c r="J101" s="102" t="s">
        <v>1530</v>
      </c>
      <c r="K101" s="86" t="s">
        <v>1462</v>
      </c>
      <c r="L101" s="103"/>
      <c r="M101" s="103"/>
      <c r="N101" s="91" t="s">
        <v>3172</v>
      </c>
      <c r="O101" s="99"/>
    </row>
    <row r="102" spans="1:15" s="60" customFormat="1" x14ac:dyDescent="0.3">
      <c r="A102" s="73" t="s">
        <v>2067</v>
      </c>
      <c r="B102" s="14" t="s">
        <v>3173</v>
      </c>
      <c r="C102" s="14" t="s">
        <v>3174</v>
      </c>
      <c r="D102" s="14" t="s">
        <v>3175</v>
      </c>
      <c r="E102" s="14" t="s">
        <v>2919</v>
      </c>
      <c r="F102" s="92">
        <v>43068</v>
      </c>
      <c r="G102" s="92">
        <f t="shared" si="12"/>
        <v>43798</v>
      </c>
      <c r="H102" s="81">
        <v>10</v>
      </c>
      <c r="I102" s="76">
        <f t="shared" si="11"/>
        <v>100000</v>
      </c>
      <c r="J102" s="102" t="s">
        <v>3029</v>
      </c>
      <c r="K102" s="86" t="s">
        <v>1462</v>
      </c>
      <c r="L102" s="103"/>
      <c r="M102" s="103"/>
      <c r="N102" s="91" t="s">
        <v>3168</v>
      </c>
      <c r="O102" s="99"/>
    </row>
    <row r="103" spans="1:15" s="60" customFormat="1" x14ac:dyDescent="0.3">
      <c r="A103" s="73" t="s">
        <v>2067</v>
      </c>
      <c r="B103" s="14" t="s">
        <v>3176</v>
      </c>
      <c r="C103" s="14" t="s">
        <v>3177</v>
      </c>
      <c r="D103" s="14" t="s">
        <v>3178</v>
      </c>
      <c r="E103" s="14" t="s">
        <v>3179</v>
      </c>
      <c r="F103" s="92">
        <v>43067</v>
      </c>
      <c r="G103" s="92">
        <f t="shared" si="12"/>
        <v>43797</v>
      </c>
      <c r="H103" s="81">
        <v>1</v>
      </c>
      <c r="I103" s="76">
        <f t="shared" si="11"/>
        <v>10000</v>
      </c>
      <c r="J103" s="14" t="s">
        <v>1349</v>
      </c>
      <c r="K103" s="86" t="s">
        <v>2835</v>
      </c>
      <c r="L103" s="76">
        <v>9</v>
      </c>
      <c r="M103" s="76">
        <f>H103*1000</f>
        <v>1000</v>
      </c>
      <c r="N103" s="91" t="s">
        <v>3164</v>
      </c>
      <c r="O103" s="99"/>
    </row>
    <row r="104" spans="1:15" s="60" customFormat="1" x14ac:dyDescent="0.3">
      <c r="A104" s="73" t="s">
        <v>2067</v>
      </c>
      <c r="B104" s="14" t="s">
        <v>3180</v>
      </c>
      <c r="C104" s="14" t="s">
        <v>3181</v>
      </c>
      <c r="D104" s="14" t="s">
        <v>3182</v>
      </c>
      <c r="E104" s="14" t="s">
        <v>2715</v>
      </c>
      <c r="F104" s="92">
        <v>43068</v>
      </c>
      <c r="G104" s="92">
        <f t="shared" si="12"/>
        <v>43798</v>
      </c>
      <c r="H104" s="81">
        <v>1</v>
      </c>
      <c r="I104" s="76">
        <f t="shared" si="11"/>
        <v>10000</v>
      </c>
      <c r="J104" s="89" t="s">
        <v>2456</v>
      </c>
      <c r="K104" s="86" t="s">
        <v>1462</v>
      </c>
      <c r="L104" s="90"/>
      <c r="M104" s="90"/>
      <c r="N104" s="91" t="s">
        <v>3183</v>
      </c>
      <c r="O104" s="99"/>
    </row>
    <row r="105" spans="1:15" s="60" customFormat="1" x14ac:dyDescent="0.3">
      <c r="A105" s="73" t="s">
        <v>2067</v>
      </c>
      <c r="B105" s="14" t="s">
        <v>3184</v>
      </c>
      <c r="C105" s="14" t="s">
        <v>3185</v>
      </c>
      <c r="D105" s="8" t="s">
        <v>3186</v>
      </c>
      <c r="E105" s="8" t="s">
        <v>2101</v>
      </c>
      <c r="F105" s="92">
        <v>43069</v>
      </c>
      <c r="G105" s="92">
        <f t="shared" si="12"/>
        <v>43799</v>
      </c>
      <c r="H105" s="81">
        <v>3</v>
      </c>
      <c r="I105" s="76">
        <f t="shared" si="11"/>
        <v>30000</v>
      </c>
      <c r="J105" s="104" t="s">
        <v>3187</v>
      </c>
      <c r="K105" s="86" t="s">
        <v>2835</v>
      </c>
      <c r="L105" s="76">
        <v>9</v>
      </c>
      <c r="M105" s="76">
        <f>H105*1000</f>
        <v>3000</v>
      </c>
      <c r="N105" s="91" t="s">
        <v>3183</v>
      </c>
      <c r="O105" s="99"/>
    </row>
    <row r="106" spans="1:15" s="60" customFormat="1" x14ac:dyDescent="0.3">
      <c r="A106" s="73" t="s">
        <v>2067</v>
      </c>
      <c r="B106" s="14" t="s">
        <v>3188</v>
      </c>
      <c r="C106" s="14" t="s">
        <v>3189</v>
      </c>
      <c r="D106" s="14" t="s">
        <v>3190</v>
      </c>
      <c r="E106" s="14" t="s">
        <v>2242</v>
      </c>
      <c r="F106" s="92">
        <v>43069</v>
      </c>
      <c r="G106" s="92">
        <f t="shared" si="12"/>
        <v>43799</v>
      </c>
      <c r="H106" s="81">
        <v>1</v>
      </c>
      <c r="I106" s="76">
        <f t="shared" si="11"/>
        <v>10000</v>
      </c>
      <c r="J106" s="104" t="s">
        <v>1297</v>
      </c>
      <c r="K106" s="86" t="s">
        <v>1462</v>
      </c>
      <c r="L106" s="76">
        <v>9</v>
      </c>
      <c r="M106" s="76">
        <f>H106*1000</f>
        <v>1000</v>
      </c>
      <c r="N106" s="91" t="s">
        <v>3183</v>
      </c>
      <c r="O106" s="99"/>
    </row>
    <row r="107" spans="1:15" s="60" customFormat="1" x14ac:dyDescent="0.3">
      <c r="A107" s="73" t="s">
        <v>2859</v>
      </c>
      <c r="B107" s="14" t="s">
        <v>3191</v>
      </c>
      <c r="C107" s="14" t="s">
        <v>3192</v>
      </c>
      <c r="D107" s="14" t="s">
        <v>3193</v>
      </c>
      <c r="E107" s="14" t="s">
        <v>3040</v>
      </c>
      <c r="F107" s="92">
        <v>43069</v>
      </c>
      <c r="G107" s="92">
        <f t="shared" si="12"/>
        <v>43799</v>
      </c>
      <c r="H107" s="81">
        <v>3</v>
      </c>
      <c r="I107" s="76">
        <f t="shared" si="11"/>
        <v>30000</v>
      </c>
      <c r="J107" s="89" t="s">
        <v>2456</v>
      </c>
      <c r="K107" s="86" t="s">
        <v>2835</v>
      </c>
      <c r="L107" s="90"/>
      <c r="M107" s="90"/>
      <c r="N107" s="91" t="s">
        <v>3194</v>
      </c>
      <c r="O107" s="99"/>
    </row>
    <row r="108" spans="1:15" s="60" customFormat="1" x14ac:dyDescent="0.3">
      <c r="A108" s="73" t="s">
        <v>2849</v>
      </c>
      <c r="B108" s="14" t="s">
        <v>3195</v>
      </c>
      <c r="C108" s="14" t="s">
        <v>2931</v>
      </c>
      <c r="D108" s="14" t="s">
        <v>2743</v>
      </c>
      <c r="E108" s="14" t="s">
        <v>2981</v>
      </c>
      <c r="F108" s="92">
        <v>43069</v>
      </c>
      <c r="G108" s="92">
        <f t="shared" si="12"/>
        <v>43799</v>
      </c>
      <c r="H108" s="81">
        <v>6</v>
      </c>
      <c r="I108" s="76">
        <f t="shared" si="11"/>
        <v>60000</v>
      </c>
      <c r="J108" s="89" t="s">
        <v>2456</v>
      </c>
      <c r="K108" s="86" t="s">
        <v>2939</v>
      </c>
      <c r="L108" s="90"/>
      <c r="M108" s="90"/>
      <c r="N108" s="91" t="s">
        <v>3196</v>
      </c>
      <c r="O108" s="99"/>
    </row>
    <row r="109" spans="1:15" s="60" customFormat="1" x14ac:dyDescent="0.3">
      <c r="A109" s="73" t="s">
        <v>2859</v>
      </c>
      <c r="B109" s="14" t="s">
        <v>3197</v>
      </c>
      <c r="C109" s="14" t="s">
        <v>3162</v>
      </c>
      <c r="D109" s="14" t="s">
        <v>3198</v>
      </c>
      <c r="E109" s="14" t="s">
        <v>1349</v>
      </c>
      <c r="F109" s="92">
        <v>43069</v>
      </c>
      <c r="G109" s="92">
        <f t="shared" si="12"/>
        <v>43799</v>
      </c>
      <c r="H109" s="81">
        <v>1</v>
      </c>
      <c r="I109" s="76">
        <f t="shared" si="11"/>
        <v>10000</v>
      </c>
      <c r="J109" s="14" t="s">
        <v>1349</v>
      </c>
      <c r="K109" s="86" t="s">
        <v>1462</v>
      </c>
      <c r="L109" s="76">
        <v>9</v>
      </c>
      <c r="M109" s="76">
        <f>H109*500</f>
        <v>500</v>
      </c>
      <c r="N109" s="91" t="s">
        <v>3199</v>
      </c>
      <c r="O109" s="99"/>
    </row>
    <row r="110" spans="1:15" s="60" customFormat="1" x14ac:dyDescent="0.3">
      <c r="A110" s="73" t="s">
        <v>2859</v>
      </c>
      <c r="B110" s="14" t="s">
        <v>3200</v>
      </c>
      <c r="C110" s="14" t="s">
        <v>3201</v>
      </c>
      <c r="D110" s="14" t="s">
        <v>3202</v>
      </c>
      <c r="E110" s="14" t="s">
        <v>1349</v>
      </c>
      <c r="F110" s="92">
        <v>43067</v>
      </c>
      <c r="G110" s="92">
        <f t="shared" si="12"/>
        <v>43797</v>
      </c>
      <c r="H110" s="81">
        <v>10</v>
      </c>
      <c r="I110" s="76">
        <f t="shared" si="11"/>
        <v>100000</v>
      </c>
      <c r="J110" s="14" t="s">
        <v>3203</v>
      </c>
      <c r="K110" s="86" t="s">
        <v>2835</v>
      </c>
      <c r="L110" s="76">
        <v>9</v>
      </c>
      <c r="M110" s="76">
        <f>H110*500</f>
        <v>5000</v>
      </c>
      <c r="N110" s="91" t="s">
        <v>3199</v>
      </c>
      <c r="O110" s="99"/>
    </row>
    <row r="111" spans="1:15" s="60" customFormat="1" ht="27.6" x14ac:dyDescent="0.3">
      <c r="A111" s="73" t="s">
        <v>2849</v>
      </c>
      <c r="B111" s="14" t="s">
        <v>3204</v>
      </c>
      <c r="C111" s="14" t="s">
        <v>2812</v>
      </c>
      <c r="D111" s="16" t="s">
        <v>1773</v>
      </c>
      <c r="E111" s="16" t="s">
        <v>1866</v>
      </c>
      <c r="F111" s="92">
        <v>43067</v>
      </c>
      <c r="G111" s="92">
        <f t="shared" si="12"/>
        <v>43797</v>
      </c>
      <c r="H111" s="81">
        <v>1</v>
      </c>
      <c r="I111" s="76">
        <f t="shared" si="11"/>
        <v>10000</v>
      </c>
      <c r="J111" s="14" t="s">
        <v>2963</v>
      </c>
      <c r="K111" s="86" t="s">
        <v>1462</v>
      </c>
      <c r="L111" s="84">
        <v>27</v>
      </c>
      <c r="M111" s="76">
        <f>H111*1000</f>
        <v>1000</v>
      </c>
      <c r="N111" s="109" t="s">
        <v>3205</v>
      </c>
      <c r="O111" s="99"/>
    </row>
    <row r="112" spans="1:15" s="60" customFormat="1" ht="27.6" x14ac:dyDescent="0.3">
      <c r="A112" s="73" t="s">
        <v>2067</v>
      </c>
      <c r="B112" s="14" t="s">
        <v>3206</v>
      </c>
      <c r="C112" s="14" t="s">
        <v>3207</v>
      </c>
      <c r="D112" s="14" t="s">
        <v>3208</v>
      </c>
      <c r="E112" s="16" t="s">
        <v>3106</v>
      </c>
      <c r="F112" s="92">
        <v>43067</v>
      </c>
      <c r="G112" s="92">
        <f t="shared" si="12"/>
        <v>43797</v>
      </c>
      <c r="H112" s="81">
        <v>1</v>
      </c>
      <c r="I112" s="76">
        <f t="shared" si="11"/>
        <v>10000</v>
      </c>
      <c r="J112" s="14" t="s">
        <v>3106</v>
      </c>
      <c r="K112" s="86" t="s">
        <v>1462</v>
      </c>
      <c r="L112" s="84">
        <v>27</v>
      </c>
      <c r="M112" s="76">
        <f>H112*1000</f>
        <v>1000</v>
      </c>
      <c r="N112" s="109" t="s">
        <v>3205</v>
      </c>
      <c r="O112" s="99"/>
    </row>
    <row r="113" spans="1:15" s="60" customFormat="1" ht="27.6" x14ac:dyDescent="0.3">
      <c r="A113" s="73" t="s">
        <v>2067</v>
      </c>
      <c r="B113" s="14" t="s">
        <v>3209</v>
      </c>
      <c r="C113" s="14" t="s">
        <v>3210</v>
      </c>
      <c r="D113" s="14" t="s">
        <v>3211</v>
      </c>
      <c r="E113" s="16" t="s">
        <v>1866</v>
      </c>
      <c r="F113" s="92">
        <v>43067</v>
      </c>
      <c r="G113" s="92">
        <f t="shared" si="12"/>
        <v>43797</v>
      </c>
      <c r="H113" s="81">
        <v>1</v>
      </c>
      <c r="I113" s="76">
        <f t="shared" si="11"/>
        <v>10000</v>
      </c>
      <c r="J113" s="14" t="s">
        <v>1866</v>
      </c>
      <c r="K113" s="86" t="s">
        <v>1462</v>
      </c>
      <c r="L113" s="84">
        <v>27</v>
      </c>
      <c r="M113" s="76">
        <f>H113*1000</f>
        <v>1000</v>
      </c>
      <c r="N113" s="109" t="s">
        <v>3212</v>
      </c>
      <c r="O113" s="99"/>
    </row>
    <row r="114" spans="1:15" s="60" customFormat="1" ht="27.6" x14ac:dyDescent="0.3">
      <c r="A114" s="73" t="s">
        <v>2859</v>
      </c>
      <c r="B114" s="14" t="s">
        <v>3213</v>
      </c>
      <c r="C114" s="14" t="s">
        <v>3214</v>
      </c>
      <c r="D114" s="14" t="s">
        <v>2503</v>
      </c>
      <c r="E114" s="16" t="s">
        <v>1866</v>
      </c>
      <c r="F114" s="92">
        <v>43067</v>
      </c>
      <c r="G114" s="92">
        <f t="shared" si="12"/>
        <v>43797</v>
      </c>
      <c r="H114" s="81">
        <v>2</v>
      </c>
      <c r="I114" s="76">
        <f t="shared" si="11"/>
        <v>20000</v>
      </c>
      <c r="J114" s="14" t="s">
        <v>1866</v>
      </c>
      <c r="K114" s="86" t="s">
        <v>2835</v>
      </c>
      <c r="L114" s="84">
        <v>27</v>
      </c>
      <c r="M114" s="76">
        <f>H114*1000</f>
        <v>2000</v>
      </c>
      <c r="N114" s="109" t="s">
        <v>3205</v>
      </c>
      <c r="O114" s="99"/>
    </row>
    <row r="115" spans="1:15" s="60" customFormat="1" x14ac:dyDescent="0.3">
      <c r="A115" s="73" t="s">
        <v>3007</v>
      </c>
      <c r="B115" s="14" t="s">
        <v>3215</v>
      </c>
      <c r="C115" s="14" t="s">
        <v>2874</v>
      </c>
      <c r="D115" s="14" t="s">
        <v>2875</v>
      </c>
      <c r="E115" s="14" t="s">
        <v>1870</v>
      </c>
      <c r="F115" s="92">
        <v>43069</v>
      </c>
      <c r="G115" s="92">
        <f t="shared" si="12"/>
        <v>43799</v>
      </c>
      <c r="H115" s="81">
        <v>1</v>
      </c>
      <c r="I115" s="76">
        <f t="shared" si="11"/>
        <v>10000</v>
      </c>
      <c r="J115" s="85" t="s">
        <v>2892</v>
      </c>
      <c r="K115" s="86" t="s">
        <v>2939</v>
      </c>
      <c r="L115" s="76">
        <v>9</v>
      </c>
      <c r="M115" s="76">
        <f>H115*400</f>
        <v>400</v>
      </c>
      <c r="N115" s="91" t="s">
        <v>3216</v>
      </c>
      <c r="O115" s="99"/>
    </row>
    <row r="116" spans="1:15" s="60" customFormat="1" x14ac:dyDescent="0.3">
      <c r="A116" s="73" t="s">
        <v>2859</v>
      </c>
      <c r="B116" s="14" t="s">
        <v>3217</v>
      </c>
      <c r="C116" s="14" t="s">
        <v>3218</v>
      </c>
      <c r="D116" s="14" t="s">
        <v>3219</v>
      </c>
      <c r="E116" s="14" t="s">
        <v>2280</v>
      </c>
      <c r="F116" s="92">
        <v>43069</v>
      </c>
      <c r="G116" s="92">
        <f t="shared" si="12"/>
        <v>43799</v>
      </c>
      <c r="H116" s="81">
        <v>1</v>
      </c>
      <c r="I116" s="76">
        <f t="shared" si="11"/>
        <v>10000</v>
      </c>
      <c r="J116" s="85" t="s">
        <v>1871</v>
      </c>
      <c r="K116" s="86" t="s">
        <v>3150</v>
      </c>
      <c r="L116" s="76">
        <v>9</v>
      </c>
      <c r="M116" s="76">
        <f>H116*400</f>
        <v>400</v>
      </c>
      <c r="N116" s="91" t="s">
        <v>6789</v>
      </c>
      <c r="O116" s="99"/>
    </row>
    <row r="117" spans="1:15" s="60" customFormat="1" x14ac:dyDescent="0.3">
      <c r="A117" s="73" t="s">
        <v>2859</v>
      </c>
      <c r="B117" s="14" t="s">
        <v>3222</v>
      </c>
      <c r="C117" s="14" t="s">
        <v>3075</v>
      </c>
      <c r="D117" s="14" t="s">
        <v>3076</v>
      </c>
      <c r="E117" s="10" t="s">
        <v>3223</v>
      </c>
      <c r="F117" s="92">
        <v>43069</v>
      </c>
      <c r="G117" s="92">
        <f t="shared" si="12"/>
        <v>43799</v>
      </c>
      <c r="H117" s="81">
        <v>1</v>
      </c>
      <c r="I117" s="76">
        <f t="shared" si="11"/>
        <v>10000</v>
      </c>
      <c r="J117" s="100" t="s">
        <v>3224</v>
      </c>
      <c r="K117" s="86" t="s">
        <v>3225</v>
      </c>
      <c r="L117" s="76">
        <v>9</v>
      </c>
      <c r="M117" s="76">
        <f>H117*400</f>
        <v>400</v>
      </c>
      <c r="N117" s="91" t="s">
        <v>3183</v>
      </c>
      <c r="O117" s="111"/>
    </row>
    <row r="118" spans="1:15" x14ac:dyDescent="0.3">
      <c r="A118" s="73" t="s">
        <v>2067</v>
      </c>
      <c r="B118" s="14" t="s">
        <v>3226</v>
      </c>
      <c r="C118" s="14" t="s">
        <v>3227</v>
      </c>
      <c r="D118" s="112" t="s">
        <v>2188</v>
      </c>
      <c r="E118" s="112" t="s">
        <v>3126</v>
      </c>
      <c r="F118" s="113">
        <v>43069</v>
      </c>
      <c r="G118" s="113">
        <f t="shared" si="12"/>
        <v>43799</v>
      </c>
      <c r="H118" s="114">
        <v>1</v>
      </c>
      <c r="I118" s="114">
        <f t="shared" si="11"/>
        <v>10000</v>
      </c>
      <c r="J118" s="100" t="s">
        <v>3122</v>
      </c>
      <c r="K118" s="114" t="s">
        <v>2837</v>
      </c>
      <c r="L118" s="76">
        <v>9</v>
      </c>
      <c r="M118" s="115"/>
      <c r="N118" s="116" t="s">
        <v>3228</v>
      </c>
    </row>
    <row r="119" spans="1:15" s="60" customFormat="1" x14ac:dyDescent="0.3">
      <c r="A119" s="73" t="s">
        <v>2849</v>
      </c>
      <c r="B119" s="14" t="s">
        <v>3229</v>
      </c>
      <c r="C119" s="14" t="s">
        <v>3094</v>
      </c>
      <c r="D119" s="14" t="s">
        <v>3230</v>
      </c>
      <c r="E119" s="14" t="s">
        <v>3063</v>
      </c>
      <c r="F119" s="92">
        <v>43067</v>
      </c>
      <c r="G119" s="92">
        <f t="shared" si="12"/>
        <v>43797</v>
      </c>
      <c r="H119" s="81">
        <v>1</v>
      </c>
      <c r="I119" s="76">
        <f t="shared" si="11"/>
        <v>10000</v>
      </c>
      <c r="J119" s="100" t="s">
        <v>1945</v>
      </c>
      <c r="K119" s="86" t="s">
        <v>2835</v>
      </c>
      <c r="L119" s="76">
        <v>9</v>
      </c>
      <c r="M119" s="76">
        <f>H119*400</f>
        <v>400</v>
      </c>
      <c r="N119" s="118" t="s">
        <v>3231</v>
      </c>
      <c r="O119" s="99"/>
    </row>
    <row r="120" spans="1:15" s="60" customFormat="1" x14ac:dyDescent="0.3">
      <c r="A120" s="73" t="s">
        <v>2859</v>
      </c>
      <c r="B120" s="14" t="s">
        <v>3232</v>
      </c>
      <c r="C120" s="14" t="s">
        <v>3233</v>
      </c>
      <c r="D120" s="14" t="s">
        <v>3234</v>
      </c>
      <c r="E120" s="14" t="s">
        <v>3235</v>
      </c>
      <c r="F120" s="92">
        <v>43066</v>
      </c>
      <c r="G120" s="92">
        <f t="shared" si="12"/>
        <v>43796</v>
      </c>
      <c r="H120" s="81">
        <v>1</v>
      </c>
      <c r="I120" s="76">
        <f t="shared" si="11"/>
        <v>10000</v>
      </c>
      <c r="J120" s="100" t="s">
        <v>3059</v>
      </c>
      <c r="K120" s="86" t="s">
        <v>2835</v>
      </c>
      <c r="L120" s="76">
        <v>9</v>
      </c>
      <c r="M120" s="76">
        <f>H120*400</f>
        <v>400</v>
      </c>
      <c r="N120" s="91" t="s">
        <v>3138</v>
      </c>
      <c r="O120" s="99"/>
    </row>
    <row r="121" spans="1:15" s="60" customFormat="1" x14ac:dyDescent="0.3">
      <c r="A121" s="73" t="s">
        <v>2859</v>
      </c>
      <c r="B121" s="14" t="s">
        <v>3236</v>
      </c>
      <c r="C121" s="14" t="s">
        <v>3237</v>
      </c>
      <c r="D121" s="14" t="s">
        <v>2641</v>
      </c>
      <c r="E121" s="14" t="s">
        <v>3125</v>
      </c>
      <c r="F121" s="92">
        <v>43069</v>
      </c>
      <c r="G121" s="92">
        <f t="shared" si="12"/>
        <v>43799</v>
      </c>
      <c r="H121" s="81">
        <v>1</v>
      </c>
      <c r="I121" s="76">
        <f t="shared" si="11"/>
        <v>10000</v>
      </c>
      <c r="J121" s="100" t="s">
        <v>1954</v>
      </c>
      <c r="K121" s="114" t="s">
        <v>3238</v>
      </c>
      <c r="L121" s="76">
        <v>9</v>
      </c>
      <c r="M121" s="76"/>
      <c r="N121" s="116" t="s">
        <v>3228</v>
      </c>
      <c r="O121" s="99"/>
    </row>
    <row r="122" spans="1:15" s="60" customFormat="1" x14ac:dyDescent="0.3">
      <c r="A122" s="73" t="s">
        <v>2859</v>
      </c>
      <c r="B122" s="14" t="s">
        <v>3239</v>
      </c>
      <c r="C122" s="14" t="s">
        <v>3140</v>
      </c>
      <c r="D122" s="14" t="s">
        <v>2307</v>
      </c>
      <c r="E122" s="14" t="s">
        <v>2951</v>
      </c>
      <c r="F122" s="92">
        <v>43067</v>
      </c>
      <c r="G122" s="92">
        <f t="shared" si="12"/>
        <v>43797</v>
      </c>
      <c r="H122" s="81">
        <v>1</v>
      </c>
      <c r="I122" s="76">
        <f t="shared" si="11"/>
        <v>10000</v>
      </c>
      <c r="J122" s="102" t="s">
        <v>3240</v>
      </c>
      <c r="K122" s="86" t="s">
        <v>2939</v>
      </c>
      <c r="L122" s="103"/>
      <c r="M122" s="103"/>
      <c r="N122" s="91" t="s">
        <v>3241</v>
      </c>
      <c r="O122" s="99"/>
    </row>
    <row r="123" spans="1:15" s="60" customFormat="1" x14ac:dyDescent="0.3">
      <c r="A123" s="73" t="s">
        <v>2849</v>
      </c>
      <c r="B123" s="14" t="s">
        <v>3242</v>
      </c>
      <c r="C123" s="14" t="s">
        <v>3243</v>
      </c>
      <c r="D123" s="14" t="s">
        <v>3244</v>
      </c>
      <c r="E123" s="14" t="s">
        <v>3245</v>
      </c>
      <c r="F123" s="92">
        <v>43064</v>
      </c>
      <c r="G123" s="92">
        <f t="shared" si="12"/>
        <v>43794</v>
      </c>
      <c r="H123" s="81">
        <v>1</v>
      </c>
      <c r="I123" s="76">
        <f t="shared" si="11"/>
        <v>10000</v>
      </c>
      <c r="J123" s="85" t="s">
        <v>1871</v>
      </c>
      <c r="K123" s="76" t="s">
        <v>1813</v>
      </c>
      <c r="L123" s="76">
        <v>9</v>
      </c>
      <c r="M123" s="76">
        <f>H123*1000</f>
        <v>1000</v>
      </c>
      <c r="N123" s="116"/>
      <c r="O123" s="99"/>
    </row>
    <row r="124" spans="1:15" s="60" customFormat="1" x14ac:dyDescent="0.3">
      <c r="A124" s="73" t="s">
        <v>3117</v>
      </c>
      <c r="B124" s="14" t="s">
        <v>3246</v>
      </c>
      <c r="C124" s="14" t="s">
        <v>3247</v>
      </c>
      <c r="D124" s="14" t="s">
        <v>3248</v>
      </c>
      <c r="E124" s="14" t="s">
        <v>3249</v>
      </c>
      <c r="F124" s="92">
        <v>43064</v>
      </c>
      <c r="G124" s="92">
        <f t="shared" si="12"/>
        <v>43794</v>
      </c>
      <c r="H124" s="81">
        <v>1</v>
      </c>
      <c r="I124" s="76">
        <f t="shared" si="11"/>
        <v>10000</v>
      </c>
      <c r="J124" s="85" t="s">
        <v>1871</v>
      </c>
      <c r="K124" s="76" t="s">
        <v>2868</v>
      </c>
      <c r="L124" s="76">
        <v>9</v>
      </c>
      <c r="M124" s="76">
        <f>H124*1000</f>
        <v>1000</v>
      </c>
      <c r="N124" s="116"/>
      <c r="O124" s="99"/>
    </row>
    <row r="125" spans="1:15" s="60" customFormat="1" x14ac:dyDescent="0.3">
      <c r="A125" s="73" t="s">
        <v>2067</v>
      </c>
      <c r="B125" s="14" t="s">
        <v>3250</v>
      </c>
      <c r="C125" s="14" t="s">
        <v>3251</v>
      </c>
      <c r="D125" s="14" t="s">
        <v>3252</v>
      </c>
      <c r="E125" s="14" t="s">
        <v>3245</v>
      </c>
      <c r="F125" s="92">
        <v>43064</v>
      </c>
      <c r="G125" s="92">
        <f t="shared" si="12"/>
        <v>43794</v>
      </c>
      <c r="H125" s="81">
        <v>3</v>
      </c>
      <c r="I125" s="76">
        <f t="shared" si="11"/>
        <v>30000</v>
      </c>
      <c r="J125" s="85" t="s">
        <v>1871</v>
      </c>
      <c r="K125" s="76" t="s">
        <v>2837</v>
      </c>
      <c r="L125" s="76">
        <v>9</v>
      </c>
      <c r="M125" s="76">
        <f>H125*1000</f>
        <v>3000</v>
      </c>
      <c r="N125" s="116" t="s">
        <v>3253</v>
      </c>
      <c r="O125" s="99"/>
    </row>
    <row r="126" spans="1:15" s="60" customFormat="1" x14ac:dyDescent="0.3">
      <c r="A126" s="73" t="s">
        <v>3254</v>
      </c>
      <c r="B126" s="14" t="s">
        <v>3255</v>
      </c>
      <c r="C126" s="14" t="s">
        <v>3256</v>
      </c>
      <c r="D126" s="14" t="s">
        <v>2304</v>
      </c>
      <c r="E126" s="34" t="s">
        <v>3257</v>
      </c>
      <c r="F126" s="92">
        <v>43073</v>
      </c>
      <c r="G126" s="92">
        <f t="shared" si="12"/>
        <v>43803</v>
      </c>
      <c r="H126" s="81">
        <v>1</v>
      </c>
      <c r="I126" s="76">
        <f>H126*10000</f>
        <v>10000</v>
      </c>
      <c r="J126" s="85" t="s">
        <v>1871</v>
      </c>
      <c r="K126" s="76" t="s">
        <v>2012</v>
      </c>
      <c r="L126" s="76">
        <v>9</v>
      </c>
      <c r="M126" s="76"/>
      <c r="N126" s="91" t="s">
        <v>6790</v>
      </c>
      <c r="O126" s="99"/>
    </row>
    <row r="127" spans="1:15" s="60" customFormat="1" x14ac:dyDescent="0.3">
      <c r="A127" s="73" t="s">
        <v>3258</v>
      </c>
      <c r="B127" s="14" t="s">
        <v>3259</v>
      </c>
      <c r="C127" s="14" t="s">
        <v>3260</v>
      </c>
      <c r="D127" s="14" t="s">
        <v>3261</v>
      </c>
      <c r="E127" s="14" t="s">
        <v>3262</v>
      </c>
      <c r="F127" s="92">
        <v>43073</v>
      </c>
      <c r="G127" s="92">
        <f t="shared" si="12"/>
        <v>43803</v>
      </c>
      <c r="H127" s="81">
        <v>2</v>
      </c>
      <c r="I127" s="76">
        <f t="shared" si="11"/>
        <v>20000</v>
      </c>
      <c r="J127" s="104" t="s">
        <v>1297</v>
      </c>
      <c r="K127" s="86" t="s">
        <v>1462</v>
      </c>
      <c r="L127" s="76">
        <v>9</v>
      </c>
      <c r="M127" s="76"/>
      <c r="N127" s="91" t="s">
        <v>3196</v>
      </c>
      <c r="O127" s="99"/>
    </row>
    <row r="128" spans="1:15" s="60" customFormat="1" x14ac:dyDescent="0.3">
      <c r="A128" s="73" t="s">
        <v>3263</v>
      </c>
      <c r="B128" s="14" t="s">
        <v>3264</v>
      </c>
      <c r="C128" s="14" t="s">
        <v>3265</v>
      </c>
      <c r="D128" s="14" t="s">
        <v>3266</v>
      </c>
      <c r="E128" s="14" t="s">
        <v>2242</v>
      </c>
      <c r="F128" s="92">
        <v>43073</v>
      </c>
      <c r="G128" s="92">
        <f t="shared" si="12"/>
        <v>43803</v>
      </c>
      <c r="H128" s="81">
        <v>3</v>
      </c>
      <c r="I128" s="76">
        <f t="shared" si="11"/>
        <v>30000</v>
      </c>
      <c r="J128" s="104" t="s">
        <v>1297</v>
      </c>
      <c r="K128" s="86" t="s">
        <v>2835</v>
      </c>
      <c r="L128" s="76">
        <v>9</v>
      </c>
      <c r="M128" s="76"/>
      <c r="N128" s="91" t="s">
        <v>3267</v>
      </c>
      <c r="O128" s="99"/>
    </row>
    <row r="129" spans="1:15" s="60" customFormat="1" x14ac:dyDescent="0.3">
      <c r="A129" s="73" t="s">
        <v>3258</v>
      </c>
      <c r="B129" s="14" t="s">
        <v>3268</v>
      </c>
      <c r="C129" s="14" t="s">
        <v>2977</v>
      </c>
      <c r="D129" s="8" t="s">
        <v>2448</v>
      </c>
      <c r="E129" s="14" t="s">
        <v>3269</v>
      </c>
      <c r="F129" s="92">
        <v>43073</v>
      </c>
      <c r="G129" s="92">
        <f t="shared" si="12"/>
        <v>43803</v>
      </c>
      <c r="H129" s="81">
        <v>3</v>
      </c>
      <c r="I129" s="76">
        <f t="shared" si="11"/>
        <v>30000</v>
      </c>
      <c r="J129" s="104" t="s">
        <v>1297</v>
      </c>
      <c r="K129" s="86" t="s">
        <v>2835</v>
      </c>
      <c r="L129" s="76">
        <v>9</v>
      </c>
      <c r="M129" s="76"/>
      <c r="N129" s="91" t="s">
        <v>3267</v>
      </c>
      <c r="O129" s="99"/>
    </row>
    <row r="130" spans="1:15" s="60" customFormat="1" x14ac:dyDescent="0.3">
      <c r="A130" s="73" t="s">
        <v>3263</v>
      </c>
      <c r="B130" s="14" t="s">
        <v>3270</v>
      </c>
      <c r="C130" s="14" t="s">
        <v>3271</v>
      </c>
      <c r="D130" s="14" t="s">
        <v>2248</v>
      </c>
      <c r="E130" s="14" t="s">
        <v>2101</v>
      </c>
      <c r="F130" s="92">
        <v>43075</v>
      </c>
      <c r="G130" s="92">
        <f t="shared" si="12"/>
        <v>43805</v>
      </c>
      <c r="H130" s="81">
        <v>1</v>
      </c>
      <c r="I130" s="76">
        <f t="shared" si="11"/>
        <v>10000</v>
      </c>
      <c r="J130" s="104" t="s">
        <v>1297</v>
      </c>
      <c r="K130" s="76" t="s">
        <v>3272</v>
      </c>
      <c r="L130" s="76">
        <v>9</v>
      </c>
      <c r="M130" s="76">
        <f>H130*1000</f>
        <v>1000</v>
      </c>
      <c r="N130" s="91"/>
      <c r="O130" s="99"/>
    </row>
    <row r="131" spans="1:15" s="60" customFormat="1" x14ac:dyDescent="0.3">
      <c r="A131" s="73" t="s">
        <v>3263</v>
      </c>
      <c r="B131" s="14" t="s">
        <v>3273</v>
      </c>
      <c r="C131" s="14" t="s">
        <v>3274</v>
      </c>
      <c r="D131" s="14" t="s">
        <v>3275</v>
      </c>
      <c r="E131" s="14" t="s">
        <v>2933</v>
      </c>
      <c r="F131" s="92">
        <v>43075</v>
      </c>
      <c r="G131" s="92">
        <f t="shared" si="12"/>
        <v>43805</v>
      </c>
      <c r="H131" s="81">
        <v>1</v>
      </c>
      <c r="I131" s="76">
        <f t="shared" si="11"/>
        <v>10000</v>
      </c>
      <c r="J131" s="89" t="s">
        <v>2934</v>
      </c>
      <c r="K131" s="86" t="s">
        <v>1462</v>
      </c>
      <c r="L131" s="90"/>
      <c r="M131" s="90"/>
      <c r="N131" s="91" t="s">
        <v>3276</v>
      </c>
      <c r="O131" s="99"/>
    </row>
    <row r="132" spans="1:15" s="60" customFormat="1" x14ac:dyDescent="0.3">
      <c r="A132" s="73" t="s">
        <v>3263</v>
      </c>
      <c r="B132" s="14" t="s">
        <v>3277</v>
      </c>
      <c r="C132" s="14" t="s">
        <v>3220</v>
      </c>
      <c r="D132" s="14" t="s">
        <v>2256</v>
      </c>
      <c r="E132" s="14" t="s">
        <v>3278</v>
      </c>
      <c r="F132" s="92">
        <v>43070</v>
      </c>
      <c r="G132" s="92">
        <f t="shared" si="12"/>
        <v>43800</v>
      </c>
      <c r="H132" s="81">
        <v>4</v>
      </c>
      <c r="I132" s="76">
        <f t="shared" si="11"/>
        <v>40000</v>
      </c>
      <c r="J132" s="85" t="s">
        <v>3279</v>
      </c>
      <c r="K132" s="86" t="s">
        <v>1462</v>
      </c>
      <c r="L132" s="76">
        <v>9</v>
      </c>
      <c r="M132" s="76">
        <f>H132*400</f>
        <v>1600</v>
      </c>
      <c r="N132" s="91" t="s">
        <v>3280</v>
      </c>
      <c r="O132" s="99"/>
    </row>
    <row r="133" spans="1:15" s="60" customFormat="1" x14ac:dyDescent="0.3">
      <c r="A133" s="73" t="s">
        <v>3258</v>
      </c>
      <c r="B133" s="14" t="s">
        <v>3281</v>
      </c>
      <c r="C133" s="14" t="s">
        <v>3282</v>
      </c>
      <c r="D133" s="14" t="s">
        <v>2409</v>
      </c>
      <c r="E133" s="14" t="s">
        <v>2242</v>
      </c>
      <c r="F133" s="92">
        <v>43077</v>
      </c>
      <c r="G133" s="92">
        <f t="shared" si="12"/>
        <v>43807</v>
      </c>
      <c r="H133" s="81">
        <v>4</v>
      </c>
      <c r="I133" s="76">
        <f t="shared" si="11"/>
        <v>40000</v>
      </c>
      <c r="J133" s="104" t="s">
        <v>1297</v>
      </c>
      <c r="K133" s="86" t="s">
        <v>1462</v>
      </c>
      <c r="L133" s="76">
        <v>9</v>
      </c>
      <c r="M133" s="76">
        <f>H133*400</f>
        <v>1600</v>
      </c>
      <c r="N133" s="91" t="s">
        <v>3283</v>
      </c>
      <c r="O133" s="99"/>
    </row>
    <row r="134" spans="1:15" s="60" customFormat="1" x14ac:dyDescent="0.3">
      <c r="A134" s="73" t="s">
        <v>3284</v>
      </c>
      <c r="B134" s="14" t="s">
        <v>3285</v>
      </c>
      <c r="C134" s="14" t="s">
        <v>3286</v>
      </c>
      <c r="D134" s="14" t="s">
        <v>3287</v>
      </c>
      <c r="E134" s="14" t="s">
        <v>3187</v>
      </c>
      <c r="F134" s="92">
        <v>43077</v>
      </c>
      <c r="G134" s="92">
        <f t="shared" si="12"/>
        <v>43807</v>
      </c>
      <c r="H134" s="81">
        <v>17</v>
      </c>
      <c r="I134" s="76">
        <f t="shared" si="11"/>
        <v>170000</v>
      </c>
      <c r="J134" s="104" t="s">
        <v>1297</v>
      </c>
      <c r="K134" s="86" t="s">
        <v>3150</v>
      </c>
      <c r="L134" s="76">
        <v>9</v>
      </c>
      <c r="M134" s="76">
        <f>H134*1000</f>
        <v>17000</v>
      </c>
      <c r="N134" s="91" t="s">
        <v>3288</v>
      </c>
      <c r="O134" s="99"/>
    </row>
    <row r="135" spans="1:15" s="60" customFormat="1" x14ac:dyDescent="0.3">
      <c r="A135" s="73" t="s">
        <v>3289</v>
      </c>
      <c r="B135" s="14" t="s">
        <v>3290</v>
      </c>
      <c r="C135" s="14" t="s">
        <v>3291</v>
      </c>
      <c r="D135" s="14" t="s">
        <v>3292</v>
      </c>
      <c r="E135" s="14" t="s">
        <v>3292</v>
      </c>
      <c r="F135" s="92">
        <v>43076</v>
      </c>
      <c r="G135" s="92">
        <f t="shared" si="12"/>
        <v>43806</v>
      </c>
      <c r="H135" s="81">
        <v>1</v>
      </c>
      <c r="I135" s="76">
        <f t="shared" si="11"/>
        <v>10000</v>
      </c>
      <c r="J135" s="104" t="s">
        <v>1297</v>
      </c>
      <c r="K135" s="86" t="s">
        <v>2835</v>
      </c>
      <c r="L135" s="76">
        <v>9</v>
      </c>
      <c r="M135" s="76">
        <f>H135*400</f>
        <v>400</v>
      </c>
      <c r="N135" s="91" t="s">
        <v>3293</v>
      </c>
      <c r="O135" s="99"/>
    </row>
    <row r="136" spans="1:15" s="60" customFormat="1" x14ac:dyDescent="0.3">
      <c r="A136" s="73" t="s">
        <v>3258</v>
      </c>
      <c r="B136" s="14" t="s">
        <v>3294</v>
      </c>
      <c r="C136" s="14" t="s">
        <v>3295</v>
      </c>
      <c r="D136" s="14" t="s">
        <v>3296</v>
      </c>
      <c r="E136" s="14" t="s">
        <v>2751</v>
      </c>
      <c r="F136" s="92">
        <v>43076</v>
      </c>
      <c r="G136" s="92">
        <f t="shared" si="12"/>
        <v>43806</v>
      </c>
      <c r="H136" s="81">
        <v>1</v>
      </c>
      <c r="I136" s="76">
        <f t="shared" si="11"/>
        <v>10000</v>
      </c>
      <c r="J136" s="89" t="s">
        <v>2456</v>
      </c>
      <c r="K136" s="86" t="s">
        <v>1462</v>
      </c>
      <c r="L136" s="90"/>
      <c r="M136" s="90"/>
      <c r="N136" s="91" t="s">
        <v>3293</v>
      </c>
      <c r="O136" s="99"/>
    </row>
    <row r="137" spans="1:15" s="60" customFormat="1" x14ac:dyDescent="0.3">
      <c r="A137" s="73" t="s">
        <v>3258</v>
      </c>
      <c r="B137" s="14" t="s">
        <v>3297</v>
      </c>
      <c r="C137" s="14" t="s">
        <v>3298</v>
      </c>
      <c r="D137" s="14" t="s">
        <v>3299</v>
      </c>
      <c r="E137" s="14" t="s">
        <v>2751</v>
      </c>
      <c r="F137" s="92">
        <v>43076</v>
      </c>
      <c r="G137" s="92">
        <f t="shared" si="12"/>
        <v>43806</v>
      </c>
      <c r="H137" s="81">
        <v>1</v>
      </c>
      <c r="I137" s="76">
        <f t="shared" si="11"/>
        <v>10000</v>
      </c>
      <c r="J137" s="89" t="s">
        <v>2456</v>
      </c>
      <c r="K137" s="86" t="s">
        <v>1462</v>
      </c>
      <c r="L137" s="90"/>
      <c r="M137" s="90"/>
      <c r="N137" s="91" t="s">
        <v>3293</v>
      </c>
      <c r="O137" s="99"/>
    </row>
    <row r="138" spans="1:15" s="60" customFormat="1" x14ac:dyDescent="0.3">
      <c r="A138" s="73" t="s">
        <v>3258</v>
      </c>
      <c r="B138" s="14" t="s">
        <v>3300</v>
      </c>
      <c r="C138" s="14" t="s">
        <v>3301</v>
      </c>
      <c r="D138" s="14" t="s">
        <v>3302</v>
      </c>
      <c r="E138" s="14" t="s">
        <v>1349</v>
      </c>
      <c r="F138" s="92">
        <v>43080</v>
      </c>
      <c r="G138" s="92">
        <f t="shared" si="12"/>
        <v>43810</v>
      </c>
      <c r="H138" s="81">
        <v>3</v>
      </c>
      <c r="I138" s="76">
        <f t="shared" si="11"/>
        <v>30000</v>
      </c>
      <c r="J138" s="14" t="s">
        <v>1349</v>
      </c>
      <c r="K138" s="86" t="s">
        <v>1462</v>
      </c>
      <c r="L138" s="76">
        <v>9</v>
      </c>
      <c r="M138" s="76">
        <f>H138*1000</f>
        <v>3000</v>
      </c>
      <c r="N138" s="91" t="s">
        <v>3303</v>
      </c>
      <c r="O138" s="99"/>
    </row>
    <row r="139" spans="1:15" s="60" customFormat="1" x14ac:dyDescent="0.3">
      <c r="A139" s="73" t="s">
        <v>3258</v>
      </c>
      <c r="B139" s="14" t="s">
        <v>3304</v>
      </c>
      <c r="C139" s="14" t="s">
        <v>3305</v>
      </c>
      <c r="D139" s="14" t="s">
        <v>3306</v>
      </c>
      <c r="E139" s="14" t="s">
        <v>2242</v>
      </c>
      <c r="F139" s="92">
        <v>43076</v>
      </c>
      <c r="G139" s="92">
        <f t="shared" si="12"/>
        <v>43806</v>
      </c>
      <c r="H139" s="81">
        <v>15</v>
      </c>
      <c r="I139" s="76">
        <f t="shared" si="11"/>
        <v>150000</v>
      </c>
      <c r="J139" s="104" t="s">
        <v>1297</v>
      </c>
      <c r="K139" s="86" t="s">
        <v>1462</v>
      </c>
      <c r="L139" s="76">
        <v>9</v>
      </c>
      <c r="M139" s="76">
        <f>H139*1000</f>
        <v>15000</v>
      </c>
      <c r="N139" s="91" t="s">
        <v>3307</v>
      </c>
      <c r="O139" s="99"/>
    </row>
    <row r="140" spans="1:15" s="60" customFormat="1" x14ac:dyDescent="0.3">
      <c r="A140" s="73" t="s">
        <v>3289</v>
      </c>
      <c r="B140" s="14" t="s">
        <v>3308</v>
      </c>
      <c r="C140" s="14" t="s">
        <v>3309</v>
      </c>
      <c r="D140" s="14" t="s">
        <v>3310</v>
      </c>
      <c r="E140" s="14" t="s">
        <v>2886</v>
      </c>
      <c r="F140" s="92">
        <v>43080</v>
      </c>
      <c r="G140" s="92">
        <f t="shared" si="12"/>
        <v>43810</v>
      </c>
      <c r="H140" s="81">
        <v>1</v>
      </c>
      <c r="I140" s="76">
        <f t="shared" si="11"/>
        <v>10000</v>
      </c>
      <c r="J140" s="85" t="s">
        <v>2900</v>
      </c>
      <c r="K140" s="86" t="s">
        <v>2835</v>
      </c>
      <c r="L140" s="76">
        <v>9</v>
      </c>
      <c r="M140" s="76">
        <f>H140*400</f>
        <v>400</v>
      </c>
      <c r="N140" s="91" t="s">
        <v>6791</v>
      </c>
      <c r="O140" s="99"/>
    </row>
    <row r="141" spans="1:15" s="60" customFormat="1" x14ac:dyDescent="0.3">
      <c r="A141" s="73" t="s">
        <v>3311</v>
      </c>
      <c r="B141" s="14" t="s">
        <v>3312</v>
      </c>
      <c r="C141" s="14" t="s">
        <v>3031</v>
      </c>
      <c r="D141" s="14" t="s">
        <v>3313</v>
      </c>
      <c r="E141" s="14" t="s">
        <v>2042</v>
      </c>
      <c r="F141" s="92">
        <v>43082</v>
      </c>
      <c r="G141" s="92">
        <f t="shared" si="12"/>
        <v>43812</v>
      </c>
      <c r="H141" s="81">
        <v>1</v>
      </c>
      <c r="I141" s="76">
        <f t="shared" si="11"/>
        <v>10000</v>
      </c>
      <c r="J141" s="89" t="s">
        <v>1683</v>
      </c>
      <c r="K141" s="86" t="s">
        <v>1318</v>
      </c>
      <c r="L141" s="90"/>
      <c r="M141" s="90"/>
      <c r="N141" s="91" t="s">
        <v>3314</v>
      </c>
      <c r="O141" s="99"/>
    </row>
    <row r="142" spans="1:15" s="60" customFormat="1" x14ac:dyDescent="0.3">
      <c r="A142" s="73" t="s">
        <v>3311</v>
      </c>
      <c r="B142" s="14" t="s">
        <v>3315</v>
      </c>
      <c r="C142" s="14" t="s">
        <v>3128</v>
      </c>
      <c r="D142" s="14" t="s">
        <v>3316</v>
      </c>
      <c r="E142" s="14" t="s">
        <v>2042</v>
      </c>
      <c r="F142" s="92">
        <v>43082</v>
      </c>
      <c r="G142" s="92">
        <f t="shared" si="12"/>
        <v>43812</v>
      </c>
      <c r="H142" s="81">
        <v>3</v>
      </c>
      <c r="I142" s="76">
        <f t="shared" si="11"/>
        <v>30000</v>
      </c>
      <c r="J142" s="89" t="s">
        <v>1683</v>
      </c>
      <c r="K142" s="86" t="s">
        <v>1320</v>
      </c>
      <c r="L142" s="90"/>
      <c r="M142" s="90"/>
      <c r="N142" s="91" t="s">
        <v>3317</v>
      </c>
      <c r="O142" s="99"/>
    </row>
    <row r="143" spans="1:15" s="60" customFormat="1" x14ac:dyDescent="0.3">
      <c r="A143" s="73" t="s">
        <v>3311</v>
      </c>
      <c r="B143" s="14" t="s">
        <v>3318</v>
      </c>
      <c r="C143" s="14" t="s">
        <v>3319</v>
      </c>
      <c r="D143" s="14" t="s">
        <v>3320</v>
      </c>
      <c r="E143" s="14" t="s">
        <v>1323</v>
      </c>
      <c r="F143" s="92">
        <v>43082</v>
      </c>
      <c r="G143" s="92">
        <f t="shared" si="12"/>
        <v>43812</v>
      </c>
      <c r="H143" s="81">
        <v>3</v>
      </c>
      <c r="I143" s="76">
        <f t="shared" si="11"/>
        <v>30000</v>
      </c>
      <c r="J143" s="100" t="s">
        <v>1317</v>
      </c>
      <c r="K143" s="86" t="s">
        <v>1320</v>
      </c>
      <c r="L143" s="76">
        <v>9</v>
      </c>
      <c r="M143" s="76">
        <f>H143*400</f>
        <v>1200</v>
      </c>
      <c r="N143" s="91" t="s">
        <v>3321</v>
      </c>
      <c r="O143" s="99"/>
    </row>
    <row r="144" spans="1:15" s="60" customFormat="1" x14ac:dyDescent="0.3">
      <c r="A144" s="73" t="s">
        <v>3322</v>
      </c>
      <c r="B144" s="14" t="s">
        <v>3323</v>
      </c>
      <c r="C144" s="14" t="s">
        <v>3324</v>
      </c>
      <c r="D144" s="14" t="s">
        <v>3325</v>
      </c>
      <c r="E144" s="14" t="s">
        <v>3326</v>
      </c>
      <c r="F144" s="92">
        <v>43082</v>
      </c>
      <c r="G144" s="92">
        <f t="shared" si="12"/>
        <v>43812</v>
      </c>
      <c r="H144" s="81">
        <v>3</v>
      </c>
      <c r="I144" s="76">
        <f t="shared" si="11"/>
        <v>30000</v>
      </c>
      <c r="J144" s="100" t="s">
        <v>1954</v>
      </c>
      <c r="K144" s="86" t="s">
        <v>3327</v>
      </c>
      <c r="L144" s="76">
        <v>9</v>
      </c>
      <c r="M144" s="76">
        <f>H144*400</f>
        <v>1200</v>
      </c>
      <c r="N144" s="91" t="s">
        <v>3328</v>
      </c>
      <c r="O144" s="99"/>
    </row>
    <row r="145" spans="1:15" s="60" customFormat="1" x14ac:dyDescent="0.3">
      <c r="A145" s="73" t="s">
        <v>3329</v>
      </c>
      <c r="B145" s="14" t="s">
        <v>3330</v>
      </c>
      <c r="C145" s="14" t="s">
        <v>3331</v>
      </c>
      <c r="D145" s="14" t="s">
        <v>3332</v>
      </c>
      <c r="E145" s="14" t="s">
        <v>3333</v>
      </c>
      <c r="F145" s="92">
        <v>43083</v>
      </c>
      <c r="G145" s="92">
        <f t="shared" si="12"/>
        <v>43813</v>
      </c>
      <c r="H145" s="81">
        <v>1</v>
      </c>
      <c r="I145" s="76">
        <f t="shared" si="11"/>
        <v>10000</v>
      </c>
      <c r="J145" s="85" t="s">
        <v>91</v>
      </c>
      <c r="K145" s="76" t="s">
        <v>3334</v>
      </c>
      <c r="L145" s="76">
        <v>9</v>
      </c>
      <c r="M145" s="76">
        <f>H145*400</f>
        <v>400</v>
      </c>
      <c r="N145" s="98" t="s">
        <v>3335</v>
      </c>
      <c r="O145" s="99"/>
    </row>
    <row r="146" spans="1:15" s="60" customFormat="1" x14ac:dyDescent="0.3">
      <c r="A146" s="73" t="s">
        <v>3336</v>
      </c>
      <c r="B146" s="14" t="s">
        <v>3337</v>
      </c>
      <c r="C146" s="14" t="s">
        <v>3338</v>
      </c>
      <c r="D146" s="14" t="s">
        <v>3339</v>
      </c>
      <c r="E146" s="14" t="s">
        <v>3340</v>
      </c>
      <c r="F146" s="92">
        <v>43083</v>
      </c>
      <c r="G146" s="92">
        <f t="shared" si="12"/>
        <v>43813</v>
      </c>
      <c r="H146" s="81">
        <v>3</v>
      </c>
      <c r="I146" s="76">
        <f t="shared" si="11"/>
        <v>30000</v>
      </c>
      <c r="J146" s="85" t="s">
        <v>3341</v>
      </c>
      <c r="K146" s="86" t="s">
        <v>1462</v>
      </c>
      <c r="L146" s="76">
        <v>9</v>
      </c>
      <c r="M146" s="76">
        <f>H146*400</f>
        <v>1200</v>
      </c>
      <c r="N146" s="91" t="s">
        <v>3342</v>
      </c>
      <c r="O146" s="99"/>
    </row>
    <row r="147" spans="1:15" s="60" customFormat="1" x14ac:dyDescent="0.3">
      <c r="A147" s="73" t="s">
        <v>3336</v>
      </c>
      <c r="B147" s="14" t="s">
        <v>3343</v>
      </c>
      <c r="C147" s="14" t="s">
        <v>2830</v>
      </c>
      <c r="D147" s="16" t="s">
        <v>3344</v>
      </c>
      <c r="E147" s="16" t="s">
        <v>3344</v>
      </c>
      <c r="F147" s="92">
        <v>43083</v>
      </c>
      <c r="G147" s="92">
        <f t="shared" si="12"/>
        <v>43813</v>
      </c>
      <c r="H147" s="81">
        <v>2</v>
      </c>
      <c r="I147" s="76">
        <f t="shared" ref="I147:I220" si="13">H147*10000</f>
        <v>20000</v>
      </c>
      <c r="J147" s="89" t="s">
        <v>1683</v>
      </c>
      <c r="K147" s="86" t="s">
        <v>1320</v>
      </c>
      <c r="L147" s="90"/>
      <c r="M147" s="90"/>
      <c r="N147" s="91" t="s">
        <v>3345</v>
      </c>
      <c r="O147" s="99"/>
    </row>
    <row r="148" spans="1:15" s="60" customFormat="1" x14ac:dyDescent="0.3">
      <c r="A148" s="73" t="s">
        <v>3322</v>
      </c>
      <c r="B148" s="14" t="s">
        <v>3346</v>
      </c>
      <c r="C148" s="14" t="s">
        <v>3347</v>
      </c>
      <c r="D148" s="14" t="s">
        <v>3348</v>
      </c>
      <c r="E148" s="16" t="s">
        <v>2037</v>
      </c>
      <c r="F148" s="92">
        <v>43083</v>
      </c>
      <c r="G148" s="92">
        <f t="shared" si="12"/>
        <v>43813</v>
      </c>
      <c r="H148" s="81">
        <v>3</v>
      </c>
      <c r="I148" s="76">
        <f t="shared" si="13"/>
        <v>30000</v>
      </c>
      <c r="J148" s="89" t="s">
        <v>3349</v>
      </c>
      <c r="K148" s="86" t="s">
        <v>3350</v>
      </c>
      <c r="L148" s="90"/>
      <c r="M148" s="90"/>
      <c r="N148" s="91" t="s">
        <v>3351</v>
      </c>
      <c r="O148" s="99"/>
    </row>
    <row r="149" spans="1:15" s="60" customFormat="1" ht="27.6" x14ac:dyDescent="0.3">
      <c r="A149" s="73" t="s">
        <v>3311</v>
      </c>
      <c r="B149" s="14" t="s">
        <v>3352</v>
      </c>
      <c r="C149" s="14" t="s">
        <v>3353</v>
      </c>
      <c r="D149" s="14" t="s">
        <v>3354</v>
      </c>
      <c r="E149" s="14" t="s">
        <v>3355</v>
      </c>
      <c r="F149" s="92">
        <v>43079</v>
      </c>
      <c r="G149" s="92">
        <f t="shared" si="12"/>
        <v>43809</v>
      </c>
      <c r="H149" s="81">
        <v>1</v>
      </c>
      <c r="I149" s="76">
        <f t="shared" si="13"/>
        <v>10000</v>
      </c>
      <c r="J149" s="14" t="s">
        <v>3356</v>
      </c>
      <c r="K149" s="76" t="s">
        <v>3357</v>
      </c>
      <c r="L149" s="76">
        <v>9</v>
      </c>
      <c r="M149" s="76">
        <f t="shared" ref="M149:M152" si="14">H149*1000</f>
        <v>1000</v>
      </c>
      <c r="N149" s="109" t="s">
        <v>3358</v>
      </c>
      <c r="O149" s="99"/>
    </row>
    <row r="150" spans="1:15" s="60" customFormat="1" ht="27.6" x14ac:dyDescent="0.3">
      <c r="A150" s="73" t="s">
        <v>3336</v>
      </c>
      <c r="B150" s="14" t="s">
        <v>3359</v>
      </c>
      <c r="C150" s="14" t="s">
        <v>2812</v>
      </c>
      <c r="D150" s="16" t="s">
        <v>3360</v>
      </c>
      <c r="E150" s="16" t="s">
        <v>1866</v>
      </c>
      <c r="F150" s="92">
        <v>43079</v>
      </c>
      <c r="G150" s="92">
        <f t="shared" si="12"/>
        <v>43809</v>
      </c>
      <c r="H150" s="81">
        <v>1</v>
      </c>
      <c r="I150" s="76">
        <f t="shared" si="13"/>
        <v>10000</v>
      </c>
      <c r="J150" s="14" t="s">
        <v>3361</v>
      </c>
      <c r="K150" s="76" t="s">
        <v>3362</v>
      </c>
      <c r="L150" s="76">
        <v>9</v>
      </c>
      <c r="M150" s="76">
        <f t="shared" si="14"/>
        <v>1000</v>
      </c>
      <c r="N150" s="109" t="s">
        <v>3363</v>
      </c>
      <c r="O150" s="99"/>
    </row>
    <row r="151" spans="1:15" s="60" customFormat="1" ht="27.6" x14ac:dyDescent="0.3">
      <c r="A151" s="73" t="s">
        <v>3311</v>
      </c>
      <c r="B151" s="14" t="s">
        <v>3364</v>
      </c>
      <c r="C151" s="14" t="s">
        <v>3365</v>
      </c>
      <c r="D151" s="14" t="s">
        <v>3366</v>
      </c>
      <c r="E151" s="16" t="s">
        <v>3355</v>
      </c>
      <c r="F151" s="92">
        <v>43079</v>
      </c>
      <c r="G151" s="92">
        <f t="shared" si="12"/>
        <v>43809</v>
      </c>
      <c r="H151" s="81">
        <v>1</v>
      </c>
      <c r="I151" s="76">
        <f t="shared" si="13"/>
        <v>10000</v>
      </c>
      <c r="J151" s="14" t="s">
        <v>1866</v>
      </c>
      <c r="K151" s="76" t="s">
        <v>3013</v>
      </c>
      <c r="L151" s="76">
        <v>9</v>
      </c>
      <c r="M151" s="76">
        <f t="shared" si="14"/>
        <v>1000</v>
      </c>
      <c r="N151" s="109" t="s">
        <v>3367</v>
      </c>
      <c r="O151" s="99"/>
    </row>
    <row r="152" spans="1:15" s="60" customFormat="1" ht="27.6" x14ac:dyDescent="0.3">
      <c r="A152" s="73" t="s">
        <v>3311</v>
      </c>
      <c r="B152" s="14" t="s">
        <v>3368</v>
      </c>
      <c r="C152" s="14" t="s">
        <v>3369</v>
      </c>
      <c r="D152" s="14" t="s">
        <v>3370</v>
      </c>
      <c r="E152" s="16" t="s">
        <v>3355</v>
      </c>
      <c r="F152" s="92">
        <v>43079</v>
      </c>
      <c r="G152" s="92">
        <f t="shared" si="12"/>
        <v>43809</v>
      </c>
      <c r="H152" s="81">
        <v>8</v>
      </c>
      <c r="I152" s="76">
        <f t="shared" si="13"/>
        <v>80000</v>
      </c>
      <c r="J152" s="14" t="s">
        <v>3356</v>
      </c>
      <c r="K152" s="76" t="s">
        <v>3357</v>
      </c>
      <c r="L152" s="76">
        <v>9</v>
      </c>
      <c r="M152" s="76">
        <f t="shared" si="14"/>
        <v>8000</v>
      </c>
      <c r="N152" s="109" t="s">
        <v>3358</v>
      </c>
      <c r="O152" s="99"/>
    </row>
    <row r="153" spans="1:15" s="60" customFormat="1" ht="27.6" x14ac:dyDescent="0.3">
      <c r="A153" s="73" t="s">
        <v>3336</v>
      </c>
      <c r="B153" s="14" t="s">
        <v>3371</v>
      </c>
      <c r="C153" s="14" t="s">
        <v>2972</v>
      </c>
      <c r="D153" s="105" t="s">
        <v>3372</v>
      </c>
      <c r="E153" s="14" t="s">
        <v>3355</v>
      </c>
      <c r="F153" s="92">
        <v>43079</v>
      </c>
      <c r="G153" s="92">
        <f t="shared" si="12"/>
        <v>43809</v>
      </c>
      <c r="H153" s="81">
        <v>5</v>
      </c>
      <c r="I153" s="76">
        <f t="shared" si="13"/>
        <v>50000</v>
      </c>
      <c r="J153" s="14" t="s">
        <v>3355</v>
      </c>
      <c r="K153" s="76" t="s">
        <v>3373</v>
      </c>
      <c r="L153" s="76">
        <v>9</v>
      </c>
      <c r="M153" s="76">
        <f>H153*1000</f>
        <v>5000</v>
      </c>
      <c r="N153" s="109" t="s">
        <v>3374</v>
      </c>
      <c r="O153" s="99"/>
    </row>
    <row r="154" spans="1:15" s="60" customFormat="1" x14ac:dyDescent="0.3">
      <c r="A154" s="73" t="s">
        <v>3258</v>
      </c>
      <c r="B154" s="14" t="s">
        <v>3375</v>
      </c>
      <c r="C154" s="14" t="s">
        <v>3376</v>
      </c>
      <c r="D154" s="34" t="s">
        <v>3377</v>
      </c>
      <c r="E154" s="14" t="s">
        <v>3378</v>
      </c>
      <c r="F154" s="92">
        <v>43083</v>
      </c>
      <c r="G154" s="92">
        <f t="shared" si="12"/>
        <v>43813</v>
      </c>
      <c r="H154" s="81">
        <v>2</v>
      </c>
      <c r="I154" s="76">
        <f t="shared" si="13"/>
        <v>20000</v>
      </c>
      <c r="J154" s="14" t="s">
        <v>3379</v>
      </c>
      <c r="K154" s="86" t="s">
        <v>1320</v>
      </c>
      <c r="L154" s="119"/>
      <c r="M154" s="119"/>
      <c r="N154" s="91" t="s">
        <v>3380</v>
      </c>
      <c r="O154" s="99"/>
    </row>
    <row r="155" spans="1:15" s="60" customFormat="1" x14ac:dyDescent="0.3">
      <c r="A155" s="73" t="s">
        <v>3311</v>
      </c>
      <c r="B155" s="14" t="s">
        <v>3381</v>
      </c>
      <c r="C155" s="14" t="s">
        <v>3382</v>
      </c>
      <c r="D155" s="14" t="s">
        <v>3383</v>
      </c>
      <c r="E155" s="14" t="s">
        <v>3384</v>
      </c>
      <c r="F155" s="92">
        <v>43084</v>
      </c>
      <c r="G155" s="92">
        <f t="shared" si="12"/>
        <v>43814</v>
      </c>
      <c r="H155" s="81">
        <v>3</v>
      </c>
      <c r="I155" s="76">
        <f t="shared" si="13"/>
        <v>30000</v>
      </c>
      <c r="J155" s="14" t="s">
        <v>3385</v>
      </c>
      <c r="K155" s="86" t="s">
        <v>3327</v>
      </c>
      <c r="L155" s="119"/>
      <c r="M155" s="119"/>
      <c r="N155" s="91" t="s">
        <v>3386</v>
      </c>
      <c r="O155" s="99"/>
    </row>
    <row r="156" spans="1:15" s="60" customFormat="1" x14ac:dyDescent="0.3">
      <c r="A156" s="73" t="s">
        <v>3387</v>
      </c>
      <c r="B156" s="14" t="s">
        <v>3388</v>
      </c>
      <c r="C156" s="14" t="s">
        <v>3189</v>
      </c>
      <c r="D156" s="14" t="s">
        <v>3389</v>
      </c>
      <c r="E156" s="14" t="s">
        <v>3390</v>
      </c>
      <c r="F156" s="92">
        <v>43084</v>
      </c>
      <c r="G156" s="92">
        <f t="shared" si="12"/>
        <v>43814</v>
      </c>
      <c r="H156" s="81">
        <v>2</v>
      </c>
      <c r="I156" s="76">
        <f t="shared" si="13"/>
        <v>20000</v>
      </c>
      <c r="J156" s="104" t="s">
        <v>1297</v>
      </c>
      <c r="K156" s="86" t="s">
        <v>3391</v>
      </c>
      <c r="L156" s="119"/>
      <c r="M156" s="119"/>
      <c r="N156" s="91" t="s">
        <v>3392</v>
      </c>
      <c r="O156" s="99"/>
    </row>
    <row r="157" spans="1:15" s="60" customFormat="1" x14ac:dyDescent="0.3">
      <c r="A157" s="73" t="s">
        <v>3387</v>
      </c>
      <c r="B157" s="14" t="s">
        <v>3393</v>
      </c>
      <c r="C157" s="14" t="s">
        <v>3394</v>
      </c>
      <c r="D157" s="10" t="s">
        <v>1899</v>
      </c>
      <c r="E157" s="14" t="s">
        <v>3395</v>
      </c>
      <c r="F157" s="92">
        <v>43084</v>
      </c>
      <c r="G157" s="92">
        <f t="shared" si="12"/>
        <v>43814</v>
      </c>
      <c r="H157" s="81">
        <v>2</v>
      </c>
      <c r="I157" s="76">
        <f t="shared" si="13"/>
        <v>20000</v>
      </c>
      <c r="J157" s="100" t="s">
        <v>1337</v>
      </c>
      <c r="K157" s="76" t="s">
        <v>3396</v>
      </c>
      <c r="L157" s="76">
        <v>9</v>
      </c>
      <c r="M157" s="76">
        <f>H157*400</f>
        <v>800</v>
      </c>
      <c r="N157" s="91"/>
      <c r="O157" s="99"/>
    </row>
    <row r="158" spans="1:15" s="60" customFormat="1" x14ac:dyDescent="0.3">
      <c r="A158" s="73" t="s">
        <v>3387</v>
      </c>
      <c r="B158" s="14" t="s">
        <v>3397</v>
      </c>
      <c r="C158" s="14" t="s">
        <v>3398</v>
      </c>
      <c r="D158" s="14" t="s">
        <v>3399</v>
      </c>
      <c r="E158" s="14" t="s">
        <v>2751</v>
      </c>
      <c r="F158" s="92">
        <v>43087</v>
      </c>
      <c r="G158" s="92">
        <f t="shared" si="12"/>
        <v>43817</v>
      </c>
      <c r="H158" s="81">
        <v>1</v>
      </c>
      <c r="I158" s="76">
        <f t="shared" si="13"/>
        <v>10000</v>
      </c>
      <c r="J158" s="89" t="s">
        <v>3400</v>
      </c>
      <c r="K158" s="86" t="s">
        <v>1320</v>
      </c>
      <c r="L158" s="90"/>
      <c r="M158" s="90"/>
      <c r="N158" s="91" t="s">
        <v>3392</v>
      </c>
      <c r="O158" s="99"/>
    </row>
    <row r="159" spans="1:15" s="60" customFormat="1" x14ac:dyDescent="0.3">
      <c r="A159" s="73" t="s">
        <v>3311</v>
      </c>
      <c r="B159" s="14" t="s">
        <v>3401</v>
      </c>
      <c r="C159" s="14" t="s">
        <v>3402</v>
      </c>
      <c r="D159" s="14" t="s">
        <v>3403</v>
      </c>
      <c r="E159" s="14" t="s">
        <v>3404</v>
      </c>
      <c r="F159" s="92">
        <v>43084</v>
      </c>
      <c r="G159" s="92">
        <f t="shared" si="12"/>
        <v>43814</v>
      </c>
      <c r="H159" s="81">
        <v>3</v>
      </c>
      <c r="I159" s="76">
        <f t="shared" si="13"/>
        <v>30000</v>
      </c>
      <c r="J159" s="100" t="s">
        <v>3405</v>
      </c>
      <c r="K159" s="86" t="s">
        <v>1462</v>
      </c>
      <c r="L159" s="119"/>
      <c r="M159" s="119"/>
      <c r="N159" s="91" t="s">
        <v>3392</v>
      </c>
      <c r="O159" s="99"/>
    </row>
    <row r="160" spans="1:15" s="60" customFormat="1" x14ac:dyDescent="0.3">
      <c r="A160" s="73" t="s">
        <v>3336</v>
      </c>
      <c r="B160" s="14" t="s">
        <v>3406</v>
      </c>
      <c r="C160" s="14" t="s">
        <v>3407</v>
      </c>
      <c r="D160" s="14" t="s">
        <v>3408</v>
      </c>
      <c r="E160" s="14" t="s">
        <v>3340</v>
      </c>
      <c r="F160" s="92">
        <v>43084</v>
      </c>
      <c r="G160" s="92">
        <f t="shared" si="12"/>
        <v>43814</v>
      </c>
      <c r="H160" s="81">
        <v>3</v>
      </c>
      <c r="I160" s="76">
        <f t="shared" si="13"/>
        <v>30000</v>
      </c>
      <c r="J160" s="85" t="s">
        <v>3341</v>
      </c>
      <c r="K160" s="87" t="s">
        <v>3334</v>
      </c>
      <c r="L160" s="76">
        <v>9</v>
      </c>
      <c r="M160" s="76">
        <f>H160*400</f>
        <v>1200</v>
      </c>
      <c r="N160" s="91" t="s">
        <v>3409</v>
      </c>
      <c r="O160" s="99"/>
    </row>
    <row r="161" spans="1:15" s="60" customFormat="1" x14ac:dyDescent="0.3">
      <c r="A161" s="73" t="s">
        <v>3311</v>
      </c>
      <c r="B161" s="14" t="s">
        <v>3410</v>
      </c>
      <c r="C161" s="14" t="s">
        <v>3411</v>
      </c>
      <c r="D161" s="14" t="s">
        <v>3412</v>
      </c>
      <c r="E161" s="14" t="s">
        <v>1682</v>
      </c>
      <c r="F161" s="92">
        <v>43083</v>
      </c>
      <c r="G161" s="92">
        <f t="shared" si="12"/>
        <v>43813</v>
      </c>
      <c r="H161" s="81">
        <v>1</v>
      </c>
      <c r="I161" s="76">
        <f t="shared" si="13"/>
        <v>10000</v>
      </c>
      <c r="J161" s="89" t="s">
        <v>1683</v>
      </c>
      <c r="K161" s="87" t="s">
        <v>3334</v>
      </c>
      <c r="L161" s="76"/>
      <c r="M161" s="76"/>
      <c r="N161" s="91" t="s">
        <v>3413</v>
      </c>
      <c r="O161" s="99"/>
    </row>
    <row r="162" spans="1:15" s="60" customFormat="1" x14ac:dyDescent="0.3">
      <c r="A162" s="73" t="s">
        <v>3329</v>
      </c>
      <c r="B162" s="14" t="s">
        <v>3414</v>
      </c>
      <c r="C162" s="14" t="s">
        <v>3415</v>
      </c>
      <c r="D162" s="14" t="s">
        <v>3416</v>
      </c>
      <c r="E162" s="14" t="s">
        <v>3417</v>
      </c>
      <c r="F162" s="92">
        <v>43084</v>
      </c>
      <c r="G162" s="92">
        <f t="shared" si="12"/>
        <v>43814</v>
      </c>
      <c r="H162" s="81">
        <v>1</v>
      </c>
      <c r="I162" s="76">
        <f t="shared" si="13"/>
        <v>10000</v>
      </c>
      <c r="J162" s="89" t="s">
        <v>3349</v>
      </c>
      <c r="K162" s="87" t="s">
        <v>3334</v>
      </c>
      <c r="L162" s="76"/>
      <c r="M162" s="76"/>
      <c r="N162" s="91" t="s">
        <v>3413</v>
      </c>
      <c r="O162" s="99"/>
    </row>
    <row r="163" spans="1:15" s="60" customFormat="1" x14ac:dyDescent="0.3">
      <c r="A163" s="73" t="s">
        <v>3258</v>
      </c>
      <c r="B163" s="14" t="s">
        <v>3418</v>
      </c>
      <c r="C163" s="14" t="s">
        <v>3419</v>
      </c>
      <c r="D163" s="14" t="s">
        <v>3420</v>
      </c>
      <c r="E163" s="14" t="s">
        <v>2042</v>
      </c>
      <c r="F163" s="92">
        <v>43088</v>
      </c>
      <c r="G163" s="92">
        <f t="shared" si="12"/>
        <v>43818</v>
      </c>
      <c r="H163" s="81">
        <v>3</v>
      </c>
      <c r="I163" s="76">
        <f t="shared" si="13"/>
        <v>30000</v>
      </c>
      <c r="J163" s="89" t="s">
        <v>3421</v>
      </c>
      <c r="K163" s="76" t="s">
        <v>3013</v>
      </c>
      <c r="L163" s="76"/>
      <c r="M163" s="76"/>
      <c r="N163" s="91" t="s">
        <v>3422</v>
      </c>
      <c r="O163" s="99"/>
    </row>
    <row r="164" spans="1:15" s="60" customFormat="1" x14ac:dyDescent="0.3">
      <c r="A164" s="73" t="s">
        <v>3311</v>
      </c>
      <c r="B164" s="14" t="s">
        <v>3423</v>
      </c>
      <c r="C164" s="14" t="s">
        <v>3424</v>
      </c>
      <c r="D164" s="14" t="s">
        <v>3425</v>
      </c>
      <c r="E164" s="14" t="s">
        <v>3426</v>
      </c>
      <c r="F164" s="92">
        <v>43084</v>
      </c>
      <c r="G164" s="92">
        <f t="shared" si="12"/>
        <v>43814</v>
      </c>
      <c r="H164" s="81">
        <v>2</v>
      </c>
      <c r="I164" s="76">
        <f t="shared" si="13"/>
        <v>20000</v>
      </c>
      <c r="J164" s="89" t="s">
        <v>3421</v>
      </c>
      <c r="K164" s="87" t="s">
        <v>2012</v>
      </c>
      <c r="L164" s="76"/>
      <c r="M164" s="76"/>
      <c r="N164" s="91" t="s">
        <v>3427</v>
      </c>
      <c r="O164" s="99"/>
    </row>
    <row r="165" spans="1:15" s="60" customFormat="1" ht="27.6" x14ac:dyDescent="0.3">
      <c r="A165" s="73" t="s">
        <v>3387</v>
      </c>
      <c r="B165" s="14" t="s">
        <v>3428</v>
      </c>
      <c r="C165" s="14" t="s">
        <v>3429</v>
      </c>
      <c r="D165" s="14" t="s">
        <v>3430</v>
      </c>
      <c r="E165" s="14" t="s">
        <v>3379</v>
      </c>
      <c r="F165" s="92">
        <v>43089</v>
      </c>
      <c r="G165" s="92">
        <f t="shared" si="12"/>
        <v>43819</v>
      </c>
      <c r="H165" s="81">
        <v>2</v>
      </c>
      <c r="I165" s="76">
        <f t="shared" si="13"/>
        <v>20000</v>
      </c>
      <c r="J165" s="14" t="s">
        <v>3431</v>
      </c>
      <c r="K165" s="76" t="s">
        <v>3013</v>
      </c>
      <c r="L165" s="76"/>
      <c r="M165" s="76"/>
      <c r="N165" s="91" t="s">
        <v>3432</v>
      </c>
      <c r="O165" s="99"/>
    </row>
    <row r="166" spans="1:15" s="60" customFormat="1" x14ac:dyDescent="0.3">
      <c r="A166" s="73" t="s">
        <v>3258</v>
      </c>
      <c r="B166" s="14" t="s">
        <v>3433</v>
      </c>
      <c r="C166" s="14" t="s">
        <v>3434</v>
      </c>
      <c r="D166" s="14" t="s">
        <v>3435</v>
      </c>
      <c r="E166" s="14" t="s">
        <v>2018</v>
      </c>
      <c r="F166" s="92">
        <v>43089</v>
      </c>
      <c r="G166" s="92">
        <f t="shared" si="12"/>
        <v>43819</v>
      </c>
      <c r="H166" s="81">
        <v>1</v>
      </c>
      <c r="I166" s="76">
        <f t="shared" si="13"/>
        <v>10000</v>
      </c>
      <c r="J166" s="89" t="s">
        <v>3421</v>
      </c>
      <c r="K166" s="86" t="s">
        <v>1320</v>
      </c>
      <c r="L166" s="76"/>
      <c r="M166" s="76"/>
      <c r="N166" s="91" t="s">
        <v>3436</v>
      </c>
      <c r="O166" s="99"/>
    </row>
    <row r="167" spans="1:15" s="60" customFormat="1" x14ac:dyDescent="0.3">
      <c r="A167" s="73" t="s">
        <v>3336</v>
      </c>
      <c r="B167" s="14" t="s">
        <v>3437</v>
      </c>
      <c r="C167" s="14" t="s">
        <v>3438</v>
      </c>
      <c r="D167" s="14" t="s">
        <v>3439</v>
      </c>
      <c r="E167" s="14" t="s">
        <v>3440</v>
      </c>
      <c r="F167" s="92">
        <v>43091</v>
      </c>
      <c r="G167" s="92">
        <f t="shared" ref="G167:G247" si="15">DATE(YEAR(F167)+2,MONTH(F167),DAY(F167))</f>
        <v>43821</v>
      </c>
      <c r="H167" s="81">
        <v>1</v>
      </c>
      <c r="I167" s="76">
        <f t="shared" si="13"/>
        <v>10000</v>
      </c>
      <c r="J167" s="85" t="s">
        <v>3441</v>
      </c>
      <c r="K167" s="86" t="s">
        <v>3391</v>
      </c>
      <c r="L167" s="76"/>
      <c r="M167" s="76"/>
      <c r="N167" s="91" t="s">
        <v>3442</v>
      </c>
      <c r="O167" s="99"/>
    </row>
    <row r="168" spans="1:15" s="60" customFormat="1" x14ac:dyDescent="0.3">
      <c r="A168" s="73" t="s">
        <v>3258</v>
      </c>
      <c r="B168" s="14" t="s">
        <v>3443</v>
      </c>
      <c r="C168" s="14" t="s">
        <v>3444</v>
      </c>
      <c r="D168" s="14" t="s">
        <v>3445</v>
      </c>
      <c r="E168" s="14" t="s">
        <v>3446</v>
      </c>
      <c r="F168" s="92">
        <v>43089</v>
      </c>
      <c r="G168" s="92">
        <f t="shared" si="15"/>
        <v>43819</v>
      </c>
      <c r="H168" s="81">
        <v>1</v>
      </c>
      <c r="I168" s="76">
        <f t="shared" si="13"/>
        <v>10000</v>
      </c>
      <c r="J168" s="102" t="s">
        <v>1341</v>
      </c>
      <c r="K168" s="86" t="s">
        <v>3350</v>
      </c>
      <c r="L168" s="76"/>
      <c r="M168" s="76"/>
      <c r="N168" s="91" t="s">
        <v>3447</v>
      </c>
      <c r="O168" s="99"/>
    </row>
    <row r="169" spans="1:15" s="60" customFormat="1" x14ac:dyDescent="0.3">
      <c r="A169" s="73" t="s">
        <v>3311</v>
      </c>
      <c r="B169" s="14" t="s">
        <v>3448</v>
      </c>
      <c r="C169" s="14" t="s">
        <v>3449</v>
      </c>
      <c r="D169" s="14" t="s">
        <v>3450</v>
      </c>
      <c r="E169" s="14" t="s">
        <v>91</v>
      </c>
      <c r="F169" s="92">
        <v>43081</v>
      </c>
      <c r="G169" s="92">
        <f t="shared" si="15"/>
        <v>43811</v>
      </c>
      <c r="H169" s="81">
        <v>1</v>
      </c>
      <c r="I169" s="76">
        <f t="shared" si="13"/>
        <v>10000</v>
      </c>
      <c r="J169" s="85" t="s">
        <v>3451</v>
      </c>
      <c r="K169" s="76" t="s">
        <v>3334</v>
      </c>
      <c r="L169" s="76"/>
      <c r="M169" s="76"/>
      <c r="N169" s="91" t="s">
        <v>3452</v>
      </c>
      <c r="O169" s="99"/>
    </row>
    <row r="170" spans="1:15" s="60" customFormat="1" x14ac:dyDescent="0.3">
      <c r="A170" s="73" t="s">
        <v>3336</v>
      </c>
      <c r="B170" s="14" t="s">
        <v>3453</v>
      </c>
      <c r="C170" s="14" t="s">
        <v>3454</v>
      </c>
      <c r="D170" s="14" t="s">
        <v>3455</v>
      </c>
      <c r="E170" s="14" t="s">
        <v>3340</v>
      </c>
      <c r="F170" s="92">
        <v>43083</v>
      </c>
      <c r="G170" s="92">
        <f t="shared" si="15"/>
        <v>43813</v>
      </c>
      <c r="H170" s="81">
        <v>1</v>
      </c>
      <c r="I170" s="76">
        <f t="shared" si="13"/>
        <v>10000</v>
      </c>
      <c r="J170" s="85" t="s">
        <v>3441</v>
      </c>
      <c r="K170" s="76" t="s">
        <v>3334</v>
      </c>
      <c r="L170" s="76"/>
      <c r="M170" s="76"/>
      <c r="N170" s="91" t="s">
        <v>6792</v>
      </c>
      <c r="O170" s="99"/>
    </row>
    <row r="171" spans="1:15" s="60" customFormat="1" x14ac:dyDescent="0.3">
      <c r="A171" s="73" t="s">
        <v>3329</v>
      </c>
      <c r="B171" s="14" t="s">
        <v>3456</v>
      </c>
      <c r="C171" s="14" t="s">
        <v>3457</v>
      </c>
      <c r="D171" s="14" t="s">
        <v>3458</v>
      </c>
      <c r="E171" s="14" t="s">
        <v>3459</v>
      </c>
      <c r="F171" s="92">
        <v>43095</v>
      </c>
      <c r="G171" s="92">
        <f t="shared" si="15"/>
        <v>43825</v>
      </c>
      <c r="H171" s="81">
        <v>2</v>
      </c>
      <c r="I171" s="76">
        <f t="shared" si="13"/>
        <v>20000</v>
      </c>
      <c r="J171" s="89" t="s">
        <v>3460</v>
      </c>
      <c r="K171" s="86" t="s">
        <v>3461</v>
      </c>
      <c r="L171" s="76"/>
      <c r="M171" s="76"/>
      <c r="N171" s="91" t="s">
        <v>3462</v>
      </c>
      <c r="O171" s="99"/>
    </row>
    <row r="172" spans="1:15" s="60" customFormat="1" x14ac:dyDescent="0.3">
      <c r="A172" s="73" t="s">
        <v>3329</v>
      </c>
      <c r="B172" s="14" t="s">
        <v>3463</v>
      </c>
      <c r="C172" s="14" t="s">
        <v>3464</v>
      </c>
      <c r="D172" s="14" t="s">
        <v>3465</v>
      </c>
      <c r="E172" s="14" t="s">
        <v>71</v>
      </c>
      <c r="F172" s="92">
        <v>43081</v>
      </c>
      <c r="G172" s="92">
        <f t="shared" si="15"/>
        <v>43811</v>
      </c>
      <c r="H172" s="81">
        <v>1</v>
      </c>
      <c r="I172" s="76">
        <f t="shared" si="13"/>
        <v>10000</v>
      </c>
      <c r="J172" s="85" t="s">
        <v>1871</v>
      </c>
      <c r="K172" s="86" t="s">
        <v>1320</v>
      </c>
      <c r="L172" s="76"/>
      <c r="M172" s="76"/>
      <c r="N172" s="91" t="s">
        <v>3466</v>
      </c>
      <c r="O172" s="99"/>
    </row>
    <row r="173" spans="1:15" s="60" customFormat="1" x14ac:dyDescent="0.3">
      <c r="A173" s="73" t="s">
        <v>3311</v>
      </c>
      <c r="B173" s="14" t="s">
        <v>3467</v>
      </c>
      <c r="C173" s="14" t="s">
        <v>3468</v>
      </c>
      <c r="D173" s="14" t="s">
        <v>3469</v>
      </c>
      <c r="E173" s="14" t="s">
        <v>3470</v>
      </c>
      <c r="F173" s="92">
        <v>43095</v>
      </c>
      <c r="G173" s="92">
        <f t="shared" si="15"/>
        <v>43825</v>
      </c>
      <c r="H173" s="81">
        <v>2</v>
      </c>
      <c r="I173" s="76">
        <f t="shared" si="13"/>
        <v>20000</v>
      </c>
      <c r="J173" s="85" t="s">
        <v>3441</v>
      </c>
      <c r="K173" s="86" t="s">
        <v>3391</v>
      </c>
      <c r="L173" s="76"/>
      <c r="M173" s="76"/>
      <c r="N173" s="91" t="s">
        <v>6793</v>
      </c>
      <c r="O173" s="99"/>
    </row>
    <row r="174" spans="1:15" s="60" customFormat="1" x14ac:dyDescent="0.3">
      <c r="A174" s="73" t="s">
        <v>3258</v>
      </c>
      <c r="B174" s="14" t="s">
        <v>3471</v>
      </c>
      <c r="C174" s="14" t="s">
        <v>3472</v>
      </c>
      <c r="D174" s="14" t="s">
        <v>3473</v>
      </c>
      <c r="E174" s="14" t="s">
        <v>3474</v>
      </c>
      <c r="F174" s="92">
        <v>43099</v>
      </c>
      <c r="G174" s="92">
        <f t="shared" si="15"/>
        <v>43829</v>
      </c>
      <c r="H174" s="81">
        <v>3</v>
      </c>
      <c r="I174" s="76">
        <f t="shared" si="13"/>
        <v>30000</v>
      </c>
      <c r="J174" s="89" t="s">
        <v>1683</v>
      </c>
      <c r="K174" s="86" t="s">
        <v>3475</v>
      </c>
      <c r="L174" s="76">
        <v>8</v>
      </c>
      <c r="M174" s="76"/>
      <c r="N174" s="91" t="s">
        <v>3476</v>
      </c>
      <c r="O174" s="99"/>
    </row>
    <row r="175" spans="1:15" s="60" customFormat="1" x14ac:dyDescent="0.3">
      <c r="A175" s="73" t="s">
        <v>3336</v>
      </c>
      <c r="B175" s="14" t="s">
        <v>3477</v>
      </c>
      <c r="C175" s="14" t="s">
        <v>2903</v>
      </c>
      <c r="D175" s="14" t="s">
        <v>3478</v>
      </c>
      <c r="E175" s="14" t="s">
        <v>2904</v>
      </c>
      <c r="F175" s="92">
        <v>43098</v>
      </c>
      <c r="G175" s="92">
        <f t="shared" si="15"/>
        <v>43828</v>
      </c>
      <c r="H175" s="81">
        <v>3</v>
      </c>
      <c r="I175" s="76">
        <f t="shared" si="13"/>
        <v>30000</v>
      </c>
      <c r="J175" s="85" t="s">
        <v>3441</v>
      </c>
      <c r="K175" s="86" t="s">
        <v>1320</v>
      </c>
      <c r="L175" s="76"/>
      <c r="M175" s="76"/>
      <c r="N175" s="91" t="s">
        <v>3479</v>
      </c>
      <c r="O175" s="99"/>
    </row>
    <row r="176" spans="1:15" s="60" customFormat="1" x14ac:dyDescent="0.3">
      <c r="A176" s="73" t="s">
        <v>3336</v>
      </c>
      <c r="B176" s="14" t="s">
        <v>3480</v>
      </c>
      <c r="C176" s="14" t="s">
        <v>3481</v>
      </c>
      <c r="D176" s="14" t="s">
        <v>3482</v>
      </c>
      <c r="E176" s="14" t="s">
        <v>1400</v>
      </c>
      <c r="F176" s="92">
        <v>43097</v>
      </c>
      <c r="G176" s="92">
        <f t="shared" si="15"/>
        <v>43827</v>
      </c>
      <c r="H176" s="81">
        <v>1</v>
      </c>
      <c r="I176" s="76">
        <f t="shared" si="13"/>
        <v>10000</v>
      </c>
      <c r="J176" s="100" t="s">
        <v>3483</v>
      </c>
      <c r="K176" s="76" t="s">
        <v>3238</v>
      </c>
      <c r="L176" s="76"/>
      <c r="M176" s="76"/>
      <c r="N176" s="91"/>
      <c r="O176" s="99"/>
    </row>
    <row r="177" spans="1:15" s="60" customFormat="1" x14ac:dyDescent="0.3">
      <c r="A177" s="73" t="s">
        <v>3336</v>
      </c>
      <c r="B177" s="14" t="s">
        <v>3484</v>
      </c>
      <c r="C177" s="14" t="s">
        <v>3485</v>
      </c>
      <c r="D177" s="10" t="s">
        <v>2651</v>
      </c>
      <c r="E177" s="14" t="s">
        <v>3486</v>
      </c>
      <c r="F177" s="92">
        <v>43090</v>
      </c>
      <c r="G177" s="92">
        <f t="shared" si="15"/>
        <v>43820</v>
      </c>
      <c r="H177" s="81">
        <v>1</v>
      </c>
      <c r="I177" s="76">
        <f t="shared" si="13"/>
        <v>10000</v>
      </c>
      <c r="J177" s="100" t="s">
        <v>1945</v>
      </c>
      <c r="K177" s="86" t="s">
        <v>1320</v>
      </c>
      <c r="L177" s="76"/>
      <c r="M177" s="76"/>
      <c r="N177" s="91" t="s">
        <v>3487</v>
      </c>
      <c r="O177" s="99"/>
    </row>
    <row r="178" spans="1:15" s="60" customFormat="1" x14ac:dyDescent="0.3">
      <c r="A178" s="73" t="s">
        <v>3322</v>
      </c>
      <c r="B178" s="14" t="s">
        <v>3488</v>
      </c>
      <c r="C178" s="14" t="s">
        <v>2912</v>
      </c>
      <c r="D178" s="16" t="s">
        <v>1964</v>
      </c>
      <c r="E178" s="16" t="s">
        <v>1691</v>
      </c>
      <c r="F178" s="92">
        <v>43096</v>
      </c>
      <c r="G178" s="92">
        <f t="shared" si="15"/>
        <v>43826</v>
      </c>
      <c r="H178" s="81">
        <v>1</v>
      </c>
      <c r="I178" s="76">
        <f t="shared" si="13"/>
        <v>10000</v>
      </c>
      <c r="J178" s="14" t="s">
        <v>1690</v>
      </c>
      <c r="K178" s="76" t="s">
        <v>3396</v>
      </c>
      <c r="L178" s="76"/>
      <c r="M178" s="76"/>
      <c r="N178" s="91"/>
      <c r="O178" s="99"/>
    </row>
    <row r="179" spans="1:15" s="60" customFormat="1" x14ac:dyDescent="0.3">
      <c r="A179" s="73" t="s">
        <v>3387</v>
      </c>
      <c r="B179" s="14" t="s">
        <v>3489</v>
      </c>
      <c r="C179" s="14" t="s">
        <v>3490</v>
      </c>
      <c r="D179" s="14" t="s">
        <v>3491</v>
      </c>
      <c r="E179" s="14" t="s">
        <v>1690</v>
      </c>
      <c r="F179" s="92">
        <v>43098</v>
      </c>
      <c r="G179" s="92">
        <f t="shared" si="15"/>
        <v>43828</v>
      </c>
      <c r="H179" s="81">
        <v>1</v>
      </c>
      <c r="I179" s="76">
        <f t="shared" si="13"/>
        <v>10000</v>
      </c>
      <c r="J179" s="14" t="s">
        <v>3492</v>
      </c>
      <c r="K179" s="86" t="s">
        <v>3350</v>
      </c>
      <c r="L179" s="76"/>
      <c r="M179" s="76"/>
      <c r="N179" s="91" t="s">
        <v>3493</v>
      </c>
      <c r="O179" s="99"/>
    </row>
    <row r="180" spans="1:15" s="60" customFormat="1" x14ac:dyDescent="0.3">
      <c r="A180" s="73" t="s">
        <v>3311</v>
      </c>
      <c r="B180" s="14" t="s">
        <v>3494</v>
      </c>
      <c r="C180" s="14" t="s">
        <v>3159</v>
      </c>
      <c r="D180" s="105" t="s">
        <v>2729</v>
      </c>
      <c r="E180" s="14" t="s">
        <v>3495</v>
      </c>
      <c r="F180" s="92">
        <v>43098</v>
      </c>
      <c r="G180" s="92">
        <f t="shared" si="15"/>
        <v>43828</v>
      </c>
      <c r="H180" s="81">
        <v>2</v>
      </c>
      <c r="I180" s="76">
        <f t="shared" si="13"/>
        <v>20000</v>
      </c>
      <c r="J180" s="104" t="s">
        <v>1297</v>
      </c>
      <c r="K180" s="76" t="s">
        <v>1813</v>
      </c>
      <c r="L180" s="76"/>
      <c r="M180" s="76"/>
      <c r="N180" s="91"/>
      <c r="O180" s="99"/>
    </row>
    <row r="181" spans="1:15" s="60" customFormat="1" x14ac:dyDescent="0.3">
      <c r="A181" s="73" t="s">
        <v>3258</v>
      </c>
      <c r="B181" s="14" t="s">
        <v>3496</v>
      </c>
      <c r="C181" s="14" t="s">
        <v>2954</v>
      </c>
      <c r="D181" s="14" t="s">
        <v>3497</v>
      </c>
      <c r="E181" s="14" t="s">
        <v>3495</v>
      </c>
      <c r="F181" s="92">
        <v>43098</v>
      </c>
      <c r="G181" s="92">
        <f t="shared" si="15"/>
        <v>43828</v>
      </c>
      <c r="H181" s="81">
        <v>4</v>
      </c>
      <c r="I181" s="76">
        <f t="shared" si="13"/>
        <v>40000</v>
      </c>
      <c r="J181" s="104" t="s">
        <v>1297</v>
      </c>
      <c r="K181" s="76" t="s">
        <v>1296</v>
      </c>
      <c r="L181" s="76"/>
      <c r="M181" s="76"/>
      <c r="N181" s="91"/>
      <c r="O181" s="99"/>
    </row>
    <row r="182" spans="1:15" s="60" customFormat="1" x14ac:dyDescent="0.3">
      <c r="A182" s="73" t="s">
        <v>3336</v>
      </c>
      <c r="B182" s="14" t="s">
        <v>3498</v>
      </c>
      <c r="C182" s="14" t="s">
        <v>3499</v>
      </c>
      <c r="D182" s="14" t="s">
        <v>3500</v>
      </c>
      <c r="E182" s="14" t="s">
        <v>3501</v>
      </c>
      <c r="F182" s="92">
        <v>43098</v>
      </c>
      <c r="G182" s="92">
        <f t="shared" si="15"/>
        <v>43828</v>
      </c>
      <c r="H182" s="81">
        <v>10</v>
      </c>
      <c r="I182" s="76">
        <f t="shared" si="13"/>
        <v>100000</v>
      </c>
      <c r="J182" s="104" t="s">
        <v>1297</v>
      </c>
      <c r="K182" s="86" t="s">
        <v>3350</v>
      </c>
      <c r="L182" s="76"/>
      <c r="M182" s="76"/>
      <c r="N182" s="91" t="s">
        <v>3502</v>
      </c>
      <c r="O182" s="99"/>
    </row>
    <row r="183" spans="1:15" s="60" customFormat="1" ht="27.6" x14ac:dyDescent="0.3">
      <c r="A183" s="73" t="s">
        <v>3336</v>
      </c>
      <c r="B183" s="14" t="s">
        <v>3503</v>
      </c>
      <c r="C183" s="14" t="s">
        <v>3177</v>
      </c>
      <c r="D183" s="14" t="s">
        <v>3504</v>
      </c>
      <c r="E183" s="14" t="s">
        <v>1349</v>
      </c>
      <c r="F183" s="92">
        <v>43098</v>
      </c>
      <c r="G183" s="92">
        <f t="shared" si="15"/>
        <v>43828</v>
      </c>
      <c r="H183" s="81">
        <v>7</v>
      </c>
      <c r="I183" s="76">
        <f t="shared" si="13"/>
        <v>70000</v>
      </c>
      <c r="J183" s="14" t="s">
        <v>3431</v>
      </c>
      <c r="K183" s="86" t="s">
        <v>1320</v>
      </c>
      <c r="L183" s="76"/>
      <c r="M183" s="76"/>
      <c r="N183" s="107" t="s">
        <v>3505</v>
      </c>
      <c r="O183" s="99"/>
    </row>
    <row r="184" spans="1:15" s="60" customFormat="1" ht="27.6" x14ac:dyDescent="0.3">
      <c r="A184" s="73" t="s">
        <v>3311</v>
      </c>
      <c r="B184" s="14" t="s">
        <v>3506</v>
      </c>
      <c r="C184" s="14" t="s">
        <v>3507</v>
      </c>
      <c r="D184" s="14" t="s">
        <v>3508</v>
      </c>
      <c r="E184" s="14" t="s">
        <v>3509</v>
      </c>
      <c r="F184" s="92">
        <v>43098</v>
      </c>
      <c r="G184" s="92">
        <f t="shared" si="15"/>
        <v>43828</v>
      </c>
      <c r="H184" s="81">
        <v>1</v>
      </c>
      <c r="I184" s="76">
        <f t="shared" si="13"/>
        <v>10000</v>
      </c>
      <c r="J184" s="14" t="s">
        <v>3431</v>
      </c>
      <c r="K184" s="86" t="s">
        <v>1320</v>
      </c>
      <c r="L184" s="76"/>
      <c r="M184" s="76"/>
      <c r="N184" s="107" t="s">
        <v>3510</v>
      </c>
      <c r="O184" s="99"/>
    </row>
    <row r="185" spans="1:15" s="60" customFormat="1" ht="27.6" x14ac:dyDescent="0.3">
      <c r="A185" s="73" t="s">
        <v>3329</v>
      </c>
      <c r="B185" s="14" t="s">
        <v>3511</v>
      </c>
      <c r="C185" s="14" t="s">
        <v>3512</v>
      </c>
      <c r="D185" s="14" t="s">
        <v>3513</v>
      </c>
      <c r="E185" s="14" t="s">
        <v>3514</v>
      </c>
      <c r="F185" s="92">
        <v>43098</v>
      </c>
      <c r="G185" s="92">
        <f t="shared" si="15"/>
        <v>43828</v>
      </c>
      <c r="H185" s="81">
        <v>1</v>
      </c>
      <c r="I185" s="76">
        <f t="shared" si="13"/>
        <v>10000</v>
      </c>
      <c r="J185" s="14" t="s">
        <v>3379</v>
      </c>
      <c r="K185" s="86" t="s">
        <v>3461</v>
      </c>
      <c r="L185" s="76"/>
      <c r="M185" s="76"/>
      <c r="N185" s="107" t="s">
        <v>3515</v>
      </c>
      <c r="O185" s="99"/>
    </row>
    <row r="186" spans="1:15" s="60" customFormat="1" x14ac:dyDescent="0.3">
      <c r="A186" s="73" t="s">
        <v>3311</v>
      </c>
      <c r="B186" s="14" t="s">
        <v>3516</v>
      </c>
      <c r="C186" s="14" t="s">
        <v>3517</v>
      </c>
      <c r="D186" s="14" t="s">
        <v>3518</v>
      </c>
      <c r="E186" s="14" t="s">
        <v>3519</v>
      </c>
      <c r="F186" s="92">
        <v>43092</v>
      </c>
      <c r="G186" s="92">
        <f t="shared" si="15"/>
        <v>43822</v>
      </c>
      <c r="H186" s="81">
        <v>1</v>
      </c>
      <c r="I186" s="76">
        <f t="shared" si="13"/>
        <v>10000</v>
      </c>
      <c r="J186" s="102" t="s">
        <v>3520</v>
      </c>
      <c r="K186" s="86" t="s">
        <v>3475</v>
      </c>
      <c r="L186" s="76"/>
      <c r="M186" s="76"/>
      <c r="N186" s="107" t="s">
        <v>3521</v>
      </c>
      <c r="O186" s="99"/>
    </row>
    <row r="187" spans="1:15" s="60" customFormat="1" x14ac:dyDescent="0.3">
      <c r="A187" s="73" t="s">
        <v>3336</v>
      </c>
      <c r="B187" s="14" t="s">
        <v>3522</v>
      </c>
      <c r="C187" s="14" t="s">
        <v>3523</v>
      </c>
      <c r="D187" s="14" t="s">
        <v>3524</v>
      </c>
      <c r="E187" s="14" t="s">
        <v>3525</v>
      </c>
      <c r="F187" s="92">
        <v>43462</v>
      </c>
      <c r="G187" s="92">
        <f t="shared" si="15"/>
        <v>44193</v>
      </c>
      <c r="H187" s="81">
        <v>6</v>
      </c>
      <c r="I187" s="76">
        <f t="shared" si="13"/>
        <v>60000</v>
      </c>
      <c r="J187" s="100" t="s">
        <v>3483</v>
      </c>
      <c r="K187" s="86" t="s">
        <v>3350</v>
      </c>
      <c r="L187" s="76"/>
      <c r="M187" s="76"/>
      <c r="N187" s="107" t="s">
        <v>3526</v>
      </c>
      <c r="O187" s="99"/>
    </row>
    <row r="188" spans="1:15" s="60" customFormat="1" x14ac:dyDescent="0.3">
      <c r="A188" s="73" t="s">
        <v>3336</v>
      </c>
      <c r="B188" s="14" t="s">
        <v>3527</v>
      </c>
      <c r="C188" s="14" t="s">
        <v>2792</v>
      </c>
      <c r="D188" s="16" t="s">
        <v>3528</v>
      </c>
      <c r="E188" s="16" t="s">
        <v>3529</v>
      </c>
      <c r="F188" s="92">
        <v>43098</v>
      </c>
      <c r="G188" s="92">
        <f t="shared" si="15"/>
        <v>43828</v>
      </c>
      <c r="H188" s="81">
        <v>1</v>
      </c>
      <c r="I188" s="76">
        <f t="shared" si="13"/>
        <v>10000</v>
      </c>
      <c r="J188" s="14" t="s">
        <v>3530</v>
      </c>
      <c r="K188" s="76" t="s">
        <v>3531</v>
      </c>
      <c r="L188" s="76"/>
      <c r="M188" s="76"/>
      <c r="N188" s="107" t="s">
        <v>3532</v>
      </c>
      <c r="O188" s="99"/>
    </row>
    <row r="189" spans="1:15" s="60" customFormat="1" x14ac:dyDescent="0.3">
      <c r="A189" s="73" t="s">
        <v>3258</v>
      </c>
      <c r="B189" s="14" t="s">
        <v>3533</v>
      </c>
      <c r="C189" s="14" t="s">
        <v>3534</v>
      </c>
      <c r="D189" s="16" t="s">
        <v>2790</v>
      </c>
      <c r="E189" s="16" t="s">
        <v>3529</v>
      </c>
      <c r="F189" s="92">
        <v>43098</v>
      </c>
      <c r="G189" s="92">
        <f t="shared" si="15"/>
        <v>43828</v>
      </c>
      <c r="H189" s="81">
        <v>1</v>
      </c>
      <c r="I189" s="76">
        <f t="shared" si="13"/>
        <v>10000</v>
      </c>
      <c r="J189" s="14" t="s">
        <v>3535</v>
      </c>
      <c r="K189" s="76" t="s">
        <v>1813</v>
      </c>
      <c r="L189" s="76"/>
      <c r="M189" s="76"/>
      <c r="N189" s="107" t="s">
        <v>3532</v>
      </c>
      <c r="O189" s="99"/>
    </row>
    <row r="190" spans="1:15" s="60" customFormat="1" x14ac:dyDescent="0.3">
      <c r="A190" s="73" t="s">
        <v>3536</v>
      </c>
      <c r="B190" s="14" t="s">
        <v>3537</v>
      </c>
      <c r="C190" s="14" t="s">
        <v>3376</v>
      </c>
      <c r="D190" s="34" t="s">
        <v>3377</v>
      </c>
      <c r="E190" s="14" t="s">
        <v>3538</v>
      </c>
      <c r="F190" s="92">
        <v>43102</v>
      </c>
      <c r="G190" s="92">
        <f t="shared" si="15"/>
        <v>43832</v>
      </c>
      <c r="H190" s="81">
        <v>1</v>
      </c>
      <c r="I190" s="76">
        <f t="shared" si="13"/>
        <v>10000</v>
      </c>
      <c r="J190" s="14" t="s">
        <v>3379</v>
      </c>
      <c r="K190" s="86" t="s">
        <v>1320</v>
      </c>
      <c r="L190" s="76"/>
      <c r="M190" s="76"/>
      <c r="N190" s="91" t="s">
        <v>3539</v>
      </c>
      <c r="O190" s="99"/>
    </row>
    <row r="191" spans="1:15" s="60" customFormat="1" x14ac:dyDescent="0.3">
      <c r="A191" s="73" t="s">
        <v>3536</v>
      </c>
      <c r="B191" s="14" t="s">
        <v>3540</v>
      </c>
      <c r="C191" s="14" t="s">
        <v>2954</v>
      </c>
      <c r="D191" s="14" t="s">
        <v>3541</v>
      </c>
      <c r="E191" s="14" t="s">
        <v>2101</v>
      </c>
      <c r="F191" s="92">
        <v>43102</v>
      </c>
      <c r="G191" s="92">
        <f t="shared" si="15"/>
        <v>43832</v>
      </c>
      <c r="H191" s="81">
        <v>1</v>
      </c>
      <c r="I191" s="76">
        <f t="shared" si="13"/>
        <v>10000</v>
      </c>
      <c r="J191" s="104" t="s">
        <v>1297</v>
      </c>
      <c r="K191" s="86" t="s">
        <v>1320</v>
      </c>
      <c r="L191" s="76"/>
      <c r="M191" s="76"/>
      <c r="N191" s="91" t="s">
        <v>3542</v>
      </c>
      <c r="O191" s="99"/>
    </row>
    <row r="192" spans="1:15" s="60" customFormat="1" x14ac:dyDescent="0.3">
      <c r="A192" s="73" t="s">
        <v>3543</v>
      </c>
      <c r="B192" s="14" t="s">
        <v>3544</v>
      </c>
      <c r="C192" s="14" t="s">
        <v>3545</v>
      </c>
      <c r="D192" s="16" t="s">
        <v>1331</v>
      </c>
      <c r="E192" s="16" t="s">
        <v>3546</v>
      </c>
      <c r="F192" s="92">
        <v>43102</v>
      </c>
      <c r="G192" s="92">
        <f t="shared" si="15"/>
        <v>43832</v>
      </c>
      <c r="H192" s="81">
        <v>1</v>
      </c>
      <c r="I192" s="76">
        <f t="shared" si="13"/>
        <v>10000</v>
      </c>
      <c r="J192" s="104" t="s">
        <v>1297</v>
      </c>
      <c r="K192" s="86" t="s">
        <v>3391</v>
      </c>
      <c r="L192" s="76"/>
      <c r="M192" s="76"/>
      <c r="N192" s="91" t="s">
        <v>3547</v>
      </c>
      <c r="O192" s="99"/>
    </row>
    <row r="193" spans="1:15" s="60" customFormat="1" x14ac:dyDescent="0.3">
      <c r="A193" s="73" t="s">
        <v>3548</v>
      </c>
      <c r="B193" s="14" t="s">
        <v>3549</v>
      </c>
      <c r="C193" s="14" t="s">
        <v>3550</v>
      </c>
      <c r="D193" s="14" t="s">
        <v>3551</v>
      </c>
      <c r="E193" s="14" t="s">
        <v>3552</v>
      </c>
      <c r="F193" s="92">
        <v>43103</v>
      </c>
      <c r="G193" s="92">
        <f t="shared" si="15"/>
        <v>43833</v>
      </c>
      <c r="H193" s="81">
        <v>3</v>
      </c>
      <c r="I193" s="76">
        <f t="shared" si="13"/>
        <v>30000</v>
      </c>
      <c r="J193" s="102" t="s">
        <v>1341</v>
      </c>
      <c r="K193" s="86" t="s">
        <v>3391</v>
      </c>
      <c r="L193" s="76"/>
      <c r="M193" s="76"/>
      <c r="N193" s="91" t="s">
        <v>3553</v>
      </c>
      <c r="O193" s="99"/>
    </row>
    <row r="194" spans="1:15" s="60" customFormat="1" x14ac:dyDescent="0.3">
      <c r="A194" s="73" t="s">
        <v>3536</v>
      </c>
      <c r="B194" s="14" t="s">
        <v>3554</v>
      </c>
      <c r="C194" s="14" t="s">
        <v>3555</v>
      </c>
      <c r="D194" s="14" t="s">
        <v>3556</v>
      </c>
      <c r="E194" s="14" t="s">
        <v>3501</v>
      </c>
      <c r="F194" s="92">
        <v>43103</v>
      </c>
      <c r="G194" s="92">
        <f t="shared" si="15"/>
        <v>43833</v>
      </c>
      <c r="H194" s="81">
        <v>10</v>
      </c>
      <c r="I194" s="76">
        <f t="shared" si="13"/>
        <v>100000</v>
      </c>
      <c r="J194" s="104" t="s">
        <v>1297</v>
      </c>
      <c r="K194" s="86" t="s">
        <v>1462</v>
      </c>
      <c r="L194" s="76"/>
      <c r="M194" s="76"/>
      <c r="N194" s="91" t="s">
        <v>3557</v>
      </c>
      <c r="O194" s="99"/>
    </row>
    <row r="195" spans="1:15" s="60" customFormat="1" x14ac:dyDescent="0.3">
      <c r="A195" s="73" t="s">
        <v>3558</v>
      </c>
      <c r="B195" s="14" t="s">
        <v>3559</v>
      </c>
      <c r="C195" s="14" t="s">
        <v>3560</v>
      </c>
      <c r="D195" s="14" t="s">
        <v>1827</v>
      </c>
      <c r="E195" s="14" t="s">
        <v>3561</v>
      </c>
      <c r="F195" s="92">
        <v>43104</v>
      </c>
      <c r="G195" s="92">
        <f t="shared" si="15"/>
        <v>43834</v>
      </c>
      <c r="H195" s="81">
        <v>5</v>
      </c>
      <c r="I195" s="76">
        <f t="shared" si="13"/>
        <v>50000</v>
      </c>
      <c r="J195" s="100" t="s">
        <v>3562</v>
      </c>
      <c r="K195" s="86" t="s">
        <v>3461</v>
      </c>
      <c r="L195" s="76"/>
      <c r="M195" s="76"/>
      <c r="N195" s="91" t="s">
        <v>3563</v>
      </c>
      <c r="O195" s="99"/>
    </row>
    <row r="196" spans="1:15" s="60" customFormat="1" x14ac:dyDescent="0.3">
      <c r="A196" s="73" t="s">
        <v>3536</v>
      </c>
      <c r="B196" s="14" t="s">
        <v>3564</v>
      </c>
      <c r="C196" s="14" t="s">
        <v>3565</v>
      </c>
      <c r="D196" s="14" t="s">
        <v>3566</v>
      </c>
      <c r="E196" s="14" t="s">
        <v>3567</v>
      </c>
      <c r="F196" s="92">
        <v>43102</v>
      </c>
      <c r="G196" s="92">
        <f t="shared" si="15"/>
        <v>43832</v>
      </c>
      <c r="H196" s="81">
        <v>1</v>
      </c>
      <c r="I196" s="76">
        <f t="shared" si="13"/>
        <v>10000</v>
      </c>
      <c r="J196" s="104" t="s">
        <v>1297</v>
      </c>
      <c r="K196" s="86" t="s">
        <v>3350</v>
      </c>
      <c r="L196" s="76"/>
      <c r="M196" s="76"/>
      <c r="N196" s="91" t="s">
        <v>3568</v>
      </c>
      <c r="O196" s="99"/>
    </row>
    <row r="197" spans="1:15" s="60" customFormat="1" x14ac:dyDescent="0.3">
      <c r="A197" s="73" t="s">
        <v>3558</v>
      </c>
      <c r="B197" s="14" t="s">
        <v>3569</v>
      </c>
      <c r="C197" s="14" t="s">
        <v>3128</v>
      </c>
      <c r="D197" s="14" t="s">
        <v>3570</v>
      </c>
      <c r="E197" s="14" t="s">
        <v>2042</v>
      </c>
      <c r="F197" s="92">
        <v>43104</v>
      </c>
      <c r="G197" s="92">
        <f t="shared" si="15"/>
        <v>43834</v>
      </c>
      <c r="H197" s="81">
        <v>2</v>
      </c>
      <c r="I197" s="76">
        <f t="shared" si="13"/>
        <v>20000</v>
      </c>
      <c r="J197" s="89" t="s">
        <v>3349</v>
      </c>
      <c r="K197" s="86" t="s">
        <v>3327</v>
      </c>
      <c r="L197" s="76"/>
      <c r="M197" s="76"/>
      <c r="N197" s="91" t="s">
        <v>3571</v>
      </c>
      <c r="O197" s="99"/>
    </row>
    <row r="198" spans="1:15" s="60" customFormat="1" x14ac:dyDescent="0.3">
      <c r="A198" s="73" t="s">
        <v>3548</v>
      </c>
      <c r="B198" s="14" t="s">
        <v>3572</v>
      </c>
      <c r="C198" s="14" t="s">
        <v>3573</v>
      </c>
      <c r="D198" s="14" t="s">
        <v>3574</v>
      </c>
      <c r="E198" s="14" t="s">
        <v>2751</v>
      </c>
      <c r="F198" s="92">
        <v>43108</v>
      </c>
      <c r="G198" s="92">
        <f t="shared" si="15"/>
        <v>43838</v>
      </c>
      <c r="H198" s="81">
        <v>1</v>
      </c>
      <c r="I198" s="76">
        <f t="shared" si="13"/>
        <v>10000</v>
      </c>
      <c r="J198" s="89" t="s">
        <v>3575</v>
      </c>
      <c r="K198" s="86" t="s">
        <v>3391</v>
      </c>
      <c r="L198" s="76"/>
      <c r="M198" s="76"/>
      <c r="N198" s="91" t="s">
        <v>6794</v>
      </c>
      <c r="O198" s="99"/>
    </row>
    <row r="199" spans="1:15" s="60" customFormat="1" x14ac:dyDescent="0.3">
      <c r="A199" s="73" t="s">
        <v>3576</v>
      </c>
      <c r="B199" s="14" t="s">
        <v>3577</v>
      </c>
      <c r="C199" s="14" t="s">
        <v>2954</v>
      </c>
      <c r="D199" s="14" t="s">
        <v>2433</v>
      </c>
      <c r="E199" s="14" t="s">
        <v>1384</v>
      </c>
      <c r="F199" s="92">
        <v>43108</v>
      </c>
      <c r="G199" s="92">
        <f t="shared" si="15"/>
        <v>43838</v>
      </c>
      <c r="H199" s="81">
        <v>1</v>
      </c>
      <c r="I199" s="76">
        <f t="shared" si="13"/>
        <v>10000</v>
      </c>
      <c r="J199" s="104" t="s">
        <v>1297</v>
      </c>
      <c r="K199" s="76" t="s">
        <v>3531</v>
      </c>
      <c r="L199" s="76"/>
      <c r="M199" s="76"/>
      <c r="N199" s="91" t="s">
        <v>3578</v>
      </c>
      <c r="O199" s="99"/>
    </row>
    <row r="200" spans="1:15" s="60" customFormat="1" x14ac:dyDescent="0.3">
      <c r="A200" s="73" t="s">
        <v>3576</v>
      </c>
      <c r="B200" s="14" t="s">
        <v>3579</v>
      </c>
      <c r="C200" s="14" t="s">
        <v>3580</v>
      </c>
      <c r="D200" s="14" t="s">
        <v>3581</v>
      </c>
      <c r="E200" s="14" t="s">
        <v>3495</v>
      </c>
      <c r="F200" s="92">
        <v>43108</v>
      </c>
      <c r="G200" s="92">
        <f t="shared" si="15"/>
        <v>43838</v>
      </c>
      <c r="H200" s="81">
        <v>1</v>
      </c>
      <c r="I200" s="76">
        <f t="shared" si="13"/>
        <v>10000</v>
      </c>
      <c r="J200" s="104" t="s">
        <v>1297</v>
      </c>
      <c r="K200" s="76" t="s">
        <v>3238</v>
      </c>
      <c r="L200" s="76"/>
      <c r="M200" s="76"/>
      <c r="N200" s="91" t="s">
        <v>3582</v>
      </c>
      <c r="O200" s="99"/>
    </row>
    <row r="201" spans="1:15" s="60" customFormat="1" x14ac:dyDescent="0.3">
      <c r="A201" s="73" t="s">
        <v>3576</v>
      </c>
      <c r="B201" s="14" t="s">
        <v>3583</v>
      </c>
      <c r="C201" s="14" t="s">
        <v>3295</v>
      </c>
      <c r="D201" s="14" t="s">
        <v>3584</v>
      </c>
      <c r="E201" s="14" t="s">
        <v>3585</v>
      </c>
      <c r="F201" s="92">
        <v>43109</v>
      </c>
      <c r="G201" s="92">
        <f t="shared" si="15"/>
        <v>43839</v>
      </c>
      <c r="H201" s="81">
        <v>1</v>
      </c>
      <c r="I201" s="76">
        <f t="shared" si="13"/>
        <v>10000</v>
      </c>
      <c r="J201" s="89" t="s">
        <v>3421</v>
      </c>
      <c r="K201" s="86" t="s">
        <v>1462</v>
      </c>
      <c r="L201" s="76"/>
      <c r="M201" s="76"/>
      <c r="N201" s="91" t="s">
        <v>3586</v>
      </c>
      <c r="O201" s="99"/>
    </row>
    <row r="202" spans="1:15" s="60" customFormat="1" x14ac:dyDescent="0.3">
      <c r="A202" s="73" t="s">
        <v>3558</v>
      </c>
      <c r="B202" s="14" t="s">
        <v>3587</v>
      </c>
      <c r="C202" s="14" t="s">
        <v>3415</v>
      </c>
      <c r="D202" s="14" t="s">
        <v>3588</v>
      </c>
      <c r="E202" s="14" t="s">
        <v>2751</v>
      </c>
      <c r="F202" s="92">
        <v>43109</v>
      </c>
      <c r="G202" s="92">
        <f t="shared" si="15"/>
        <v>43839</v>
      </c>
      <c r="H202" s="81">
        <v>1</v>
      </c>
      <c r="I202" s="76">
        <f t="shared" si="13"/>
        <v>10000</v>
      </c>
      <c r="J202" s="89" t="s">
        <v>3575</v>
      </c>
      <c r="K202" s="86" t="s">
        <v>1320</v>
      </c>
      <c r="L202" s="76"/>
      <c r="M202" s="76"/>
      <c r="N202" s="91" t="s">
        <v>3589</v>
      </c>
      <c r="O202" s="99"/>
    </row>
    <row r="203" spans="1:15" s="60" customFormat="1" x14ac:dyDescent="0.3">
      <c r="A203" s="73" t="s">
        <v>3590</v>
      </c>
      <c r="B203" s="14" t="s">
        <v>3591</v>
      </c>
      <c r="C203" s="14" t="s">
        <v>3592</v>
      </c>
      <c r="D203" s="14" t="s">
        <v>3593</v>
      </c>
      <c r="E203" s="14" t="s">
        <v>3470</v>
      </c>
      <c r="F203" s="92">
        <v>43106</v>
      </c>
      <c r="G203" s="92">
        <f t="shared" si="15"/>
        <v>43836</v>
      </c>
      <c r="H203" s="81">
        <v>1</v>
      </c>
      <c r="I203" s="76">
        <f t="shared" si="13"/>
        <v>10000</v>
      </c>
      <c r="J203" s="85" t="s">
        <v>71</v>
      </c>
      <c r="K203" s="86" t="s">
        <v>3327</v>
      </c>
      <c r="L203" s="76"/>
      <c r="M203" s="76"/>
      <c r="N203" s="91" t="s">
        <v>3594</v>
      </c>
      <c r="O203" s="99"/>
    </row>
    <row r="204" spans="1:15" s="60" customFormat="1" x14ac:dyDescent="0.3">
      <c r="A204" s="73" t="s">
        <v>3576</v>
      </c>
      <c r="B204" s="14" t="s">
        <v>3595</v>
      </c>
      <c r="C204" s="14" t="s">
        <v>3596</v>
      </c>
      <c r="D204" s="14" t="s">
        <v>3597</v>
      </c>
      <c r="E204" s="14" t="s">
        <v>2101</v>
      </c>
      <c r="F204" s="92">
        <v>43108</v>
      </c>
      <c r="G204" s="92">
        <f t="shared" si="15"/>
        <v>43838</v>
      </c>
      <c r="H204" s="81">
        <v>10</v>
      </c>
      <c r="I204" s="76">
        <f t="shared" si="13"/>
        <v>100000</v>
      </c>
      <c r="J204" s="104" t="s">
        <v>1297</v>
      </c>
      <c r="K204" s="86" t="s">
        <v>3461</v>
      </c>
      <c r="L204" s="76"/>
      <c r="M204" s="76"/>
      <c r="N204" s="91" t="s">
        <v>3598</v>
      </c>
      <c r="O204" s="99"/>
    </row>
    <row r="205" spans="1:15" s="60" customFormat="1" x14ac:dyDescent="0.3">
      <c r="A205" s="73" t="s">
        <v>3576</v>
      </c>
      <c r="B205" s="14" t="s">
        <v>3599</v>
      </c>
      <c r="C205" s="14" t="s">
        <v>3600</v>
      </c>
      <c r="D205" s="10" t="s">
        <v>3601</v>
      </c>
      <c r="E205" s="10" t="s">
        <v>3602</v>
      </c>
      <c r="F205" s="92">
        <v>43109</v>
      </c>
      <c r="G205" s="92">
        <f t="shared" si="15"/>
        <v>43839</v>
      </c>
      <c r="H205" s="81">
        <v>1</v>
      </c>
      <c r="I205" s="76">
        <f t="shared" si="13"/>
        <v>10000</v>
      </c>
      <c r="J205" s="102" t="s">
        <v>3520</v>
      </c>
      <c r="K205" s="86" t="s">
        <v>1320</v>
      </c>
      <c r="L205" s="76"/>
      <c r="M205" s="76"/>
      <c r="N205" s="91" t="s">
        <v>3603</v>
      </c>
      <c r="O205" s="99"/>
    </row>
    <row r="206" spans="1:15" s="60" customFormat="1" x14ac:dyDescent="0.3">
      <c r="A206" s="73" t="s">
        <v>3604</v>
      </c>
      <c r="B206" s="14" t="s">
        <v>3605</v>
      </c>
      <c r="C206" s="14" t="s">
        <v>3606</v>
      </c>
      <c r="D206" s="10" t="s">
        <v>2131</v>
      </c>
      <c r="E206" s="10" t="s">
        <v>3607</v>
      </c>
      <c r="F206" s="92">
        <v>43109</v>
      </c>
      <c r="G206" s="92">
        <f t="shared" si="15"/>
        <v>43839</v>
      </c>
      <c r="H206" s="81">
        <v>2</v>
      </c>
      <c r="I206" s="76">
        <f t="shared" si="13"/>
        <v>20000</v>
      </c>
      <c r="J206" s="102" t="s">
        <v>1341</v>
      </c>
      <c r="K206" s="86" t="s">
        <v>1462</v>
      </c>
      <c r="L206" s="76"/>
      <c r="M206" s="76"/>
      <c r="N206" s="91" t="s">
        <v>6795</v>
      </c>
      <c r="O206" s="99"/>
    </row>
    <row r="207" spans="1:15" s="60" customFormat="1" x14ac:dyDescent="0.3">
      <c r="A207" s="73" t="s">
        <v>3576</v>
      </c>
      <c r="B207" s="14" t="s">
        <v>3608</v>
      </c>
      <c r="C207" s="14" t="s">
        <v>3609</v>
      </c>
      <c r="D207" s="10" t="s">
        <v>3610</v>
      </c>
      <c r="E207" s="10" t="s">
        <v>3602</v>
      </c>
      <c r="F207" s="92">
        <v>43109</v>
      </c>
      <c r="G207" s="92">
        <f t="shared" si="15"/>
        <v>43839</v>
      </c>
      <c r="H207" s="81">
        <v>3</v>
      </c>
      <c r="I207" s="76">
        <f t="shared" si="13"/>
        <v>30000</v>
      </c>
      <c r="J207" s="102" t="s">
        <v>3611</v>
      </c>
      <c r="K207" s="86" t="s">
        <v>3100</v>
      </c>
      <c r="L207" s="76"/>
      <c r="M207" s="76"/>
      <c r="N207" s="91" t="s">
        <v>3612</v>
      </c>
      <c r="O207" s="99"/>
    </row>
    <row r="208" spans="1:15" s="60" customFormat="1" x14ac:dyDescent="0.3">
      <c r="A208" s="73" t="s">
        <v>3548</v>
      </c>
      <c r="B208" s="14" t="s">
        <v>3613</v>
      </c>
      <c r="C208" s="14" t="s">
        <v>3274</v>
      </c>
      <c r="D208" s="14" t="s">
        <v>3614</v>
      </c>
      <c r="E208" s="14" t="s">
        <v>3615</v>
      </c>
      <c r="F208" s="92">
        <v>43109</v>
      </c>
      <c r="G208" s="92">
        <f t="shared" si="15"/>
        <v>43839</v>
      </c>
      <c r="H208" s="81">
        <v>1</v>
      </c>
      <c r="I208" s="76">
        <f t="shared" si="13"/>
        <v>10000</v>
      </c>
      <c r="J208" s="89" t="s">
        <v>3349</v>
      </c>
      <c r="K208" s="86" t="s">
        <v>1320</v>
      </c>
      <c r="L208" s="76"/>
      <c r="M208" s="76"/>
      <c r="N208" s="91" t="s">
        <v>3616</v>
      </c>
      <c r="O208" s="99"/>
    </row>
    <row r="209" spans="1:15" s="60" customFormat="1" x14ac:dyDescent="0.3">
      <c r="A209" s="73" t="s">
        <v>3536</v>
      </c>
      <c r="B209" s="14" t="s">
        <v>3617</v>
      </c>
      <c r="C209" s="14" t="s">
        <v>3140</v>
      </c>
      <c r="D209" s="14" t="s">
        <v>3618</v>
      </c>
      <c r="E209" s="14" t="s">
        <v>3619</v>
      </c>
      <c r="F209" s="92">
        <v>43115</v>
      </c>
      <c r="G209" s="92">
        <f t="shared" si="15"/>
        <v>43845</v>
      </c>
      <c r="H209" s="81">
        <v>3</v>
      </c>
      <c r="I209" s="76">
        <f t="shared" si="13"/>
        <v>30000</v>
      </c>
      <c r="J209" s="102" t="s">
        <v>3520</v>
      </c>
      <c r="K209" s="76" t="s">
        <v>3334</v>
      </c>
      <c r="L209" s="76"/>
      <c r="M209" s="76"/>
      <c r="N209" s="91" t="s">
        <v>3620</v>
      </c>
      <c r="O209" s="99"/>
    </row>
    <row r="210" spans="1:15" s="60" customFormat="1" x14ac:dyDescent="0.3">
      <c r="A210" s="73" t="s">
        <v>3576</v>
      </c>
      <c r="B210" s="14" t="s">
        <v>3621</v>
      </c>
      <c r="C210" s="14" t="s">
        <v>3622</v>
      </c>
      <c r="D210" s="14" t="s">
        <v>2457</v>
      </c>
      <c r="E210" s="14" t="s">
        <v>3623</v>
      </c>
      <c r="F210" s="92">
        <v>43110</v>
      </c>
      <c r="G210" s="92">
        <f t="shared" si="15"/>
        <v>43840</v>
      </c>
      <c r="H210" s="81">
        <v>5</v>
      </c>
      <c r="I210" s="76">
        <f t="shared" si="13"/>
        <v>50000</v>
      </c>
      <c r="J210" s="89" t="s">
        <v>3349</v>
      </c>
      <c r="K210" s="76" t="s">
        <v>3334</v>
      </c>
      <c r="L210" s="76"/>
      <c r="M210" s="76"/>
      <c r="N210" s="91" t="s">
        <v>3624</v>
      </c>
      <c r="O210" s="99"/>
    </row>
    <row r="211" spans="1:15" s="60" customFormat="1" x14ac:dyDescent="0.3">
      <c r="A211" s="73" t="s">
        <v>3558</v>
      </c>
      <c r="B211" s="14" t="s">
        <v>3625</v>
      </c>
      <c r="C211" s="14" t="s">
        <v>3192</v>
      </c>
      <c r="D211" s="14" t="s">
        <v>3193</v>
      </c>
      <c r="E211" s="14" t="s">
        <v>1854</v>
      </c>
      <c r="F211" s="92">
        <v>43110</v>
      </c>
      <c r="G211" s="92">
        <f t="shared" si="15"/>
        <v>43840</v>
      </c>
      <c r="H211" s="81">
        <v>15</v>
      </c>
      <c r="I211" s="76">
        <f t="shared" si="13"/>
        <v>150000</v>
      </c>
      <c r="J211" s="89" t="s">
        <v>3421</v>
      </c>
      <c r="K211" s="86" t="s">
        <v>1462</v>
      </c>
      <c r="L211" s="76"/>
      <c r="M211" s="76"/>
      <c r="N211" s="91" t="s">
        <v>3626</v>
      </c>
      <c r="O211" s="99"/>
    </row>
    <row r="212" spans="1:15" s="60" customFormat="1" ht="41.4" x14ac:dyDescent="0.3">
      <c r="A212" s="73" t="s">
        <v>3576</v>
      </c>
      <c r="B212" s="14" t="s">
        <v>3627</v>
      </c>
      <c r="C212" s="14" t="s">
        <v>3628</v>
      </c>
      <c r="D212" s="10" t="s">
        <v>793</v>
      </c>
      <c r="E212" s="10" t="s">
        <v>1384</v>
      </c>
      <c r="F212" s="92">
        <v>43115</v>
      </c>
      <c r="G212" s="92">
        <f t="shared" si="15"/>
        <v>43845</v>
      </c>
      <c r="H212" s="81">
        <v>13</v>
      </c>
      <c r="I212" s="76">
        <f t="shared" si="13"/>
        <v>130000</v>
      </c>
      <c r="J212" s="104" t="s">
        <v>1297</v>
      </c>
      <c r="K212" s="86" t="s">
        <v>1320</v>
      </c>
      <c r="L212" s="76"/>
      <c r="M212" s="76"/>
      <c r="N212" s="120" t="s">
        <v>3629</v>
      </c>
      <c r="O212" s="99"/>
    </row>
    <row r="213" spans="1:15" s="60" customFormat="1" x14ac:dyDescent="0.3">
      <c r="A213" s="73" t="s">
        <v>3536</v>
      </c>
      <c r="B213" s="14" t="s">
        <v>3630</v>
      </c>
      <c r="C213" s="14" t="s">
        <v>3631</v>
      </c>
      <c r="D213" s="14" t="s">
        <v>3632</v>
      </c>
      <c r="E213" s="14" t="s">
        <v>3633</v>
      </c>
      <c r="F213" s="92">
        <v>43108</v>
      </c>
      <c r="G213" s="92">
        <f t="shared" si="15"/>
        <v>43838</v>
      </c>
      <c r="H213" s="81">
        <v>2</v>
      </c>
      <c r="I213" s="76">
        <f t="shared" si="13"/>
        <v>20000</v>
      </c>
      <c r="J213" s="102" t="s">
        <v>3611</v>
      </c>
      <c r="K213" s="76" t="s">
        <v>1318</v>
      </c>
      <c r="L213" s="76"/>
      <c r="M213" s="76"/>
      <c r="N213" s="91" t="s">
        <v>3634</v>
      </c>
      <c r="O213" s="99"/>
    </row>
    <row r="214" spans="1:15" s="60" customFormat="1" x14ac:dyDescent="0.3">
      <c r="A214" s="73" t="s">
        <v>3576</v>
      </c>
      <c r="B214" s="14" t="s">
        <v>3635</v>
      </c>
      <c r="C214" s="14" t="s">
        <v>3636</v>
      </c>
      <c r="D214" s="14" t="s">
        <v>3637</v>
      </c>
      <c r="E214" s="14" t="s">
        <v>2481</v>
      </c>
      <c r="F214" s="92">
        <v>43111</v>
      </c>
      <c r="G214" s="92">
        <f t="shared" si="15"/>
        <v>43841</v>
      </c>
      <c r="H214" s="81">
        <v>3</v>
      </c>
      <c r="I214" s="76">
        <f t="shared" si="13"/>
        <v>30000</v>
      </c>
      <c r="J214" s="89" t="s">
        <v>1683</v>
      </c>
      <c r="K214" s="86" t="s">
        <v>3391</v>
      </c>
      <c r="L214" s="76"/>
      <c r="M214" s="76"/>
      <c r="N214" s="91" t="s">
        <v>3638</v>
      </c>
      <c r="O214" s="99"/>
    </row>
    <row r="215" spans="1:15" s="60" customFormat="1" ht="27.6" x14ac:dyDescent="0.3">
      <c r="A215" s="73" t="s">
        <v>3543</v>
      </c>
      <c r="B215" s="14" t="s">
        <v>3639</v>
      </c>
      <c r="C215" s="14" t="s">
        <v>3507</v>
      </c>
      <c r="D215" s="14" t="s">
        <v>3640</v>
      </c>
      <c r="E215" s="14" t="s">
        <v>3641</v>
      </c>
      <c r="F215" s="92">
        <v>43110</v>
      </c>
      <c r="G215" s="92">
        <f t="shared" si="15"/>
        <v>43840</v>
      </c>
      <c r="H215" s="81">
        <v>1</v>
      </c>
      <c r="I215" s="76">
        <f t="shared" si="13"/>
        <v>10000</v>
      </c>
      <c r="J215" s="14" t="s">
        <v>3431</v>
      </c>
      <c r="K215" s="86" t="s">
        <v>3327</v>
      </c>
      <c r="L215" s="76"/>
      <c r="M215" s="76"/>
      <c r="N215" s="91" t="s">
        <v>3642</v>
      </c>
      <c r="O215" s="99"/>
    </row>
    <row r="216" spans="1:15" s="60" customFormat="1" x14ac:dyDescent="0.3">
      <c r="A216" s="73" t="s">
        <v>3536</v>
      </c>
      <c r="B216" s="14" t="s">
        <v>3643</v>
      </c>
      <c r="C216" s="14" t="s">
        <v>3644</v>
      </c>
      <c r="D216" s="14" t="s">
        <v>3645</v>
      </c>
      <c r="E216" s="14" t="s">
        <v>3646</v>
      </c>
      <c r="F216" s="92">
        <v>43109</v>
      </c>
      <c r="G216" s="92">
        <f t="shared" si="15"/>
        <v>43839</v>
      </c>
      <c r="H216" s="81">
        <v>1</v>
      </c>
      <c r="I216" s="76">
        <f t="shared" si="13"/>
        <v>10000</v>
      </c>
      <c r="J216" s="102" t="s">
        <v>3611</v>
      </c>
      <c r="K216" s="86" t="s">
        <v>3391</v>
      </c>
      <c r="L216" s="76"/>
      <c r="M216" s="76"/>
      <c r="N216" s="91" t="s">
        <v>3647</v>
      </c>
      <c r="O216" s="99"/>
    </row>
    <row r="217" spans="1:15" s="60" customFormat="1" x14ac:dyDescent="0.3">
      <c r="A217" s="73" t="s">
        <v>3536</v>
      </c>
      <c r="B217" s="14" t="s">
        <v>3648</v>
      </c>
      <c r="C217" s="14" t="s">
        <v>3649</v>
      </c>
      <c r="D217" s="14" t="s">
        <v>3650</v>
      </c>
      <c r="E217" s="14" t="s">
        <v>3651</v>
      </c>
      <c r="F217" s="92">
        <v>43110</v>
      </c>
      <c r="G217" s="92">
        <f t="shared" si="15"/>
        <v>43840</v>
      </c>
      <c r="H217" s="81">
        <v>1</v>
      </c>
      <c r="I217" s="76">
        <f t="shared" si="13"/>
        <v>10000</v>
      </c>
      <c r="J217" s="85" t="s">
        <v>3441</v>
      </c>
      <c r="K217" s="86" t="s">
        <v>3461</v>
      </c>
      <c r="L217" s="76"/>
      <c r="M217" s="76"/>
      <c r="N217" s="91" t="s">
        <v>3652</v>
      </c>
      <c r="O217" s="99"/>
    </row>
    <row r="218" spans="1:15" s="60" customFormat="1" x14ac:dyDescent="0.3">
      <c r="A218" s="73" t="s">
        <v>3548</v>
      </c>
      <c r="B218" s="14" t="s">
        <v>3653</v>
      </c>
      <c r="C218" s="14" t="s">
        <v>3654</v>
      </c>
      <c r="D218" s="14" t="s">
        <v>3655</v>
      </c>
      <c r="E218" s="14" t="s">
        <v>3651</v>
      </c>
      <c r="F218" s="92">
        <v>43111</v>
      </c>
      <c r="G218" s="92">
        <f t="shared" si="15"/>
        <v>43841</v>
      </c>
      <c r="H218" s="81">
        <v>1</v>
      </c>
      <c r="I218" s="76">
        <f t="shared" si="13"/>
        <v>10000</v>
      </c>
      <c r="J218" s="85" t="s">
        <v>3656</v>
      </c>
      <c r="K218" s="86" t="s">
        <v>3391</v>
      </c>
      <c r="L218" s="76"/>
      <c r="M218" s="76"/>
      <c r="N218" s="91" t="s">
        <v>3657</v>
      </c>
      <c r="O218" s="99"/>
    </row>
    <row r="219" spans="1:15" s="60" customFormat="1" ht="96.6" x14ac:dyDescent="0.3">
      <c r="A219" s="73" t="s">
        <v>3536</v>
      </c>
      <c r="B219" s="14" t="s">
        <v>3658</v>
      </c>
      <c r="C219" s="14" t="s">
        <v>3659</v>
      </c>
      <c r="D219" s="10" t="s">
        <v>3660</v>
      </c>
      <c r="E219" s="10" t="s">
        <v>3641</v>
      </c>
      <c r="F219" s="92">
        <v>43112</v>
      </c>
      <c r="G219" s="92">
        <f t="shared" si="15"/>
        <v>43842</v>
      </c>
      <c r="H219" s="81">
        <v>16</v>
      </c>
      <c r="I219" s="76">
        <f t="shared" si="13"/>
        <v>160000</v>
      </c>
      <c r="J219" s="14" t="s">
        <v>3431</v>
      </c>
      <c r="K219" s="86" t="s">
        <v>1320</v>
      </c>
      <c r="L219" s="76"/>
      <c r="M219" s="76"/>
      <c r="N219" s="91" t="s">
        <v>3661</v>
      </c>
      <c r="O219" s="99"/>
    </row>
    <row r="220" spans="1:15" s="60" customFormat="1" x14ac:dyDescent="0.3">
      <c r="A220" s="73" t="s">
        <v>3576</v>
      </c>
      <c r="B220" s="14" t="s">
        <v>3662</v>
      </c>
      <c r="C220" s="14" t="s">
        <v>3663</v>
      </c>
      <c r="D220" s="14" t="s">
        <v>3664</v>
      </c>
      <c r="E220" s="14" t="s">
        <v>3665</v>
      </c>
      <c r="F220" s="92">
        <v>43111</v>
      </c>
      <c r="G220" s="92">
        <f t="shared" si="15"/>
        <v>43841</v>
      </c>
      <c r="H220" s="81">
        <v>3</v>
      </c>
      <c r="I220" s="76">
        <f t="shared" si="13"/>
        <v>30000</v>
      </c>
      <c r="J220" s="85" t="s">
        <v>71</v>
      </c>
      <c r="K220" s="86" t="s">
        <v>3391</v>
      </c>
      <c r="L220" s="76"/>
      <c r="M220" s="76"/>
      <c r="N220" s="91" t="s">
        <v>3666</v>
      </c>
      <c r="O220" s="99"/>
    </row>
    <row r="221" spans="1:15" s="60" customFormat="1" ht="27.6" x14ac:dyDescent="0.3">
      <c r="A221" s="73" t="s">
        <v>3543</v>
      </c>
      <c r="B221" s="14" t="s">
        <v>3667</v>
      </c>
      <c r="C221" s="14" t="s">
        <v>3145</v>
      </c>
      <c r="D221" s="14" t="s">
        <v>3668</v>
      </c>
      <c r="E221" s="14" t="s">
        <v>1553</v>
      </c>
      <c r="F221" s="92">
        <v>43112</v>
      </c>
      <c r="G221" s="92">
        <f>DATE(YEAR(F221)+2,MONTH(F221),DAY(F221))</f>
        <v>43842</v>
      </c>
      <c r="H221" s="81">
        <v>2</v>
      </c>
      <c r="I221" s="76">
        <f>H221*10000</f>
        <v>20000</v>
      </c>
      <c r="J221" s="102" t="s">
        <v>3611</v>
      </c>
      <c r="K221" s="86" t="s">
        <v>3150</v>
      </c>
      <c r="L221" s="76"/>
      <c r="M221" s="76"/>
      <c r="N221" s="91" t="s">
        <v>3669</v>
      </c>
      <c r="O221" s="99"/>
    </row>
    <row r="222" spans="1:15" s="60" customFormat="1" x14ac:dyDescent="0.3">
      <c r="A222" s="73" t="s">
        <v>3576</v>
      </c>
      <c r="B222" s="14" t="s">
        <v>3670</v>
      </c>
      <c r="C222" s="14" t="s">
        <v>3671</v>
      </c>
      <c r="D222" s="121" t="s">
        <v>3672</v>
      </c>
      <c r="E222" s="121" t="s">
        <v>91</v>
      </c>
      <c r="F222" s="92">
        <v>43112</v>
      </c>
      <c r="G222" s="92">
        <f t="shared" si="15"/>
        <v>43842</v>
      </c>
      <c r="H222" s="81">
        <v>30</v>
      </c>
      <c r="I222" s="76">
        <f t="shared" ref="I222:I285" si="16">H222*10000</f>
        <v>300000</v>
      </c>
      <c r="J222" s="14" t="s">
        <v>91</v>
      </c>
      <c r="K222" s="86" t="s">
        <v>3327</v>
      </c>
      <c r="L222" s="76"/>
      <c r="M222" s="76"/>
      <c r="N222" s="91" t="s">
        <v>6796</v>
      </c>
      <c r="O222" s="99"/>
    </row>
    <row r="223" spans="1:15" s="60" customFormat="1" ht="27.6" x14ac:dyDescent="0.3">
      <c r="A223" s="73" t="s">
        <v>3536</v>
      </c>
      <c r="B223" s="14" t="s">
        <v>3673</v>
      </c>
      <c r="C223" s="14" t="s">
        <v>3331</v>
      </c>
      <c r="D223" s="14" t="s">
        <v>3332</v>
      </c>
      <c r="E223" s="121" t="s">
        <v>3341</v>
      </c>
      <c r="F223" s="92">
        <v>43112</v>
      </c>
      <c r="G223" s="92">
        <f t="shared" si="15"/>
        <v>43842</v>
      </c>
      <c r="H223" s="81">
        <v>4</v>
      </c>
      <c r="I223" s="76">
        <f t="shared" si="16"/>
        <v>40000</v>
      </c>
      <c r="J223" s="14" t="s">
        <v>91</v>
      </c>
      <c r="K223" s="76" t="s">
        <v>1318</v>
      </c>
      <c r="L223" s="76"/>
      <c r="M223" s="76"/>
      <c r="N223" s="91" t="s">
        <v>3674</v>
      </c>
      <c r="O223" s="99"/>
    </row>
    <row r="224" spans="1:15" s="60" customFormat="1" x14ac:dyDescent="0.3">
      <c r="A224" s="73" t="s">
        <v>3675</v>
      </c>
      <c r="B224" s="14" t="s">
        <v>3676</v>
      </c>
      <c r="C224" s="14" t="s">
        <v>3677</v>
      </c>
      <c r="D224" s="14" t="s">
        <v>2042</v>
      </c>
      <c r="E224" s="14" t="s">
        <v>3678</v>
      </c>
      <c r="F224" s="92">
        <v>43115</v>
      </c>
      <c r="G224" s="92">
        <f t="shared" si="15"/>
        <v>43845</v>
      </c>
      <c r="H224" s="81">
        <v>1</v>
      </c>
      <c r="I224" s="76">
        <f t="shared" si="16"/>
        <v>10000</v>
      </c>
      <c r="J224" s="89" t="s">
        <v>3349</v>
      </c>
      <c r="K224" s="86" t="s">
        <v>3391</v>
      </c>
      <c r="L224" s="76"/>
      <c r="M224" s="76"/>
      <c r="N224" s="91" t="s">
        <v>3679</v>
      </c>
      <c r="O224" s="99"/>
    </row>
    <row r="225" spans="1:15" s="60" customFormat="1" x14ac:dyDescent="0.3">
      <c r="A225" s="73" t="s">
        <v>3536</v>
      </c>
      <c r="B225" s="14" t="s">
        <v>3680</v>
      </c>
      <c r="C225" s="14" t="s">
        <v>3681</v>
      </c>
      <c r="D225" s="14" t="s">
        <v>3682</v>
      </c>
      <c r="E225" s="14" t="s">
        <v>3341</v>
      </c>
      <c r="F225" s="92">
        <v>43115</v>
      </c>
      <c r="G225" s="92">
        <f t="shared" si="15"/>
        <v>43845</v>
      </c>
      <c r="H225" s="81">
        <v>10</v>
      </c>
      <c r="I225" s="76">
        <f t="shared" si="16"/>
        <v>100000</v>
      </c>
      <c r="J225" s="14" t="s">
        <v>3341</v>
      </c>
      <c r="K225" s="76" t="s">
        <v>2012</v>
      </c>
      <c r="L225" s="76"/>
      <c r="M225" s="76"/>
      <c r="N225" s="91" t="s">
        <v>3683</v>
      </c>
      <c r="O225" s="99"/>
    </row>
    <row r="226" spans="1:15" s="60" customFormat="1" x14ac:dyDescent="0.3">
      <c r="A226" s="73" t="s">
        <v>3536</v>
      </c>
      <c r="B226" s="14" t="s">
        <v>3684</v>
      </c>
      <c r="C226" s="14" t="s">
        <v>3685</v>
      </c>
      <c r="D226" s="10" t="s">
        <v>3686</v>
      </c>
      <c r="E226" s="10" t="s">
        <v>1871</v>
      </c>
      <c r="F226" s="92">
        <v>43111</v>
      </c>
      <c r="G226" s="92">
        <f t="shared" si="15"/>
        <v>43841</v>
      </c>
      <c r="H226" s="81">
        <v>1</v>
      </c>
      <c r="I226" s="76">
        <f t="shared" si="16"/>
        <v>10000</v>
      </c>
      <c r="J226" s="85" t="s">
        <v>3687</v>
      </c>
      <c r="K226" s="86" t="s">
        <v>3391</v>
      </c>
      <c r="L226" s="76"/>
      <c r="M226" s="76"/>
      <c r="N226" s="91" t="s">
        <v>3688</v>
      </c>
      <c r="O226" s="99"/>
    </row>
    <row r="227" spans="1:15" s="60" customFormat="1" x14ac:dyDescent="0.3">
      <c r="A227" s="73" t="s">
        <v>3536</v>
      </c>
      <c r="B227" s="14" t="s">
        <v>3689</v>
      </c>
      <c r="C227" s="14" t="s">
        <v>3114</v>
      </c>
      <c r="D227" s="14" t="s">
        <v>1299</v>
      </c>
      <c r="E227" s="16" t="s">
        <v>1300</v>
      </c>
      <c r="F227" s="92">
        <v>43115</v>
      </c>
      <c r="G227" s="92">
        <f t="shared" si="15"/>
        <v>43845</v>
      </c>
      <c r="H227" s="81">
        <v>10</v>
      </c>
      <c r="I227" s="76">
        <f t="shared" si="16"/>
        <v>100000</v>
      </c>
      <c r="J227" s="14" t="s">
        <v>1300</v>
      </c>
      <c r="K227" s="76" t="s">
        <v>3334</v>
      </c>
      <c r="L227" s="76"/>
      <c r="M227" s="76"/>
      <c r="N227" s="91" t="s">
        <v>3690</v>
      </c>
      <c r="O227" s="99"/>
    </row>
    <row r="228" spans="1:15" s="60" customFormat="1" x14ac:dyDescent="0.3">
      <c r="A228" s="73" t="s">
        <v>3576</v>
      </c>
      <c r="B228" s="14" t="s">
        <v>3691</v>
      </c>
      <c r="C228" s="14" t="s">
        <v>3692</v>
      </c>
      <c r="D228" s="121" t="s">
        <v>3693</v>
      </c>
      <c r="E228" s="16" t="s">
        <v>3694</v>
      </c>
      <c r="F228" s="92">
        <v>43115</v>
      </c>
      <c r="G228" s="92">
        <f t="shared" si="15"/>
        <v>43845</v>
      </c>
      <c r="H228" s="81">
        <v>1</v>
      </c>
      <c r="I228" s="76">
        <f t="shared" si="16"/>
        <v>10000</v>
      </c>
      <c r="J228" s="14" t="s">
        <v>3355</v>
      </c>
      <c r="K228" s="76" t="s">
        <v>3695</v>
      </c>
      <c r="L228" s="76"/>
      <c r="M228" s="76"/>
      <c r="N228" s="91" t="s">
        <v>3696</v>
      </c>
      <c r="O228" s="99"/>
    </row>
    <row r="229" spans="1:15" s="60" customFormat="1" x14ac:dyDescent="0.3">
      <c r="A229" s="73" t="s">
        <v>3543</v>
      </c>
      <c r="B229" s="14" t="s">
        <v>3697</v>
      </c>
      <c r="C229" s="14" t="s">
        <v>3698</v>
      </c>
      <c r="D229" s="121" t="s">
        <v>3699</v>
      </c>
      <c r="E229" s="92" t="s">
        <v>2071</v>
      </c>
      <c r="F229" s="92">
        <v>43112</v>
      </c>
      <c r="G229" s="92">
        <f t="shared" si="15"/>
        <v>43842</v>
      </c>
      <c r="H229" s="81">
        <v>1</v>
      </c>
      <c r="I229" s="76">
        <f t="shared" si="16"/>
        <v>10000</v>
      </c>
      <c r="J229" s="85" t="s">
        <v>3700</v>
      </c>
      <c r="K229" s="86" t="s">
        <v>1320</v>
      </c>
      <c r="L229" s="76"/>
      <c r="M229" s="76"/>
      <c r="N229" s="91" t="s">
        <v>3701</v>
      </c>
      <c r="O229" s="99"/>
    </row>
    <row r="230" spans="1:15" s="60" customFormat="1" x14ac:dyDescent="0.3">
      <c r="A230" s="73" t="s">
        <v>3576</v>
      </c>
      <c r="B230" s="14" t="s">
        <v>3702</v>
      </c>
      <c r="C230" s="14" t="s">
        <v>3703</v>
      </c>
      <c r="D230" s="14" t="s">
        <v>3704</v>
      </c>
      <c r="E230" s="92" t="s">
        <v>3651</v>
      </c>
      <c r="F230" s="92">
        <v>43112</v>
      </c>
      <c r="G230" s="92">
        <f t="shared" si="15"/>
        <v>43842</v>
      </c>
      <c r="H230" s="81">
        <v>1</v>
      </c>
      <c r="I230" s="76">
        <f t="shared" si="16"/>
        <v>10000</v>
      </c>
      <c r="J230" s="85" t="s">
        <v>3705</v>
      </c>
      <c r="K230" s="86" t="s">
        <v>1320</v>
      </c>
      <c r="L230" s="76"/>
      <c r="M230" s="76"/>
      <c r="N230" s="91" t="s">
        <v>3706</v>
      </c>
      <c r="O230" s="99"/>
    </row>
    <row r="231" spans="1:15" s="60" customFormat="1" x14ac:dyDescent="0.3">
      <c r="A231" s="73" t="s">
        <v>3548</v>
      </c>
      <c r="B231" s="14" t="s">
        <v>3707</v>
      </c>
      <c r="C231" s="14" t="s">
        <v>3708</v>
      </c>
      <c r="D231" s="10" t="s">
        <v>3709</v>
      </c>
      <c r="E231" s="10" t="s">
        <v>3495</v>
      </c>
      <c r="F231" s="92">
        <v>43115</v>
      </c>
      <c r="G231" s="92">
        <f t="shared" si="15"/>
        <v>43845</v>
      </c>
      <c r="H231" s="81">
        <v>1</v>
      </c>
      <c r="I231" s="76">
        <f t="shared" si="16"/>
        <v>10000</v>
      </c>
      <c r="J231" s="14" t="s">
        <v>3710</v>
      </c>
      <c r="K231" s="76" t="s">
        <v>1320</v>
      </c>
      <c r="L231" s="76"/>
      <c r="M231" s="76"/>
      <c r="N231" s="91" t="s">
        <v>3711</v>
      </c>
      <c r="O231" s="99"/>
    </row>
    <row r="232" spans="1:15" s="60" customFormat="1" x14ac:dyDescent="0.3">
      <c r="A232" s="73" t="s">
        <v>3536</v>
      </c>
      <c r="B232" s="14" t="s">
        <v>3712</v>
      </c>
      <c r="C232" s="14" t="s">
        <v>3713</v>
      </c>
      <c r="D232" s="14" t="s">
        <v>3714</v>
      </c>
      <c r="E232" s="14" t="s">
        <v>3715</v>
      </c>
      <c r="F232" s="92">
        <v>43112</v>
      </c>
      <c r="G232" s="92">
        <f t="shared" si="15"/>
        <v>43842</v>
      </c>
      <c r="H232" s="81">
        <v>4</v>
      </c>
      <c r="I232" s="76">
        <f>H232*10000</f>
        <v>40000</v>
      </c>
      <c r="J232" s="102" t="s">
        <v>1341</v>
      </c>
      <c r="K232" s="76" t="s">
        <v>1318</v>
      </c>
      <c r="L232" s="76"/>
      <c r="M232" s="76"/>
      <c r="N232" s="91" t="s">
        <v>1318</v>
      </c>
      <c r="O232" s="99"/>
    </row>
    <row r="233" spans="1:15" x14ac:dyDescent="0.3">
      <c r="A233" s="73" t="s">
        <v>3558</v>
      </c>
      <c r="B233" s="14" t="s">
        <v>3716</v>
      </c>
      <c r="C233" s="14" t="s">
        <v>3717</v>
      </c>
      <c r="D233" s="112" t="s">
        <v>3718</v>
      </c>
      <c r="E233" s="112" t="s">
        <v>3719</v>
      </c>
      <c r="F233" s="113">
        <v>43115</v>
      </c>
      <c r="G233" s="113">
        <f t="shared" si="15"/>
        <v>43845</v>
      </c>
      <c r="H233" s="114">
        <v>1</v>
      </c>
      <c r="I233" s="114">
        <f>H233*10000</f>
        <v>10000</v>
      </c>
      <c r="J233" s="89" t="s">
        <v>3349</v>
      </c>
      <c r="K233" s="86" t="s">
        <v>3327</v>
      </c>
      <c r="L233" s="115"/>
      <c r="M233" s="115"/>
      <c r="N233" s="122" t="s">
        <v>3711</v>
      </c>
    </row>
    <row r="234" spans="1:15" s="60" customFormat="1" x14ac:dyDescent="0.3">
      <c r="A234" s="73" t="s">
        <v>3536</v>
      </c>
      <c r="B234" s="14" t="s">
        <v>3720</v>
      </c>
      <c r="C234" s="14" t="s">
        <v>3721</v>
      </c>
      <c r="D234" s="10" t="s">
        <v>3722</v>
      </c>
      <c r="E234" s="10" t="s">
        <v>3723</v>
      </c>
      <c r="F234" s="92">
        <v>43115</v>
      </c>
      <c r="G234" s="92">
        <f t="shared" si="15"/>
        <v>43845</v>
      </c>
      <c r="H234" s="81">
        <v>2</v>
      </c>
      <c r="I234" s="76">
        <f t="shared" si="16"/>
        <v>20000</v>
      </c>
      <c r="J234" s="89" t="s">
        <v>3460</v>
      </c>
      <c r="K234" s="86" t="s">
        <v>3391</v>
      </c>
      <c r="L234" s="76"/>
      <c r="M234" s="76"/>
      <c r="N234" s="91" t="s">
        <v>3724</v>
      </c>
      <c r="O234" s="99"/>
    </row>
    <row r="235" spans="1:15" s="60" customFormat="1" x14ac:dyDescent="0.3">
      <c r="A235" s="73" t="s">
        <v>3576</v>
      </c>
      <c r="B235" s="14" t="s">
        <v>3725</v>
      </c>
      <c r="C235" s="14" t="s">
        <v>3726</v>
      </c>
      <c r="D235" s="10" t="s">
        <v>3727</v>
      </c>
      <c r="E235" s="10" t="s">
        <v>3728</v>
      </c>
      <c r="F235" s="92">
        <v>43117</v>
      </c>
      <c r="G235" s="92">
        <f t="shared" si="15"/>
        <v>43847</v>
      </c>
      <c r="H235" s="81">
        <v>1</v>
      </c>
      <c r="I235" s="76">
        <f t="shared" si="16"/>
        <v>10000</v>
      </c>
      <c r="J235" s="100" t="s">
        <v>3122</v>
      </c>
      <c r="K235" s="76" t="s">
        <v>3396</v>
      </c>
      <c r="L235" s="76"/>
      <c r="M235" s="76"/>
      <c r="N235" s="91"/>
      <c r="O235" s="99"/>
    </row>
    <row r="236" spans="1:15" s="60" customFormat="1" x14ac:dyDescent="0.3">
      <c r="A236" s="73" t="s">
        <v>3536</v>
      </c>
      <c r="B236" s="14" t="s">
        <v>3729</v>
      </c>
      <c r="C236" s="14" t="s">
        <v>3730</v>
      </c>
      <c r="D236" s="14" t="s">
        <v>3731</v>
      </c>
      <c r="E236" s="10" t="s">
        <v>3732</v>
      </c>
      <c r="F236" s="92">
        <v>43117</v>
      </c>
      <c r="G236" s="92">
        <f t="shared" si="15"/>
        <v>43847</v>
      </c>
      <c r="H236" s="81">
        <v>2</v>
      </c>
      <c r="I236" s="76">
        <f t="shared" si="16"/>
        <v>20000</v>
      </c>
      <c r="J236" s="100" t="s">
        <v>1954</v>
      </c>
      <c r="K236" s="76" t="s">
        <v>1296</v>
      </c>
      <c r="L236" s="76"/>
      <c r="M236" s="76"/>
      <c r="N236" s="91" t="s">
        <v>3733</v>
      </c>
      <c r="O236" s="99"/>
    </row>
    <row r="237" spans="1:15" s="60" customFormat="1" ht="27.6" x14ac:dyDescent="0.3">
      <c r="A237" s="73" t="s">
        <v>3604</v>
      </c>
      <c r="B237" s="14" t="s">
        <v>3734</v>
      </c>
      <c r="C237" s="14" t="s">
        <v>3735</v>
      </c>
      <c r="D237" s="14" t="s">
        <v>3736</v>
      </c>
      <c r="E237" s="14" t="s">
        <v>3737</v>
      </c>
      <c r="F237" s="92">
        <v>43119</v>
      </c>
      <c r="G237" s="92">
        <f t="shared" si="15"/>
        <v>43849</v>
      </c>
      <c r="H237" s="81">
        <v>1</v>
      </c>
      <c r="I237" s="76">
        <f t="shared" si="16"/>
        <v>10000</v>
      </c>
      <c r="J237" s="102" t="s">
        <v>1530</v>
      </c>
      <c r="K237" s="76" t="s">
        <v>3396</v>
      </c>
      <c r="L237" s="76"/>
      <c r="M237" s="76"/>
      <c r="N237" s="91" t="s">
        <v>6797</v>
      </c>
      <c r="O237" s="99"/>
    </row>
    <row r="238" spans="1:15" s="60" customFormat="1" x14ac:dyDescent="0.3">
      <c r="A238" s="73" t="s">
        <v>3548</v>
      </c>
      <c r="B238" s="14" t="s">
        <v>3738</v>
      </c>
      <c r="C238" s="14" t="s">
        <v>3739</v>
      </c>
      <c r="D238" s="14" t="s">
        <v>3740</v>
      </c>
      <c r="E238" s="14" t="s">
        <v>3741</v>
      </c>
      <c r="F238" s="92">
        <v>43117</v>
      </c>
      <c r="G238" s="92">
        <f t="shared" si="15"/>
        <v>43847</v>
      </c>
      <c r="H238" s="81">
        <v>1</v>
      </c>
      <c r="I238" s="76">
        <f t="shared" si="16"/>
        <v>10000</v>
      </c>
      <c r="J238" s="102" t="s">
        <v>1341</v>
      </c>
      <c r="K238" s="76" t="s">
        <v>3272</v>
      </c>
      <c r="L238" s="76"/>
      <c r="M238" s="76"/>
      <c r="N238" s="91" t="s">
        <v>3742</v>
      </c>
      <c r="O238" s="99"/>
    </row>
    <row r="239" spans="1:15" s="60" customFormat="1" x14ac:dyDescent="0.3">
      <c r="A239" s="73" t="s">
        <v>3536</v>
      </c>
      <c r="B239" s="14" t="s">
        <v>3743</v>
      </c>
      <c r="C239" s="14" t="s">
        <v>3009</v>
      </c>
      <c r="D239" s="14" t="s">
        <v>1608</v>
      </c>
      <c r="E239" s="14" t="s">
        <v>1421</v>
      </c>
      <c r="F239" s="92">
        <v>43117</v>
      </c>
      <c r="G239" s="92">
        <f t="shared" si="15"/>
        <v>43847</v>
      </c>
      <c r="H239" s="81">
        <v>1</v>
      </c>
      <c r="I239" s="76">
        <f t="shared" si="16"/>
        <v>10000</v>
      </c>
      <c r="J239" s="100" t="s">
        <v>3744</v>
      </c>
      <c r="K239" s="76" t="s">
        <v>3745</v>
      </c>
      <c r="L239" s="76"/>
      <c r="M239" s="76"/>
      <c r="N239" s="91"/>
      <c r="O239" s="99"/>
    </row>
    <row r="240" spans="1:15" s="60" customFormat="1" x14ac:dyDescent="0.3">
      <c r="A240" s="73" t="s">
        <v>3590</v>
      </c>
      <c r="B240" s="14" t="s">
        <v>3746</v>
      </c>
      <c r="C240" s="14" t="s">
        <v>3079</v>
      </c>
      <c r="D240" s="14" t="s">
        <v>3747</v>
      </c>
      <c r="E240" s="10" t="s">
        <v>3748</v>
      </c>
      <c r="F240" s="92">
        <v>43117</v>
      </c>
      <c r="G240" s="92">
        <f t="shared" si="15"/>
        <v>43847</v>
      </c>
      <c r="H240" s="81">
        <v>2</v>
      </c>
      <c r="I240" s="76">
        <f t="shared" si="16"/>
        <v>20000</v>
      </c>
      <c r="J240" s="100" t="s">
        <v>3483</v>
      </c>
      <c r="K240" s="76" t="s">
        <v>3396</v>
      </c>
      <c r="L240" s="76"/>
      <c r="M240" s="76"/>
      <c r="N240" s="98" t="s">
        <v>3749</v>
      </c>
      <c r="O240" s="99"/>
    </row>
    <row r="241" spans="1:15" s="60" customFormat="1" x14ac:dyDescent="0.3">
      <c r="A241" s="73" t="s">
        <v>3675</v>
      </c>
      <c r="B241" s="14" t="s">
        <v>3750</v>
      </c>
      <c r="C241" s="14" t="s">
        <v>3751</v>
      </c>
      <c r="D241" s="121" t="s">
        <v>3752</v>
      </c>
      <c r="E241" s="14" t="s">
        <v>3395</v>
      </c>
      <c r="F241" s="92">
        <v>43116</v>
      </c>
      <c r="G241" s="92">
        <f t="shared" si="15"/>
        <v>43846</v>
      </c>
      <c r="H241" s="81">
        <v>1</v>
      </c>
      <c r="I241" s="76">
        <f t="shared" si="16"/>
        <v>10000</v>
      </c>
      <c r="J241" s="100" t="s">
        <v>3405</v>
      </c>
      <c r="K241" s="76" t="s">
        <v>1813</v>
      </c>
      <c r="L241" s="76"/>
      <c r="M241" s="76"/>
      <c r="N241" s="91"/>
      <c r="O241" s="99"/>
    </row>
    <row r="242" spans="1:15" s="60" customFormat="1" x14ac:dyDescent="0.3">
      <c r="A242" s="73" t="s">
        <v>3548</v>
      </c>
      <c r="B242" s="14" t="s">
        <v>3753</v>
      </c>
      <c r="C242" s="14" t="s">
        <v>3754</v>
      </c>
      <c r="D242" s="14" t="s">
        <v>3755</v>
      </c>
      <c r="E242" s="14" t="s">
        <v>1400</v>
      </c>
      <c r="F242" s="92">
        <v>43116</v>
      </c>
      <c r="G242" s="92">
        <f t="shared" si="15"/>
        <v>43846</v>
      </c>
      <c r="H242" s="81">
        <v>2</v>
      </c>
      <c r="I242" s="76">
        <f t="shared" si="16"/>
        <v>20000</v>
      </c>
      <c r="J242" s="100" t="s">
        <v>3756</v>
      </c>
      <c r="K242" s="76" t="s">
        <v>1296</v>
      </c>
      <c r="L242" s="76"/>
      <c r="M242" s="76"/>
      <c r="N242" s="91"/>
      <c r="O242" s="99"/>
    </row>
    <row r="243" spans="1:15" s="60" customFormat="1" x14ac:dyDescent="0.3">
      <c r="A243" s="73" t="s">
        <v>3536</v>
      </c>
      <c r="B243" s="14" t="s">
        <v>3757</v>
      </c>
      <c r="C243" s="14" t="s">
        <v>3758</v>
      </c>
      <c r="D243" s="14" t="s">
        <v>3759</v>
      </c>
      <c r="E243" s="14" t="s">
        <v>3501</v>
      </c>
      <c r="F243" s="92">
        <v>43115</v>
      </c>
      <c r="G243" s="92">
        <f t="shared" si="15"/>
        <v>43845</v>
      </c>
      <c r="H243" s="81">
        <v>10</v>
      </c>
      <c r="I243" s="76">
        <f t="shared" si="16"/>
        <v>100000</v>
      </c>
      <c r="J243" s="104" t="s">
        <v>1297</v>
      </c>
      <c r="K243" s="76" t="s">
        <v>3745</v>
      </c>
      <c r="L243" s="76"/>
      <c r="M243" s="76"/>
      <c r="N243" s="91"/>
      <c r="O243" s="99"/>
    </row>
    <row r="244" spans="1:15" s="60" customFormat="1" x14ac:dyDescent="0.3">
      <c r="A244" s="73" t="s">
        <v>3548</v>
      </c>
      <c r="B244" s="14" t="s">
        <v>3760</v>
      </c>
      <c r="C244" s="14" t="s">
        <v>3761</v>
      </c>
      <c r="D244" s="14" t="s">
        <v>3762</v>
      </c>
      <c r="E244" s="14" t="s">
        <v>1313</v>
      </c>
      <c r="F244" s="92">
        <v>43119</v>
      </c>
      <c r="G244" s="92">
        <f t="shared" si="15"/>
        <v>43849</v>
      </c>
      <c r="H244" s="81">
        <v>2</v>
      </c>
      <c r="I244" s="76">
        <f t="shared" si="16"/>
        <v>20000</v>
      </c>
      <c r="J244" s="100" t="s">
        <v>3744</v>
      </c>
      <c r="K244" s="86" t="s">
        <v>3391</v>
      </c>
      <c r="L244" s="115"/>
      <c r="M244" s="115"/>
      <c r="N244" s="122" t="s">
        <v>3763</v>
      </c>
      <c r="O244" s="99"/>
    </row>
    <row r="245" spans="1:15" s="60" customFormat="1" x14ac:dyDescent="0.3">
      <c r="A245" s="73" t="s">
        <v>3576</v>
      </c>
      <c r="B245" s="14" t="s">
        <v>3764</v>
      </c>
      <c r="C245" s="14" t="s">
        <v>3765</v>
      </c>
      <c r="D245" s="14" t="s">
        <v>3766</v>
      </c>
      <c r="E245" s="14" t="s">
        <v>1313</v>
      </c>
      <c r="F245" s="92">
        <v>43119</v>
      </c>
      <c r="G245" s="92">
        <f t="shared" si="15"/>
        <v>43849</v>
      </c>
      <c r="H245" s="123">
        <v>1.5</v>
      </c>
      <c r="I245" s="76">
        <f t="shared" si="16"/>
        <v>15000</v>
      </c>
      <c r="J245" s="100" t="s">
        <v>3122</v>
      </c>
      <c r="K245" s="86" t="s">
        <v>1320</v>
      </c>
      <c r="L245" s="115"/>
      <c r="M245" s="115"/>
      <c r="N245" s="122" t="s">
        <v>3767</v>
      </c>
      <c r="O245" s="99"/>
    </row>
    <row r="246" spans="1:15" s="60" customFormat="1" x14ac:dyDescent="0.3">
      <c r="A246" s="73" t="s">
        <v>3548</v>
      </c>
      <c r="B246" s="14" t="s">
        <v>3768</v>
      </c>
      <c r="C246" s="14" t="s">
        <v>3769</v>
      </c>
      <c r="D246" s="14" t="s">
        <v>3770</v>
      </c>
      <c r="E246" s="14" t="s">
        <v>3682</v>
      </c>
      <c r="F246" s="92">
        <v>43115</v>
      </c>
      <c r="G246" s="92">
        <f t="shared" si="15"/>
        <v>43845</v>
      </c>
      <c r="H246" s="81">
        <v>2</v>
      </c>
      <c r="I246" s="76">
        <f t="shared" si="16"/>
        <v>20000</v>
      </c>
      <c r="J246" s="85" t="s">
        <v>3682</v>
      </c>
      <c r="K246" s="76" t="s">
        <v>3771</v>
      </c>
      <c r="L246" s="76"/>
      <c r="M246" s="76"/>
      <c r="N246" s="91"/>
      <c r="O246" s="99"/>
    </row>
    <row r="247" spans="1:15" s="60" customFormat="1" x14ac:dyDescent="0.3">
      <c r="A247" s="73" t="s">
        <v>3548</v>
      </c>
      <c r="B247" s="14" t="s">
        <v>3772</v>
      </c>
      <c r="C247" s="14" t="s">
        <v>3449</v>
      </c>
      <c r="D247" s="14" t="s">
        <v>3773</v>
      </c>
      <c r="E247" s="14" t="s">
        <v>1871</v>
      </c>
      <c r="F247" s="92">
        <v>43115</v>
      </c>
      <c r="G247" s="92">
        <f t="shared" si="15"/>
        <v>43845</v>
      </c>
      <c r="H247" s="81">
        <v>1</v>
      </c>
      <c r="I247" s="76">
        <f t="shared" si="16"/>
        <v>10000</v>
      </c>
      <c r="J247" s="85" t="s">
        <v>91</v>
      </c>
      <c r="K247" s="76" t="s">
        <v>1296</v>
      </c>
      <c r="L247" s="76"/>
      <c r="M247" s="76"/>
      <c r="N247" s="91"/>
      <c r="O247" s="99"/>
    </row>
    <row r="248" spans="1:15" s="60" customFormat="1" x14ac:dyDescent="0.3">
      <c r="A248" s="73" t="s">
        <v>3543</v>
      </c>
      <c r="B248" s="14" t="s">
        <v>3774</v>
      </c>
      <c r="C248" s="14" t="s">
        <v>3775</v>
      </c>
      <c r="D248" s="14" t="s">
        <v>3776</v>
      </c>
      <c r="E248" s="14" t="s">
        <v>91</v>
      </c>
      <c r="F248" s="92">
        <v>43115</v>
      </c>
      <c r="G248" s="92">
        <f t="shared" ref="G248:G328" si="17">DATE(YEAR(F248)+2,MONTH(F248),DAY(F248))</f>
        <v>43845</v>
      </c>
      <c r="H248" s="81">
        <v>1</v>
      </c>
      <c r="I248" s="76">
        <f t="shared" si="16"/>
        <v>10000</v>
      </c>
      <c r="J248" s="85" t="s">
        <v>3341</v>
      </c>
      <c r="K248" s="76" t="s">
        <v>3531</v>
      </c>
      <c r="L248" s="76"/>
      <c r="M248" s="76"/>
      <c r="N248" s="91"/>
      <c r="O248" s="99"/>
    </row>
    <row r="249" spans="1:15" s="60" customFormat="1" x14ac:dyDescent="0.3">
      <c r="A249" s="73" t="s">
        <v>3536</v>
      </c>
      <c r="B249" s="14" t="s">
        <v>3777</v>
      </c>
      <c r="C249" s="14" t="s">
        <v>3778</v>
      </c>
      <c r="D249" s="14" t="s">
        <v>3779</v>
      </c>
      <c r="E249" s="14" t="s">
        <v>3780</v>
      </c>
      <c r="F249" s="92">
        <v>43122</v>
      </c>
      <c r="G249" s="92">
        <f t="shared" si="17"/>
        <v>43852</v>
      </c>
      <c r="H249" s="81">
        <v>1</v>
      </c>
      <c r="I249" s="76">
        <f t="shared" si="16"/>
        <v>10000</v>
      </c>
      <c r="J249" s="102" t="s">
        <v>3520</v>
      </c>
      <c r="K249" s="86" t="s">
        <v>1462</v>
      </c>
      <c r="L249" s="76"/>
      <c r="M249" s="76"/>
      <c r="N249" s="91" t="s">
        <v>3781</v>
      </c>
      <c r="O249" s="99"/>
    </row>
    <row r="250" spans="1:15" s="60" customFormat="1" x14ac:dyDescent="0.3">
      <c r="A250" s="73" t="s">
        <v>3604</v>
      </c>
      <c r="B250" s="14" t="s">
        <v>3782</v>
      </c>
      <c r="C250" s="14" t="s">
        <v>3783</v>
      </c>
      <c r="D250" s="14" t="s">
        <v>3470</v>
      </c>
      <c r="E250" s="14" t="s">
        <v>1535</v>
      </c>
      <c r="F250" s="92">
        <v>43117</v>
      </c>
      <c r="G250" s="92">
        <f t="shared" si="17"/>
        <v>43847</v>
      </c>
      <c r="H250" s="81">
        <v>1</v>
      </c>
      <c r="I250" s="76">
        <f t="shared" si="16"/>
        <v>10000</v>
      </c>
      <c r="J250" s="85" t="s">
        <v>3700</v>
      </c>
      <c r="K250" s="76" t="s">
        <v>3272</v>
      </c>
      <c r="L250" s="76"/>
      <c r="M250" s="76"/>
      <c r="N250" s="91"/>
      <c r="O250" s="99"/>
    </row>
    <row r="251" spans="1:15" s="60" customFormat="1" x14ac:dyDescent="0.3">
      <c r="A251" s="73" t="s">
        <v>3576</v>
      </c>
      <c r="B251" s="14" t="s">
        <v>3784</v>
      </c>
      <c r="C251" s="14" t="s">
        <v>3785</v>
      </c>
      <c r="D251" s="14" t="s">
        <v>3786</v>
      </c>
      <c r="E251" s="14" t="s">
        <v>3787</v>
      </c>
      <c r="F251" s="92">
        <v>43122</v>
      </c>
      <c r="G251" s="92">
        <f t="shared" si="17"/>
        <v>43852</v>
      </c>
      <c r="H251" s="81">
        <v>1</v>
      </c>
      <c r="I251" s="76">
        <f t="shared" si="16"/>
        <v>10000</v>
      </c>
      <c r="J251" s="100" t="s">
        <v>3788</v>
      </c>
      <c r="K251" s="86" t="s">
        <v>1462</v>
      </c>
      <c r="L251" s="76"/>
      <c r="M251" s="76"/>
      <c r="N251" s="91" t="s">
        <v>3789</v>
      </c>
      <c r="O251" s="99"/>
    </row>
    <row r="252" spans="1:15" s="60" customFormat="1" x14ac:dyDescent="0.3">
      <c r="A252" s="73" t="s">
        <v>3536</v>
      </c>
      <c r="B252" s="14" t="s">
        <v>3790</v>
      </c>
      <c r="C252" s="14" t="s">
        <v>3730</v>
      </c>
      <c r="D252" s="14" t="s">
        <v>3791</v>
      </c>
      <c r="E252" s="10" t="s">
        <v>3792</v>
      </c>
      <c r="F252" s="92">
        <v>43123</v>
      </c>
      <c r="G252" s="92">
        <f t="shared" si="17"/>
        <v>43853</v>
      </c>
      <c r="H252" s="81">
        <v>9</v>
      </c>
      <c r="I252" s="76">
        <f t="shared" si="16"/>
        <v>90000</v>
      </c>
      <c r="J252" s="100" t="s">
        <v>1317</v>
      </c>
      <c r="K252" s="86" t="s">
        <v>1320</v>
      </c>
      <c r="L252" s="76"/>
      <c r="M252" s="76"/>
      <c r="N252" s="91" t="s">
        <v>3793</v>
      </c>
      <c r="O252" s="99"/>
    </row>
    <row r="253" spans="1:15" s="60" customFormat="1" x14ac:dyDescent="0.3">
      <c r="A253" s="73" t="s">
        <v>3548</v>
      </c>
      <c r="B253" s="14" t="s">
        <v>3794</v>
      </c>
      <c r="C253" s="14" t="s">
        <v>3444</v>
      </c>
      <c r="D253" s="14" t="s">
        <v>3795</v>
      </c>
      <c r="E253" s="14" t="s">
        <v>3519</v>
      </c>
      <c r="F253" s="92">
        <v>43122</v>
      </c>
      <c r="G253" s="92">
        <f t="shared" si="17"/>
        <v>43852</v>
      </c>
      <c r="H253" s="81">
        <v>1</v>
      </c>
      <c r="I253" s="76">
        <f t="shared" si="16"/>
        <v>10000</v>
      </c>
      <c r="J253" s="102" t="s">
        <v>3796</v>
      </c>
      <c r="K253" s="86" t="s">
        <v>3391</v>
      </c>
      <c r="L253" s="76"/>
      <c r="M253" s="76"/>
      <c r="N253" s="91" t="s">
        <v>3797</v>
      </c>
      <c r="O253" s="99"/>
    </row>
    <row r="254" spans="1:15" s="60" customFormat="1" x14ac:dyDescent="0.3">
      <c r="A254" s="73" t="s">
        <v>3576</v>
      </c>
      <c r="B254" s="14" t="s">
        <v>3798</v>
      </c>
      <c r="C254" s="14" t="s">
        <v>3799</v>
      </c>
      <c r="D254" s="14" t="s">
        <v>3800</v>
      </c>
      <c r="E254" s="14" t="s">
        <v>3801</v>
      </c>
      <c r="F254" s="92">
        <v>43122</v>
      </c>
      <c r="G254" s="92">
        <f t="shared" si="17"/>
        <v>43852</v>
      </c>
      <c r="H254" s="81">
        <v>3</v>
      </c>
      <c r="I254" s="76">
        <f t="shared" si="16"/>
        <v>30000</v>
      </c>
      <c r="J254" s="102" t="s">
        <v>3802</v>
      </c>
      <c r="K254" s="86" t="s">
        <v>3391</v>
      </c>
      <c r="L254" s="76"/>
      <c r="M254" s="76"/>
      <c r="N254" s="91" t="s">
        <v>3803</v>
      </c>
      <c r="O254" s="99"/>
    </row>
    <row r="255" spans="1:15" s="60" customFormat="1" x14ac:dyDescent="0.3">
      <c r="A255" s="73" t="s">
        <v>3543</v>
      </c>
      <c r="B255" s="14" t="s">
        <v>3804</v>
      </c>
      <c r="C255" s="14" t="s">
        <v>3805</v>
      </c>
      <c r="D255" s="121" t="s">
        <v>3806</v>
      </c>
      <c r="E255" s="121" t="s">
        <v>71</v>
      </c>
      <c r="F255" s="92">
        <v>43124</v>
      </c>
      <c r="G255" s="92">
        <f t="shared" si="17"/>
        <v>43854</v>
      </c>
      <c r="H255" s="81">
        <v>3</v>
      </c>
      <c r="I255" s="76">
        <f t="shared" si="16"/>
        <v>30000</v>
      </c>
      <c r="J255" s="85" t="s">
        <v>3687</v>
      </c>
      <c r="K255" s="86" t="s">
        <v>1320</v>
      </c>
      <c r="L255" s="76"/>
      <c r="M255" s="76"/>
      <c r="N255" s="91" t="s">
        <v>3807</v>
      </c>
      <c r="O255" s="99"/>
    </row>
    <row r="256" spans="1:15" s="60" customFormat="1" x14ac:dyDescent="0.3">
      <c r="A256" s="73" t="s">
        <v>3576</v>
      </c>
      <c r="B256" s="14" t="s">
        <v>3808</v>
      </c>
      <c r="C256" s="14" t="s">
        <v>3809</v>
      </c>
      <c r="D256" s="121" t="s">
        <v>3810</v>
      </c>
      <c r="E256" s="121" t="s">
        <v>3656</v>
      </c>
      <c r="F256" s="92">
        <v>43124</v>
      </c>
      <c r="G256" s="92">
        <f t="shared" si="17"/>
        <v>43854</v>
      </c>
      <c r="H256" s="81">
        <v>1</v>
      </c>
      <c r="I256" s="76">
        <f t="shared" si="16"/>
        <v>10000</v>
      </c>
      <c r="J256" s="85" t="s">
        <v>3441</v>
      </c>
      <c r="K256" s="86" t="s">
        <v>3150</v>
      </c>
      <c r="L256" s="76"/>
      <c r="M256" s="76"/>
      <c r="N256" s="91" t="s">
        <v>3811</v>
      </c>
      <c r="O256" s="99"/>
    </row>
    <row r="257" spans="1:15" s="60" customFormat="1" x14ac:dyDescent="0.3">
      <c r="A257" s="73" t="s">
        <v>3543</v>
      </c>
      <c r="B257" s="14" t="s">
        <v>3812</v>
      </c>
      <c r="C257" s="14" t="s">
        <v>3813</v>
      </c>
      <c r="D257" s="14" t="s">
        <v>3814</v>
      </c>
      <c r="E257" s="14" t="s">
        <v>3815</v>
      </c>
      <c r="F257" s="92">
        <v>43124</v>
      </c>
      <c r="G257" s="92">
        <f t="shared" si="17"/>
        <v>43854</v>
      </c>
      <c r="H257" s="81">
        <v>1</v>
      </c>
      <c r="I257" s="76">
        <f t="shared" si="16"/>
        <v>10000</v>
      </c>
      <c r="J257" s="102" t="s">
        <v>1530</v>
      </c>
      <c r="K257" s="86" t="s">
        <v>3391</v>
      </c>
      <c r="L257" s="76"/>
      <c r="M257" s="76"/>
      <c r="N257" s="91" t="s">
        <v>3816</v>
      </c>
      <c r="O257" s="99"/>
    </row>
    <row r="258" spans="1:15" s="60" customFormat="1" x14ac:dyDescent="0.3">
      <c r="A258" s="73" t="s">
        <v>3536</v>
      </c>
      <c r="B258" s="14" t="s">
        <v>3817</v>
      </c>
      <c r="C258" s="14" t="s">
        <v>3818</v>
      </c>
      <c r="D258" s="10" t="s">
        <v>3819</v>
      </c>
      <c r="E258" s="14" t="s">
        <v>1871</v>
      </c>
      <c r="F258" s="92">
        <v>43115</v>
      </c>
      <c r="G258" s="92">
        <f t="shared" si="17"/>
        <v>43845</v>
      </c>
      <c r="H258" s="81">
        <v>2</v>
      </c>
      <c r="I258" s="76">
        <f t="shared" si="16"/>
        <v>20000</v>
      </c>
      <c r="J258" s="85" t="s">
        <v>3656</v>
      </c>
      <c r="K258" s="76" t="s">
        <v>3531</v>
      </c>
      <c r="L258" s="76"/>
      <c r="M258" s="76"/>
      <c r="N258" s="91"/>
      <c r="O258" s="99"/>
    </row>
    <row r="259" spans="1:15" s="60" customFormat="1" x14ac:dyDescent="0.3">
      <c r="A259" s="73" t="s">
        <v>3558</v>
      </c>
      <c r="B259" s="14" t="s">
        <v>3820</v>
      </c>
      <c r="C259" s="14" t="s">
        <v>3821</v>
      </c>
      <c r="D259" s="14" t="s">
        <v>3822</v>
      </c>
      <c r="E259" s="14" t="s">
        <v>3619</v>
      </c>
      <c r="F259" s="92">
        <v>43124</v>
      </c>
      <c r="G259" s="92">
        <f t="shared" si="17"/>
        <v>43854</v>
      </c>
      <c r="H259" s="81">
        <v>3</v>
      </c>
      <c r="I259" s="76">
        <f t="shared" si="16"/>
        <v>30000</v>
      </c>
      <c r="J259" s="102" t="s">
        <v>1341</v>
      </c>
      <c r="K259" s="86" t="s">
        <v>1320</v>
      </c>
      <c r="L259" s="76"/>
      <c r="M259" s="76"/>
      <c r="N259" s="118" t="s">
        <v>3823</v>
      </c>
      <c r="O259" s="99"/>
    </row>
    <row r="260" spans="1:15" s="60" customFormat="1" x14ac:dyDescent="0.3">
      <c r="A260" s="73" t="s">
        <v>3675</v>
      </c>
      <c r="B260" s="14" t="s">
        <v>3824</v>
      </c>
      <c r="C260" s="14" t="s">
        <v>3174</v>
      </c>
      <c r="D260" s="14" t="s">
        <v>3825</v>
      </c>
      <c r="E260" s="14" t="s">
        <v>3826</v>
      </c>
      <c r="F260" s="92">
        <v>43109</v>
      </c>
      <c r="G260" s="92">
        <f t="shared" si="17"/>
        <v>43839</v>
      </c>
      <c r="H260" s="81">
        <v>5</v>
      </c>
      <c r="I260" s="76">
        <f t="shared" si="16"/>
        <v>50000</v>
      </c>
      <c r="J260" s="102" t="s">
        <v>3611</v>
      </c>
      <c r="K260" s="76" t="s">
        <v>1813</v>
      </c>
      <c r="L260" s="76"/>
      <c r="M260" s="76"/>
      <c r="N260" s="91" t="s">
        <v>3827</v>
      </c>
      <c r="O260" s="99"/>
    </row>
    <row r="261" spans="1:15" s="60" customFormat="1" x14ac:dyDescent="0.3">
      <c r="A261" s="73" t="s">
        <v>3548</v>
      </c>
      <c r="B261" s="14" t="s">
        <v>3828</v>
      </c>
      <c r="C261" s="14" t="s">
        <v>3829</v>
      </c>
      <c r="D261" s="14" t="s">
        <v>3830</v>
      </c>
      <c r="E261" s="14" t="s">
        <v>3633</v>
      </c>
      <c r="F261" s="92">
        <v>43125</v>
      </c>
      <c r="G261" s="92">
        <f t="shared" si="17"/>
        <v>43855</v>
      </c>
      <c r="H261" s="81">
        <v>1</v>
      </c>
      <c r="I261" s="76">
        <f t="shared" si="16"/>
        <v>10000</v>
      </c>
      <c r="J261" s="102" t="s">
        <v>3611</v>
      </c>
      <c r="K261" s="76" t="s">
        <v>3396</v>
      </c>
      <c r="L261" s="76"/>
      <c r="M261" s="76"/>
      <c r="N261" s="91" t="s">
        <v>3831</v>
      </c>
      <c r="O261" s="99"/>
    </row>
    <row r="262" spans="1:15" s="60" customFormat="1" ht="27.6" x14ac:dyDescent="0.3">
      <c r="A262" s="43" t="s">
        <v>3576</v>
      </c>
      <c r="B262" s="14" t="s">
        <v>3832</v>
      </c>
      <c r="C262" s="14" t="s">
        <v>3833</v>
      </c>
      <c r="D262" s="124" t="s">
        <v>3834</v>
      </c>
      <c r="E262" s="14" t="s">
        <v>71</v>
      </c>
      <c r="F262" s="92">
        <v>43131</v>
      </c>
      <c r="G262" s="92">
        <f t="shared" si="17"/>
        <v>43861</v>
      </c>
      <c r="H262" s="81">
        <v>1</v>
      </c>
      <c r="I262" s="76">
        <f t="shared" si="16"/>
        <v>10000</v>
      </c>
      <c r="J262" s="85" t="s">
        <v>71</v>
      </c>
      <c r="K262" s="86" t="s">
        <v>1462</v>
      </c>
      <c r="L262" s="76"/>
      <c r="M262" s="76"/>
      <c r="N262" s="91" t="s">
        <v>3835</v>
      </c>
      <c r="O262" s="99"/>
    </row>
    <row r="263" spans="1:15" s="60" customFormat="1" x14ac:dyDescent="0.3">
      <c r="A263" s="73" t="s">
        <v>3576</v>
      </c>
      <c r="B263" s="14" t="s">
        <v>3836</v>
      </c>
      <c r="C263" s="14" t="s">
        <v>3837</v>
      </c>
      <c r="D263" s="14" t="s">
        <v>3838</v>
      </c>
      <c r="E263" s="14" t="s">
        <v>3839</v>
      </c>
      <c r="F263" s="92">
        <v>43119</v>
      </c>
      <c r="G263" s="92">
        <f t="shared" si="17"/>
        <v>43849</v>
      </c>
      <c r="H263" s="81">
        <v>1</v>
      </c>
      <c r="I263" s="76">
        <f t="shared" si="16"/>
        <v>10000</v>
      </c>
      <c r="J263" s="102" t="s">
        <v>3611</v>
      </c>
      <c r="K263" s="76" t="s">
        <v>3745</v>
      </c>
      <c r="L263" s="76"/>
      <c r="M263" s="76"/>
      <c r="N263" s="91" t="s">
        <v>3840</v>
      </c>
      <c r="O263" s="99"/>
    </row>
    <row r="264" spans="1:15" s="60" customFormat="1" x14ac:dyDescent="0.3">
      <c r="A264" s="73" t="s">
        <v>3536</v>
      </c>
      <c r="B264" s="14" t="s">
        <v>3841</v>
      </c>
      <c r="C264" s="14" t="s">
        <v>3031</v>
      </c>
      <c r="D264" s="14" t="s">
        <v>3842</v>
      </c>
      <c r="E264" s="14" t="s">
        <v>2042</v>
      </c>
      <c r="F264" s="92">
        <v>43126</v>
      </c>
      <c r="G264" s="92">
        <f t="shared" si="17"/>
        <v>43856</v>
      </c>
      <c r="H264" s="81">
        <v>1</v>
      </c>
      <c r="I264" s="76">
        <f t="shared" si="16"/>
        <v>10000</v>
      </c>
      <c r="J264" s="89" t="s">
        <v>3575</v>
      </c>
      <c r="K264" s="86" t="s">
        <v>3461</v>
      </c>
      <c r="L264" s="76"/>
      <c r="M264" s="76"/>
      <c r="N264" s="91" t="s">
        <v>3843</v>
      </c>
      <c r="O264" s="99"/>
    </row>
    <row r="265" spans="1:15" s="60" customFormat="1" x14ac:dyDescent="0.3">
      <c r="A265" s="73" t="s">
        <v>3536</v>
      </c>
      <c r="B265" s="14" t="s">
        <v>3844</v>
      </c>
      <c r="C265" s="14" t="s">
        <v>3845</v>
      </c>
      <c r="D265" s="10" t="s">
        <v>3846</v>
      </c>
      <c r="E265" s="14" t="s">
        <v>3847</v>
      </c>
      <c r="F265" s="92">
        <v>43125</v>
      </c>
      <c r="G265" s="92">
        <f t="shared" si="17"/>
        <v>43855</v>
      </c>
      <c r="H265" s="81">
        <v>1</v>
      </c>
      <c r="I265" s="76">
        <f t="shared" si="16"/>
        <v>10000</v>
      </c>
      <c r="J265" s="89" t="s">
        <v>3575</v>
      </c>
      <c r="K265" s="86" t="s">
        <v>1320</v>
      </c>
      <c r="L265" s="76"/>
      <c r="M265" s="76"/>
      <c r="N265" s="91"/>
      <c r="O265" s="99"/>
    </row>
    <row r="266" spans="1:15" s="60" customFormat="1" ht="41.4" x14ac:dyDescent="0.3">
      <c r="A266" s="73" t="s">
        <v>3675</v>
      </c>
      <c r="B266" s="14" t="s">
        <v>3848</v>
      </c>
      <c r="C266" s="14" t="s">
        <v>3849</v>
      </c>
      <c r="D266" s="14" t="s">
        <v>3850</v>
      </c>
      <c r="E266" s="14" t="s">
        <v>3851</v>
      </c>
      <c r="F266" s="92">
        <v>43125</v>
      </c>
      <c r="G266" s="92">
        <f t="shared" si="17"/>
        <v>43855</v>
      </c>
      <c r="H266" s="81">
        <v>1</v>
      </c>
      <c r="I266" s="76">
        <f t="shared" si="16"/>
        <v>10000</v>
      </c>
      <c r="J266" s="14" t="s">
        <v>3514</v>
      </c>
      <c r="K266" s="86" t="s">
        <v>3150</v>
      </c>
      <c r="L266" s="76"/>
      <c r="M266" s="76"/>
      <c r="N266" s="91" t="s">
        <v>3852</v>
      </c>
      <c r="O266" s="99"/>
    </row>
    <row r="267" spans="1:15" s="60" customFormat="1" ht="27.6" x14ac:dyDescent="0.3">
      <c r="A267" s="73" t="s">
        <v>3536</v>
      </c>
      <c r="B267" s="14" t="s">
        <v>3853</v>
      </c>
      <c r="C267" s="14" t="s">
        <v>3854</v>
      </c>
      <c r="D267" s="14" t="s">
        <v>3855</v>
      </c>
      <c r="E267" s="14" t="s">
        <v>3856</v>
      </c>
      <c r="F267" s="92">
        <v>43126</v>
      </c>
      <c r="G267" s="92">
        <f t="shared" si="17"/>
        <v>43856</v>
      </c>
      <c r="H267" s="81">
        <v>3</v>
      </c>
      <c r="I267" s="76">
        <f t="shared" si="16"/>
        <v>30000</v>
      </c>
      <c r="J267" s="14" t="s">
        <v>3514</v>
      </c>
      <c r="K267" s="86" t="s">
        <v>3100</v>
      </c>
      <c r="L267" s="76"/>
      <c r="M267" s="76"/>
      <c r="N267" s="91" t="s">
        <v>3857</v>
      </c>
      <c r="O267" s="99"/>
    </row>
    <row r="268" spans="1:15" s="60" customFormat="1" x14ac:dyDescent="0.3">
      <c r="A268" s="73" t="s">
        <v>3858</v>
      </c>
      <c r="B268" s="14" t="s">
        <v>3859</v>
      </c>
      <c r="C268" s="14" t="s">
        <v>3124</v>
      </c>
      <c r="D268" s="14" t="s">
        <v>3860</v>
      </c>
      <c r="E268" s="14" t="s">
        <v>3787</v>
      </c>
      <c r="F268" s="92">
        <v>43119</v>
      </c>
      <c r="G268" s="92">
        <f t="shared" si="17"/>
        <v>43849</v>
      </c>
      <c r="H268" s="81">
        <v>2.5</v>
      </c>
      <c r="I268" s="76">
        <f t="shared" si="16"/>
        <v>25000</v>
      </c>
      <c r="J268" s="100" t="s">
        <v>3861</v>
      </c>
      <c r="K268" s="114" t="s">
        <v>3531</v>
      </c>
      <c r="L268" s="76"/>
      <c r="M268" s="76"/>
      <c r="N268" s="91"/>
      <c r="O268" s="99"/>
    </row>
    <row r="269" spans="1:15" s="60" customFormat="1" x14ac:dyDescent="0.3">
      <c r="A269" s="73" t="s">
        <v>3558</v>
      </c>
      <c r="B269" s="14" t="s">
        <v>3862</v>
      </c>
      <c r="C269" s="14" t="s">
        <v>3863</v>
      </c>
      <c r="D269" s="14" t="s">
        <v>3864</v>
      </c>
      <c r="E269" s="14" t="s">
        <v>1690</v>
      </c>
      <c r="F269" s="92">
        <v>43125</v>
      </c>
      <c r="G269" s="92">
        <f t="shared" si="17"/>
        <v>43855</v>
      </c>
      <c r="H269" s="81">
        <v>2</v>
      </c>
      <c r="I269" s="76">
        <f t="shared" si="16"/>
        <v>20000</v>
      </c>
      <c r="J269" s="16" t="s">
        <v>1690</v>
      </c>
      <c r="K269" s="86" t="s">
        <v>1320</v>
      </c>
      <c r="L269" s="76"/>
      <c r="M269" s="76"/>
      <c r="N269" s="91" t="s">
        <v>3865</v>
      </c>
      <c r="O269" s="99"/>
    </row>
    <row r="270" spans="1:15" s="60" customFormat="1" x14ac:dyDescent="0.3">
      <c r="A270" s="73" t="s">
        <v>3548</v>
      </c>
      <c r="B270" s="14" t="s">
        <v>3866</v>
      </c>
      <c r="C270" s="14" t="s">
        <v>3867</v>
      </c>
      <c r="D270" s="14" t="s">
        <v>3868</v>
      </c>
      <c r="E270" s="14" t="s">
        <v>3869</v>
      </c>
      <c r="F270" s="92">
        <v>43131</v>
      </c>
      <c r="G270" s="92">
        <f t="shared" si="17"/>
        <v>43861</v>
      </c>
      <c r="H270" s="81">
        <v>1</v>
      </c>
      <c r="I270" s="76">
        <f t="shared" si="16"/>
        <v>10000</v>
      </c>
      <c r="J270" s="14" t="s">
        <v>3379</v>
      </c>
      <c r="K270" s="86" t="s">
        <v>1462</v>
      </c>
      <c r="L270" s="76"/>
      <c r="M270" s="76"/>
      <c r="N270" s="91" t="s">
        <v>3870</v>
      </c>
      <c r="O270" s="99"/>
    </row>
    <row r="271" spans="1:15" s="60" customFormat="1" ht="82.8" x14ac:dyDescent="0.3">
      <c r="A271" s="73" t="s">
        <v>3558</v>
      </c>
      <c r="B271" s="14" t="s">
        <v>3871</v>
      </c>
      <c r="C271" s="14" t="s">
        <v>3872</v>
      </c>
      <c r="D271" s="121" t="s">
        <v>3873</v>
      </c>
      <c r="E271" s="121" t="s">
        <v>3431</v>
      </c>
      <c r="F271" s="92">
        <v>43130</v>
      </c>
      <c r="G271" s="92">
        <f t="shared" si="17"/>
        <v>43860</v>
      </c>
      <c r="H271" s="81">
        <v>1</v>
      </c>
      <c r="I271" s="76">
        <f t="shared" si="16"/>
        <v>10000</v>
      </c>
      <c r="J271" s="14" t="s">
        <v>3514</v>
      </c>
      <c r="K271" s="86" t="s">
        <v>1320</v>
      </c>
      <c r="L271" s="76"/>
      <c r="M271" s="76"/>
      <c r="N271" s="91" t="s">
        <v>3874</v>
      </c>
      <c r="O271" s="99"/>
    </row>
    <row r="272" spans="1:15" s="60" customFormat="1" x14ac:dyDescent="0.3">
      <c r="A272" s="73" t="s">
        <v>3536</v>
      </c>
      <c r="B272" s="14" t="s">
        <v>3875</v>
      </c>
      <c r="C272" s="14" t="s">
        <v>3876</v>
      </c>
      <c r="D272" s="14" t="s">
        <v>3877</v>
      </c>
      <c r="E272" s="14" t="s">
        <v>3878</v>
      </c>
      <c r="F272" s="92">
        <v>43131</v>
      </c>
      <c r="G272" s="92">
        <f t="shared" si="17"/>
        <v>43861</v>
      </c>
      <c r="H272" s="81">
        <v>1</v>
      </c>
      <c r="I272" s="76">
        <f t="shared" si="16"/>
        <v>10000</v>
      </c>
      <c r="J272" s="102" t="s">
        <v>1341</v>
      </c>
      <c r="K272" s="86" t="s">
        <v>3879</v>
      </c>
      <c r="L272" s="76"/>
      <c r="M272" s="76"/>
      <c r="N272" s="91" t="s">
        <v>6798</v>
      </c>
      <c r="O272" s="99"/>
    </row>
    <row r="273" spans="1:15" s="60" customFormat="1" ht="69" x14ac:dyDescent="0.3">
      <c r="A273" s="73" t="s">
        <v>3536</v>
      </c>
      <c r="B273" s="14" t="s">
        <v>3880</v>
      </c>
      <c r="C273" s="14" t="s">
        <v>3331</v>
      </c>
      <c r="D273" s="14" t="s">
        <v>3332</v>
      </c>
      <c r="E273" s="14" t="s">
        <v>3656</v>
      </c>
      <c r="F273" s="92">
        <v>43130</v>
      </c>
      <c r="G273" s="92">
        <f t="shared" si="17"/>
        <v>43860</v>
      </c>
      <c r="H273" s="81">
        <v>1</v>
      </c>
      <c r="I273" s="76">
        <f t="shared" si="16"/>
        <v>10000</v>
      </c>
      <c r="J273" s="85" t="s">
        <v>71</v>
      </c>
      <c r="K273" s="86" t="s">
        <v>3391</v>
      </c>
      <c r="L273" s="76"/>
      <c r="M273" s="76"/>
      <c r="N273" s="109" t="s">
        <v>6799</v>
      </c>
      <c r="O273" s="99"/>
    </row>
    <row r="274" spans="1:15" s="60" customFormat="1" x14ac:dyDescent="0.3">
      <c r="A274" s="73" t="s">
        <v>3576</v>
      </c>
      <c r="B274" s="14" t="s">
        <v>3881</v>
      </c>
      <c r="C274" s="14" t="s">
        <v>3882</v>
      </c>
      <c r="D274" s="14" t="s">
        <v>1838</v>
      </c>
      <c r="E274" s="14" t="s">
        <v>3656</v>
      </c>
      <c r="F274" s="92">
        <v>43130</v>
      </c>
      <c r="G274" s="92">
        <f t="shared" si="17"/>
        <v>43860</v>
      </c>
      <c r="H274" s="81">
        <v>1</v>
      </c>
      <c r="I274" s="76">
        <f t="shared" si="16"/>
        <v>10000</v>
      </c>
      <c r="J274" s="85" t="s">
        <v>71</v>
      </c>
      <c r="K274" s="86" t="s">
        <v>3879</v>
      </c>
      <c r="L274" s="76"/>
      <c r="M274" s="76"/>
      <c r="N274" s="109" t="s">
        <v>6800</v>
      </c>
      <c r="O274" s="99"/>
    </row>
    <row r="275" spans="1:15" s="60" customFormat="1" x14ac:dyDescent="0.3">
      <c r="A275" s="73" t="s">
        <v>3558</v>
      </c>
      <c r="B275" s="14" t="s">
        <v>3883</v>
      </c>
      <c r="C275" s="14" t="s">
        <v>3884</v>
      </c>
      <c r="D275" s="10" t="s">
        <v>3885</v>
      </c>
      <c r="E275" s="14" t="s">
        <v>2809</v>
      </c>
      <c r="F275" s="92">
        <v>43131</v>
      </c>
      <c r="G275" s="92">
        <f t="shared" si="17"/>
        <v>43861</v>
      </c>
      <c r="H275" s="81">
        <v>3</v>
      </c>
      <c r="I275" s="76">
        <f t="shared" si="16"/>
        <v>30000</v>
      </c>
      <c r="J275" s="85" t="s">
        <v>71</v>
      </c>
      <c r="K275" s="86" t="s">
        <v>3391</v>
      </c>
      <c r="L275" s="76"/>
      <c r="M275" s="76"/>
      <c r="N275" s="109" t="s">
        <v>3886</v>
      </c>
      <c r="O275" s="99"/>
    </row>
    <row r="276" spans="1:15" s="60" customFormat="1" x14ac:dyDescent="0.3">
      <c r="A276" s="73" t="s">
        <v>3536</v>
      </c>
      <c r="B276" s="14" t="s">
        <v>3887</v>
      </c>
      <c r="C276" s="14" t="s">
        <v>3888</v>
      </c>
      <c r="D276" s="14" t="s">
        <v>71</v>
      </c>
      <c r="E276" s="14" t="s">
        <v>3687</v>
      </c>
      <c r="F276" s="92">
        <v>43131</v>
      </c>
      <c r="G276" s="92">
        <f t="shared" si="17"/>
        <v>43861</v>
      </c>
      <c r="H276" s="81">
        <v>10</v>
      </c>
      <c r="I276" s="76">
        <f t="shared" si="16"/>
        <v>100000</v>
      </c>
      <c r="J276" s="85" t="s">
        <v>3656</v>
      </c>
      <c r="K276" s="86" t="s">
        <v>1462</v>
      </c>
      <c r="L276" s="76"/>
      <c r="M276" s="76"/>
      <c r="N276" s="109" t="s">
        <v>3889</v>
      </c>
      <c r="O276" s="99"/>
    </row>
    <row r="277" spans="1:15" s="60" customFormat="1" x14ac:dyDescent="0.3">
      <c r="A277" s="73" t="s">
        <v>3536</v>
      </c>
      <c r="B277" s="14" t="s">
        <v>3890</v>
      </c>
      <c r="C277" s="14" t="s">
        <v>3891</v>
      </c>
      <c r="D277" s="10" t="s">
        <v>3892</v>
      </c>
      <c r="E277" s="14" t="s">
        <v>3893</v>
      </c>
      <c r="F277" s="92">
        <v>43131</v>
      </c>
      <c r="G277" s="92">
        <f t="shared" si="17"/>
        <v>43861</v>
      </c>
      <c r="H277" s="81">
        <v>3</v>
      </c>
      <c r="I277" s="76">
        <f t="shared" si="16"/>
        <v>30000</v>
      </c>
      <c r="J277" s="104" t="s">
        <v>1297</v>
      </c>
      <c r="K277" s="86" t="s">
        <v>3391</v>
      </c>
      <c r="L277" s="76"/>
      <c r="M277" s="76"/>
      <c r="N277" s="91" t="s">
        <v>3894</v>
      </c>
      <c r="O277" s="99"/>
    </row>
    <row r="278" spans="1:15" s="60" customFormat="1" ht="41.4" x14ac:dyDescent="0.3">
      <c r="A278" s="73" t="s">
        <v>3536</v>
      </c>
      <c r="B278" s="14" t="s">
        <v>3895</v>
      </c>
      <c r="C278" s="14" t="s">
        <v>3140</v>
      </c>
      <c r="D278" s="14" t="s">
        <v>1650</v>
      </c>
      <c r="E278" s="14" t="s">
        <v>1553</v>
      </c>
      <c r="F278" s="92">
        <v>43123</v>
      </c>
      <c r="G278" s="92">
        <f t="shared" si="17"/>
        <v>43853</v>
      </c>
      <c r="H278" s="81">
        <v>7</v>
      </c>
      <c r="I278" s="76">
        <f t="shared" si="16"/>
        <v>70000</v>
      </c>
      <c r="J278" s="102" t="s">
        <v>3141</v>
      </c>
      <c r="K278" s="76" t="s">
        <v>3745</v>
      </c>
      <c r="L278" s="76"/>
      <c r="M278" s="76"/>
      <c r="N278" s="91" t="s">
        <v>3896</v>
      </c>
      <c r="O278" s="99"/>
    </row>
    <row r="279" spans="1:15" s="60" customFormat="1" x14ac:dyDescent="0.3">
      <c r="A279" s="73" t="s">
        <v>3536</v>
      </c>
      <c r="B279" s="14" t="s">
        <v>3897</v>
      </c>
      <c r="C279" s="14" t="s">
        <v>3094</v>
      </c>
      <c r="D279" s="14" t="s">
        <v>3898</v>
      </c>
      <c r="E279" s="14" t="s">
        <v>3899</v>
      </c>
      <c r="F279" s="92">
        <v>43131</v>
      </c>
      <c r="G279" s="92">
        <f t="shared" si="17"/>
        <v>43861</v>
      </c>
      <c r="H279" s="81">
        <v>1</v>
      </c>
      <c r="I279" s="76">
        <f t="shared" si="16"/>
        <v>10000</v>
      </c>
      <c r="J279" s="100" t="s">
        <v>3900</v>
      </c>
      <c r="K279" s="86" t="s">
        <v>3475</v>
      </c>
      <c r="L279" s="76"/>
      <c r="M279" s="76"/>
      <c r="N279" s="91" t="s">
        <v>3901</v>
      </c>
      <c r="O279" s="99"/>
    </row>
    <row r="280" spans="1:15" s="60" customFormat="1" x14ac:dyDescent="0.3">
      <c r="A280" s="73" t="s">
        <v>3675</v>
      </c>
      <c r="B280" s="14" t="s">
        <v>3902</v>
      </c>
      <c r="C280" s="14" t="s">
        <v>3903</v>
      </c>
      <c r="D280" s="10" t="s">
        <v>3904</v>
      </c>
      <c r="E280" s="14" t="s">
        <v>3905</v>
      </c>
      <c r="F280" s="92">
        <v>43130</v>
      </c>
      <c r="G280" s="92">
        <f t="shared" si="17"/>
        <v>43860</v>
      </c>
      <c r="H280" s="81">
        <v>1</v>
      </c>
      <c r="I280" s="76">
        <f t="shared" si="16"/>
        <v>10000</v>
      </c>
      <c r="J280" s="100" t="s">
        <v>3405</v>
      </c>
      <c r="K280" s="86" t="s">
        <v>1462</v>
      </c>
      <c r="L280" s="76"/>
      <c r="M280" s="76"/>
      <c r="N280" s="91" t="s">
        <v>3906</v>
      </c>
      <c r="O280" s="99"/>
    </row>
    <row r="281" spans="1:15" s="60" customFormat="1" x14ac:dyDescent="0.3">
      <c r="A281" s="73" t="s">
        <v>3576</v>
      </c>
      <c r="B281" s="14" t="s">
        <v>3907</v>
      </c>
      <c r="C281" s="14" t="s">
        <v>3009</v>
      </c>
      <c r="D281" s="10" t="s">
        <v>3908</v>
      </c>
      <c r="E281" s="14" t="s">
        <v>3909</v>
      </c>
      <c r="F281" s="92">
        <v>43131</v>
      </c>
      <c r="G281" s="92">
        <f t="shared" si="17"/>
        <v>43861</v>
      </c>
      <c r="H281" s="81">
        <v>1</v>
      </c>
      <c r="I281" s="76">
        <f t="shared" si="16"/>
        <v>10000</v>
      </c>
      <c r="J281" s="100" t="s">
        <v>3910</v>
      </c>
      <c r="K281" s="114" t="s">
        <v>1813</v>
      </c>
      <c r="L281" s="76"/>
      <c r="M281" s="76"/>
      <c r="N281" s="91" t="s">
        <v>3532</v>
      </c>
      <c r="O281" s="99"/>
    </row>
    <row r="282" spans="1:15" s="60" customFormat="1" x14ac:dyDescent="0.3">
      <c r="A282" s="73" t="s">
        <v>3536</v>
      </c>
      <c r="B282" s="14" t="s">
        <v>3911</v>
      </c>
      <c r="C282" s="14" t="s">
        <v>3912</v>
      </c>
      <c r="D282" s="10" t="s">
        <v>3913</v>
      </c>
      <c r="E282" s="14" t="s">
        <v>1705</v>
      </c>
      <c r="F282" s="92">
        <v>43130</v>
      </c>
      <c r="G282" s="92">
        <f t="shared" si="17"/>
        <v>43860</v>
      </c>
      <c r="H282" s="81">
        <v>3</v>
      </c>
      <c r="I282" s="76">
        <f t="shared" si="16"/>
        <v>30000</v>
      </c>
      <c r="J282" s="89" t="s">
        <v>2456</v>
      </c>
      <c r="K282" s="86" t="s">
        <v>3150</v>
      </c>
      <c r="L282" s="76"/>
      <c r="M282" s="76"/>
      <c r="N282" s="91" t="s">
        <v>3914</v>
      </c>
      <c r="O282" s="99"/>
    </row>
    <row r="283" spans="1:15" s="60" customFormat="1" ht="69" x14ac:dyDescent="0.3">
      <c r="A283" s="73" t="s">
        <v>3558</v>
      </c>
      <c r="B283" s="14" t="s">
        <v>3915</v>
      </c>
      <c r="C283" s="14" t="s">
        <v>3449</v>
      </c>
      <c r="D283" s="14" t="s">
        <v>3450</v>
      </c>
      <c r="E283" s="14" t="s">
        <v>3687</v>
      </c>
      <c r="F283" s="92">
        <v>43131</v>
      </c>
      <c r="G283" s="92">
        <f t="shared" si="17"/>
        <v>43861</v>
      </c>
      <c r="H283" s="81">
        <v>1</v>
      </c>
      <c r="I283" s="76">
        <f t="shared" si="16"/>
        <v>10000</v>
      </c>
      <c r="J283" s="85" t="s">
        <v>3656</v>
      </c>
      <c r="K283" s="86" t="s">
        <v>3327</v>
      </c>
      <c r="L283" s="76"/>
      <c r="M283" s="76"/>
      <c r="N283" s="109" t="s">
        <v>6799</v>
      </c>
      <c r="O283" s="99"/>
    </row>
    <row r="284" spans="1:15" s="60" customFormat="1" ht="27.6" x14ac:dyDescent="0.3">
      <c r="A284" s="73" t="s">
        <v>3675</v>
      </c>
      <c r="B284" s="14" t="s">
        <v>3916</v>
      </c>
      <c r="C284" s="14" t="s">
        <v>3274</v>
      </c>
      <c r="D284" s="10" t="s">
        <v>1705</v>
      </c>
      <c r="E284" s="10" t="s">
        <v>2018</v>
      </c>
      <c r="F284" s="92">
        <v>43131</v>
      </c>
      <c r="G284" s="92">
        <f t="shared" si="17"/>
        <v>43861</v>
      </c>
      <c r="H284" s="81">
        <v>1</v>
      </c>
      <c r="I284" s="76">
        <f t="shared" si="16"/>
        <v>10000</v>
      </c>
      <c r="J284" s="89" t="s">
        <v>1683</v>
      </c>
      <c r="K284" s="86" t="s">
        <v>1320</v>
      </c>
      <c r="L284" s="76"/>
      <c r="M284" s="76"/>
      <c r="N284" s="91" t="s">
        <v>3917</v>
      </c>
      <c r="O284" s="99"/>
    </row>
    <row r="285" spans="1:15" s="60" customFormat="1" x14ac:dyDescent="0.3">
      <c r="A285" s="73" t="s">
        <v>3675</v>
      </c>
      <c r="B285" s="14" t="s">
        <v>3918</v>
      </c>
      <c r="C285" s="14" t="s">
        <v>3919</v>
      </c>
      <c r="D285" s="121" t="s">
        <v>3920</v>
      </c>
      <c r="E285" s="14" t="s">
        <v>3921</v>
      </c>
      <c r="F285" s="92">
        <v>43128</v>
      </c>
      <c r="G285" s="92">
        <f t="shared" si="17"/>
        <v>43858</v>
      </c>
      <c r="H285" s="81">
        <v>3</v>
      </c>
      <c r="I285" s="76">
        <f t="shared" si="16"/>
        <v>30000</v>
      </c>
      <c r="J285" s="102" t="s">
        <v>1341</v>
      </c>
      <c r="K285" s="86" t="s">
        <v>3922</v>
      </c>
      <c r="L285" s="76"/>
      <c r="M285" s="76"/>
      <c r="N285" s="91" t="s">
        <v>6801</v>
      </c>
      <c r="O285" s="99"/>
    </row>
    <row r="286" spans="1:15" s="60" customFormat="1" ht="41.4" x14ac:dyDescent="0.3">
      <c r="A286" s="73" t="s">
        <v>3536</v>
      </c>
      <c r="B286" s="14" t="s">
        <v>3923</v>
      </c>
      <c r="C286" s="14" t="s">
        <v>3924</v>
      </c>
      <c r="D286" s="10" t="s">
        <v>793</v>
      </c>
      <c r="E286" s="10" t="s">
        <v>793</v>
      </c>
      <c r="F286" s="92">
        <v>43115</v>
      </c>
      <c r="G286" s="92">
        <f t="shared" si="17"/>
        <v>43845</v>
      </c>
      <c r="H286" s="81">
        <v>7</v>
      </c>
      <c r="I286" s="76">
        <f t="shared" ref="I286:I349" si="18">H286*10000</f>
        <v>70000</v>
      </c>
      <c r="J286" s="104" t="s">
        <v>1297</v>
      </c>
      <c r="K286" s="86" t="s">
        <v>1462</v>
      </c>
      <c r="L286" s="76"/>
      <c r="M286" s="76"/>
      <c r="N286" s="120" t="s">
        <v>3925</v>
      </c>
      <c r="O286" s="99"/>
    </row>
    <row r="287" spans="1:15" s="60" customFormat="1" x14ac:dyDescent="0.3">
      <c r="A287" s="73" t="s">
        <v>3926</v>
      </c>
      <c r="B287" s="14" t="s">
        <v>3927</v>
      </c>
      <c r="C287" s="14" t="s">
        <v>3324</v>
      </c>
      <c r="D287" s="14" t="s">
        <v>3928</v>
      </c>
      <c r="E287" s="14" t="s">
        <v>1324</v>
      </c>
      <c r="F287" s="92">
        <v>43139</v>
      </c>
      <c r="G287" s="92">
        <f t="shared" si="17"/>
        <v>43869</v>
      </c>
      <c r="H287" s="81">
        <v>2</v>
      </c>
      <c r="I287" s="76">
        <f t="shared" si="18"/>
        <v>20000</v>
      </c>
      <c r="J287" s="100" t="s">
        <v>3929</v>
      </c>
      <c r="K287" s="86" t="s">
        <v>1320</v>
      </c>
      <c r="L287" s="76"/>
      <c r="M287" s="76"/>
      <c r="N287" s="91" t="s">
        <v>3930</v>
      </c>
      <c r="O287" s="99"/>
    </row>
    <row r="288" spans="1:15" s="60" customFormat="1" x14ac:dyDescent="0.3">
      <c r="A288" s="73" t="s">
        <v>3926</v>
      </c>
      <c r="B288" s="14" t="s">
        <v>3931</v>
      </c>
      <c r="C288" s="14" t="s">
        <v>3319</v>
      </c>
      <c r="D288" s="14" t="s">
        <v>3932</v>
      </c>
      <c r="E288" s="14" t="s">
        <v>3933</v>
      </c>
      <c r="F288" s="92">
        <v>43139</v>
      </c>
      <c r="G288" s="92">
        <f t="shared" si="17"/>
        <v>43869</v>
      </c>
      <c r="H288" s="81">
        <v>2</v>
      </c>
      <c r="I288" s="76">
        <f t="shared" si="18"/>
        <v>20000</v>
      </c>
      <c r="J288" s="100" t="s">
        <v>1317</v>
      </c>
      <c r="K288" s="86" t="s">
        <v>1320</v>
      </c>
      <c r="L288" s="76"/>
      <c r="M288" s="76"/>
      <c r="N288" s="91" t="s">
        <v>3934</v>
      </c>
      <c r="O288" s="99"/>
    </row>
    <row r="289" spans="1:15" s="60" customFormat="1" x14ac:dyDescent="0.3">
      <c r="A289" s="73" t="s">
        <v>3926</v>
      </c>
      <c r="B289" s="14" t="s">
        <v>3935</v>
      </c>
      <c r="C289" s="14" t="s">
        <v>3936</v>
      </c>
      <c r="D289" s="121" t="s">
        <v>3937</v>
      </c>
      <c r="E289" s="121" t="s">
        <v>3404</v>
      </c>
      <c r="F289" s="92">
        <v>43139</v>
      </c>
      <c r="G289" s="92">
        <f t="shared" si="17"/>
        <v>43869</v>
      </c>
      <c r="H289" s="81">
        <v>2</v>
      </c>
      <c r="I289" s="76">
        <f t="shared" si="18"/>
        <v>20000</v>
      </c>
      <c r="J289" s="100" t="s">
        <v>1337</v>
      </c>
      <c r="K289" s="114" t="s">
        <v>1296</v>
      </c>
      <c r="L289" s="76"/>
      <c r="M289" s="76"/>
      <c r="N289" s="91" t="s">
        <v>3938</v>
      </c>
      <c r="O289" s="99"/>
    </row>
    <row r="290" spans="1:15" s="126" customFormat="1" x14ac:dyDescent="0.3">
      <c r="A290" s="73" t="s">
        <v>3926</v>
      </c>
      <c r="B290" s="14" t="s">
        <v>3939</v>
      </c>
      <c r="C290" s="14" t="s">
        <v>3940</v>
      </c>
      <c r="D290" s="14" t="s">
        <v>3941</v>
      </c>
      <c r="E290" s="14" t="s">
        <v>3470</v>
      </c>
      <c r="F290" s="92">
        <v>43139</v>
      </c>
      <c r="G290" s="92">
        <f t="shared" si="17"/>
        <v>43869</v>
      </c>
      <c r="H290" s="81">
        <v>2</v>
      </c>
      <c r="I290" s="76">
        <f t="shared" si="18"/>
        <v>20000</v>
      </c>
      <c r="J290" s="85" t="s">
        <v>71</v>
      </c>
      <c r="K290" s="86" t="s">
        <v>3150</v>
      </c>
      <c r="L290" s="101"/>
      <c r="M290" s="101"/>
      <c r="N290" s="91" t="s">
        <v>3942</v>
      </c>
      <c r="O290" s="125"/>
    </row>
    <row r="291" spans="1:15" s="126" customFormat="1" x14ac:dyDescent="0.3">
      <c r="A291" s="73" t="s">
        <v>3926</v>
      </c>
      <c r="B291" s="14" t="s">
        <v>3943</v>
      </c>
      <c r="C291" s="14" t="s">
        <v>3402</v>
      </c>
      <c r="D291" s="14" t="s">
        <v>3944</v>
      </c>
      <c r="E291" s="14" t="s">
        <v>3945</v>
      </c>
      <c r="F291" s="92">
        <v>43140</v>
      </c>
      <c r="G291" s="92">
        <f t="shared" si="17"/>
        <v>43870</v>
      </c>
      <c r="H291" s="14">
        <v>3</v>
      </c>
      <c r="I291" s="76">
        <f t="shared" si="18"/>
        <v>30000</v>
      </c>
      <c r="J291" s="100" t="s">
        <v>1337</v>
      </c>
      <c r="K291" s="86" t="s">
        <v>3879</v>
      </c>
      <c r="L291" s="101"/>
      <c r="M291" s="101"/>
      <c r="N291" s="91" t="s">
        <v>3946</v>
      </c>
      <c r="O291" s="125"/>
    </row>
    <row r="292" spans="1:15" s="60" customFormat="1" x14ac:dyDescent="0.3">
      <c r="A292" s="73" t="s">
        <v>3926</v>
      </c>
      <c r="B292" s="14" t="s">
        <v>3947</v>
      </c>
      <c r="C292" s="14" t="s">
        <v>3948</v>
      </c>
      <c r="D292" s="121" t="s">
        <v>3949</v>
      </c>
      <c r="E292" s="121" t="s">
        <v>3856</v>
      </c>
      <c r="F292" s="92">
        <v>43140</v>
      </c>
      <c r="G292" s="92">
        <f t="shared" si="17"/>
        <v>43870</v>
      </c>
      <c r="H292" s="14">
        <v>3</v>
      </c>
      <c r="I292" s="76">
        <f t="shared" si="18"/>
        <v>30000</v>
      </c>
      <c r="J292" s="14" t="s">
        <v>3641</v>
      </c>
      <c r="K292" s="86" t="s">
        <v>1462</v>
      </c>
      <c r="L292" s="76"/>
      <c r="M292" s="76"/>
      <c r="N292" s="91" t="s">
        <v>3950</v>
      </c>
      <c r="O292" s="99"/>
    </row>
    <row r="293" spans="1:15" s="60" customFormat="1" x14ac:dyDescent="0.3">
      <c r="A293" s="73" t="s">
        <v>3926</v>
      </c>
      <c r="B293" s="14" t="s">
        <v>3951</v>
      </c>
      <c r="C293" s="14" t="s">
        <v>3952</v>
      </c>
      <c r="D293" s="121" t="s">
        <v>3953</v>
      </c>
      <c r="E293" s="121" t="s">
        <v>1812</v>
      </c>
      <c r="F293" s="92">
        <v>43139</v>
      </c>
      <c r="G293" s="92">
        <f t="shared" si="17"/>
        <v>43869</v>
      </c>
      <c r="H293" s="14">
        <v>5</v>
      </c>
      <c r="I293" s="76">
        <f t="shared" si="18"/>
        <v>50000</v>
      </c>
      <c r="J293" s="100" t="s">
        <v>1954</v>
      </c>
      <c r="K293" s="86" t="s">
        <v>1320</v>
      </c>
      <c r="L293" s="76"/>
      <c r="M293" s="76"/>
      <c r="N293" s="91" t="s">
        <v>3954</v>
      </c>
      <c r="O293" s="99"/>
    </row>
    <row r="294" spans="1:15" s="60" customFormat="1" x14ac:dyDescent="0.3">
      <c r="A294" s="73" t="s">
        <v>3926</v>
      </c>
      <c r="B294" s="14" t="s">
        <v>3955</v>
      </c>
      <c r="C294" s="14" t="s">
        <v>2937</v>
      </c>
      <c r="D294" s="16" t="s">
        <v>3956</v>
      </c>
      <c r="E294" s="14" t="s">
        <v>1777</v>
      </c>
      <c r="F294" s="92">
        <v>43143</v>
      </c>
      <c r="G294" s="92">
        <f t="shared" si="17"/>
        <v>43873</v>
      </c>
      <c r="H294" s="121">
        <v>4</v>
      </c>
      <c r="I294" s="76">
        <f t="shared" si="18"/>
        <v>40000</v>
      </c>
      <c r="J294" s="100" t="s">
        <v>3483</v>
      </c>
      <c r="K294" s="86" t="s">
        <v>3150</v>
      </c>
      <c r="L294" s="76"/>
      <c r="M294" s="76"/>
      <c r="N294" s="91" t="s">
        <v>3957</v>
      </c>
      <c r="O294" s="99"/>
    </row>
    <row r="295" spans="1:15" s="60" customFormat="1" x14ac:dyDescent="0.3">
      <c r="A295" s="73" t="s">
        <v>3926</v>
      </c>
      <c r="B295" s="14" t="s">
        <v>3958</v>
      </c>
      <c r="C295" s="14" t="s">
        <v>3959</v>
      </c>
      <c r="D295" s="14" t="s">
        <v>3960</v>
      </c>
      <c r="E295" s="14" t="s">
        <v>3961</v>
      </c>
      <c r="F295" s="92">
        <v>43143</v>
      </c>
      <c r="G295" s="92">
        <f t="shared" si="17"/>
        <v>43873</v>
      </c>
      <c r="H295" s="14">
        <v>5</v>
      </c>
      <c r="I295" s="76">
        <f t="shared" si="18"/>
        <v>50000</v>
      </c>
      <c r="J295" s="100" t="s">
        <v>1317</v>
      </c>
      <c r="K295" s="86" t="s">
        <v>1320</v>
      </c>
      <c r="L295" s="76"/>
      <c r="M295" s="76"/>
      <c r="N295" s="91" t="s">
        <v>3962</v>
      </c>
      <c r="O295" s="99"/>
    </row>
    <row r="296" spans="1:15" s="60" customFormat="1" x14ac:dyDescent="0.3">
      <c r="A296" s="73" t="s">
        <v>3926</v>
      </c>
      <c r="B296" s="14" t="s">
        <v>3963</v>
      </c>
      <c r="C296" s="14" t="s">
        <v>3964</v>
      </c>
      <c r="D296" s="14" t="s">
        <v>3581</v>
      </c>
      <c r="E296" s="14" t="s">
        <v>2101</v>
      </c>
      <c r="F296" s="92">
        <v>43144</v>
      </c>
      <c r="G296" s="92">
        <f t="shared" si="17"/>
        <v>43874</v>
      </c>
      <c r="H296" s="14">
        <v>2</v>
      </c>
      <c r="I296" s="76">
        <f t="shared" si="18"/>
        <v>20000</v>
      </c>
      <c r="J296" s="104" t="s">
        <v>1297</v>
      </c>
      <c r="K296" s="86" t="s">
        <v>3150</v>
      </c>
      <c r="L296" s="76"/>
      <c r="M296" s="76"/>
      <c r="N296" s="91" t="s">
        <v>3965</v>
      </c>
      <c r="O296" s="99"/>
    </row>
    <row r="297" spans="1:15" s="60" customFormat="1" x14ac:dyDescent="0.3">
      <c r="A297" s="73" t="s">
        <v>3926</v>
      </c>
      <c r="B297" s="14" t="s">
        <v>3966</v>
      </c>
      <c r="C297" s="14" t="s">
        <v>3967</v>
      </c>
      <c r="D297" s="121" t="s">
        <v>3968</v>
      </c>
      <c r="E297" s="10" t="s">
        <v>2731</v>
      </c>
      <c r="F297" s="92">
        <v>43140</v>
      </c>
      <c r="G297" s="92">
        <f t="shared" si="17"/>
        <v>43870</v>
      </c>
      <c r="H297" s="10">
        <v>3</v>
      </c>
      <c r="I297" s="76">
        <f t="shared" si="18"/>
        <v>30000</v>
      </c>
      <c r="J297" s="89" t="s">
        <v>1683</v>
      </c>
      <c r="K297" s="86" t="s">
        <v>3391</v>
      </c>
      <c r="L297" s="76"/>
      <c r="M297" s="76"/>
      <c r="N297" s="91" t="s">
        <v>3969</v>
      </c>
      <c r="O297" s="99"/>
    </row>
    <row r="298" spans="1:15" s="60" customFormat="1" x14ac:dyDescent="0.3">
      <c r="A298" s="73" t="s">
        <v>3926</v>
      </c>
      <c r="B298" s="14" t="s">
        <v>3970</v>
      </c>
      <c r="C298" s="14" t="s">
        <v>2977</v>
      </c>
      <c r="D298" s="8" t="s">
        <v>2448</v>
      </c>
      <c r="E298" s="14" t="s">
        <v>3567</v>
      </c>
      <c r="F298" s="92">
        <v>43144</v>
      </c>
      <c r="G298" s="92">
        <f t="shared" si="17"/>
        <v>43874</v>
      </c>
      <c r="H298" s="14">
        <v>10</v>
      </c>
      <c r="I298" s="76">
        <f t="shared" si="18"/>
        <v>100000</v>
      </c>
      <c r="J298" s="104" t="s">
        <v>1297</v>
      </c>
      <c r="K298" s="86" t="s">
        <v>1320</v>
      </c>
      <c r="L298" s="76"/>
      <c r="M298" s="76"/>
      <c r="N298" s="91" t="s">
        <v>3971</v>
      </c>
      <c r="O298" s="99"/>
    </row>
    <row r="299" spans="1:15" s="60" customFormat="1" x14ac:dyDescent="0.3">
      <c r="A299" s="73" t="s">
        <v>3926</v>
      </c>
      <c r="B299" s="14" t="s">
        <v>3972</v>
      </c>
      <c r="C299" s="14" t="s">
        <v>3973</v>
      </c>
      <c r="D299" s="14" t="s">
        <v>3974</v>
      </c>
      <c r="E299" s="14" t="s">
        <v>3893</v>
      </c>
      <c r="F299" s="92">
        <v>43144</v>
      </c>
      <c r="G299" s="92">
        <f t="shared" si="17"/>
        <v>43874</v>
      </c>
      <c r="H299" s="14">
        <v>6</v>
      </c>
      <c r="I299" s="76">
        <f t="shared" si="18"/>
        <v>60000</v>
      </c>
      <c r="J299" s="104" t="s">
        <v>1297</v>
      </c>
      <c r="K299" s="76" t="s">
        <v>3272</v>
      </c>
      <c r="L299" s="76"/>
      <c r="M299" s="76"/>
      <c r="N299" s="91" t="s">
        <v>3975</v>
      </c>
      <c r="O299" s="99"/>
    </row>
    <row r="300" spans="1:15" s="60" customFormat="1" x14ac:dyDescent="0.3">
      <c r="A300" s="73" t="s">
        <v>3926</v>
      </c>
      <c r="B300" s="14" t="s">
        <v>3976</v>
      </c>
      <c r="C300" s="14" t="s">
        <v>3192</v>
      </c>
      <c r="D300" s="14" t="s">
        <v>3977</v>
      </c>
      <c r="E300" s="14" t="s">
        <v>2466</v>
      </c>
      <c r="F300" s="92">
        <v>43146</v>
      </c>
      <c r="G300" s="92">
        <f t="shared" si="17"/>
        <v>43876</v>
      </c>
      <c r="H300" s="14">
        <v>1</v>
      </c>
      <c r="I300" s="76">
        <f t="shared" si="18"/>
        <v>10000</v>
      </c>
      <c r="J300" s="89" t="s">
        <v>3421</v>
      </c>
      <c r="K300" s="76" t="s">
        <v>2012</v>
      </c>
      <c r="L300" s="76"/>
      <c r="M300" s="76"/>
      <c r="N300" s="91" t="s">
        <v>3978</v>
      </c>
      <c r="O300" s="99"/>
    </row>
    <row r="301" spans="1:15" s="126" customFormat="1" x14ac:dyDescent="0.3">
      <c r="A301" s="73" t="s">
        <v>3926</v>
      </c>
      <c r="B301" s="14" t="s">
        <v>3979</v>
      </c>
      <c r="C301" s="14" t="s">
        <v>3128</v>
      </c>
      <c r="D301" s="14" t="s">
        <v>3980</v>
      </c>
      <c r="E301" s="14" t="s">
        <v>2731</v>
      </c>
      <c r="F301" s="92">
        <v>43143</v>
      </c>
      <c r="G301" s="92">
        <f t="shared" si="17"/>
        <v>43873</v>
      </c>
      <c r="H301" s="14">
        <v>1</v>
      </c>
      <c r="I301" s="76">
        <f t="shared" si="18"/>
        <v>10000</v>
      </c>
      <c r="J301" s="89" t="s">
        <v>1683</v>
      </c>
      <c r="K301" s="86" t="s">
        <v>3391</v>
      </c>
      <c r="L301" s="76"/>
      <c r="M301" s="76"/>
      <c r="N301" s="91" t="s">
        <v>3962</v>
      </c>
      <c r="O301" s="125"/>
    </row>
    <row r="302" spans="1:15" s="126" customFormat="1" x14ac:dyDescent="0.3">
      <c r="A302" s="73" t="s">
        <v>3926</v>
      </c>
      <c r="B302" s="14" t="s">
        <v>3981</v>
      </c>
      <c r="C302" s="14" t="s">
        <v>3982</v>
      </c>
      <c r="D302" s="14" t="s">
        <v>1177</v>
      </c>
      <c r="E302" s="14" t="s">
        <v>1686</v>
      </c>
      <c r="F302" s="92">
        <v>43144</v>
      </c>
      <c r="G302" s="92">
        <f t="shared" si="17"/>
        <v>43874</v>
      </c>
      <c r="H302" s="14">
        <v>1</v>
      </c>
      <c r="I302" s="76">
        <f t="shared" si="18"/>
        <v>10000</v>
      </c>
      <c r="J302" s="89" t="s">
        <v>3349</v>
      </c>
      <c r="K302" s="86" t="s">
        <v>3475</v>
      </c>
      <c r="L302" s="76"/>
      <c r="M302" s="76"/>
      <c r="N302" s="91" t="s">
        <v>3983</v>
      </c>
      <c r="O302" s="125"/>
    </row>
    <row r="303" spans="1:15" s="60" customFormat="1" x14ac:dyDescent="0.3">
      <c r="A303" s="73" t="s">
        <v>3926</v>
      </c>
      <c r="B303" s="14" t="s">
        <v>3984</v>
      </c>
      <c r="C303" s="14" t="s">
        <v>3985</v>
      </c>
      <c r="D303" s="10" t="s">
        <v>3986</v>
      </c>
      <c r="E303" s="10" t="s">
        <v>3987</v>
      </c>
      <c r="F303" s="92">
        <v>43140</v>
      </c>
      <c r="G303" s="92">
        <f t="shared" si="17"/>
        <v>43870</v>
      </c>
      <c r="H303" s="14">
        <v>1</v>
      </c>
      <c r="I303" s="76">
        <f t="shared" si="18"/>
        <v>10000</v>
      </c>
      <c r="J303" s="85" t="s">
        <v>3656</v>
      </c>
      <c r="K303" s="86" t="s">
        <v>1462</v>
      </c>
      <c r="L303" s="76"/>
      <c r="M303" s="76"/>
      <c r="N303" s="91" t="s">
        <v>3988</v>
      </c>
      <c r="O303" s="99"/>
    </row>
    <row r="304" spans="1:15" s="126" customFormat="1" ht="110.4" x14ac:dyDescent="0.3">
      <c r="A304" s="73" t="s">
        <v>3926</v>
      </c>
      <c r="B304" s="14" t="s">
        <v>3989</v>
      </c>
      <c r="C304" s="14" t="s">
        <v>3507</v>
      </c>
      <c r="D304" s="14" t="s">
        <v>3990</v>
      </c>
      <c r="E304" s="14" t="s">
        <v>3385</v>
      </c>
      <c r="F304" s="92">
        <v>43143</v>
      </c>
      <c r="G304" s="92">
        <f t="shared" si="17"/>
        <v>43873</v>
      </c>
      <c r="H304" s="14">
        <v>1</v>
      </c>
      <c r="I304" s="76">
        <f t="shared" si="18"/>
        <v>10000</v>
      </c>
      <c r="J304" s="14" t="s">
        <v>3514</v>
      </c>
      <c r="K304" s="86" t="s">
        <v>3100</v>
      </c>
      <c r="L304" s="76"/>
      <c r="M304" s="76"/>
      <c r="N304" s="91" t="s">
        <v>3991</v>
      </c>
      <c r="O304" s="125"/>
    </row>
    <row r="305" spans="1:15" s="60" customFormat="1" x14ac:dyDescent="0.3">
      <c r="A305" s="73" t="s">
        <v>3926</v>
      </c>
      <c r="B305" s="14" t="s">
        <v>3992</v>
      </c>
      <c r="C305" s="14" t="s">
        <v>3993</v>
      </c>
      <c r="D305" s="121" t="s">
        <v>3994</v>
      </c>
      <c r="E305" s="14" t="s">
        <v>3995</v>
      </c>
      <c r="F305" s="92">
        <v>43144</v>
      </c>
      <c r="G305" s="92">
        <f t="shared" si="17"/>
        <v>43874</v>
      </c>
      <c r="H305" s="14">
        <v>1</v>
      </c>
      <c r="I305" s="76">
        <f t="shared" si="18"/>
        <v>10000</v>
      </c>
      <c r="J305" s="102" t="s">
        <v>3520</v>
      </c>
      <c r="K305" s="86" t="s">
        <v>3391</v>
      </c>
      <c r="L305" s="76"/>
      <c r="M305" s="76"/>
      <c r="N305" s="91" t="s">
        <v>3983</v>
      </c>
      <c r="O305" s="99"/>
    </row>
    <row r="306" spans="1:15" s="60" customFormat="1" x14ac:dyDescent="0.3">
      <c r="A306" s="73" t="s">
        <v>3926</v>
      </c>
      <c r="B306" s="14" t="s">
        <v>3996</v>
      </c>
      <c r="C306" s="14" t="s">
        <v>3444</v>
      </c>
      <c r="D306" s="14" t="s">
        <v>3997</v>
      </c>
      <c r="E306" s="14" t="s">
        <v>3446</v>
      </c>
      <c r="F306" s="92">
        <v>43140</v>
      </c>
      <c r="G306" s="92">
        <f t="shared" si="17"/>
        <v>43870</v>
      </c>
      <c r="H306" s="14">
        <v>1</v>
      </c>
      <c r="I306" s="76">
        <f t="shared" si="18"/>
        <v>10000</v>
      </c>
      <c r="J306" s="102" t="s">
        <v>1341</v>
      </c>
      <c r="K306" s="86" t="s">
        <v>3391</v>
      </c>
      <c r="L306" s="76"/>
      <c r="M306" s="76"/>
      <c r="N306" s="91" t="s">
        <v>3998</v>
      </c>
      <c r="O306" s="99"/>
    </row>
    <row r="307" spans="1:15" s="126" customFormat="1" x14ac:dyDescent="0.3">
      <c r="A307" s="73" t="s">
        <v>3926</v>
      </c>
      <c r="B307" s="14" t="s">
        <v>3999</v>
      </c>
      <c r="C307" s="14" t="s">
        <v>4000</v>
      </c>
      <c r="D307" s="14" t="s">
        <v>4001</v>
      </c>
      <c r="E307" s="14" t="s">
        <v>1690</v>
      </c>
      <c r="F307" s="92">
        <v>43139</v>
      </c>
      <c r="G307" s="92">
        <f t="shared" si="17"/>
        <v>43869</v>
      </c>
      <c r="H307" s="14">
        <v>2</v>
      </c>
      <c r="I307" s="76">
        <f t="shared" si="18"/>
        <v>20000</v>
      </c>
      <c r="J307" s="14" t="s">
        <v>1300</v>
      </c>
      <c r="K307" s="86" t="s">
        <v>1320</v>
      </c>
      <c r="L307" s="76"/>
      <c r="M307" s="76"/>
      <c r="N307" s="91" t="s">
        <v>4002</v>
      </c>
      <c r="O307" s="125"/>
    </row>
    <row r="308" spans="1:15" s="126" customFormat="1" x14ac:dyDescent="0.3">
      <c r="A308" s="73" t="s">
        <v>3926</v>
      </c>
      <c r="B308" s="14" t="s">
        <v>4003</v>
      </c>
      <c r="C308" s="14" t="s">
        <v>4004</v>
      </c>
      <c r="D308" s="14" t="s">
        <v>4005</v>
      </c>
      <c r="E308" s="14" t="s">
        <v>4006</v>
      </c>
      <c r="F308" s="92">
        <v>43145</v>
      </c>
      <c r="G308" s="92">
        <f t="shared" si="17"/>
        <v>43875</v>
      </c>
      <c r="H308" s="14">
        <v>2</v>
      </c>
      <c r="I308" s="76">
        <f t="shared" si="18"/>
        <v>20000</v>
      </c>
      <c r="J308" s="100" t="s">
        <v>3744</v>
      </c>
      <c r="K308" s="86" t="s">
        <v>3475</v>
      </c>
      <c r="L308" s="76"/>
      <c r="M308" s="76"/>
      <c r="N308" s="91" t="s">
        <v>4007</v>
      </c>
      <c r="O308" s="125"/>
    </row>
    <row r="309" spans="1:15" s="60" customFormat="1" x14ac:dyDescent="0.3">
      <c r="A309" s="73" t="s">
        <v>3926</v>
      </c>
      <c r="B309" s="14" t="s">
        <v>4008</v>
      </c>
      <c r="C309" s="14" t="s">
        <v>3119</v>
      </c>
      <c r="D309" s="14" t="s">
        <v>1545</v>
      </c>
      <c r="E309" s="14" t="s">
        <v>1545</v>
      </c>
      <c r="F309" s="92">
        <v>43145</v>
      </c>
      <c r="G309" s="92">
        <f t="shared" si="17"/>
        <v>43875</v>
      </c>
      <c r="H309" s="14">
        <v>2</v>
      </c>
      <c r="I309" s="76">
        <f t="shared" si="18"/>
        <v>20000</v>
      </c>
      <c r="J309" s="100" t="s">
        <v>1317</v>
      </c>
      <c r="K309" s="76" t="s">
        <v>3745</v>
      </c>
      <c r="L309" s="76"/>
      <c r="M309" s="76"/>
      <c r="N309" s="91" t="s">
        <v>4009</v>
      </c>
      <c r="O309" s="99"/>
    </row>
    <row r="310" spans="1:15" s="60" customFormat="1" ht="110.4" x14ac:dyDescent="0.3">
      <c r="A310" s="73" t="s">
        <v>3926</v>
      </c>
      <c r="B310" s="14" t="s">
        <v>4010</v>
      </c>
      <c r="C310" s="14" t="s">
        <v>4011</v>
      </c>
      <c r="D310" s="10" t="s">
        <v>4012</v>
      </c>
      <c r="E310" s="34" t="s">
        <v>4013</v>
      </c>
      <c r="F310" s="92">
        <v>43145</v>
      </c>
      <c r="G310" s="92">
        <f t="shared" si="17"/>
        <v>43875</v>
      </c>
      <c r="H310" s="34">
        <v>1</v>
      </c>
      <c r="I310" s="76">
        <f t="shared" si="18"/>
        <v>10000</v>
      </c>
      <c r="J310" s="14" t="s">
        <v>3431</v>
      </c>
      <c r="K310" s="86" t="s">
        <v>3150</v>
      </c>
      <c r="L310" s="76"/>
      <c r="M310" s="76"/>
      <c r="N310" s="91" t="s">
        <v>3991</v>
      </c>
      <c r="O310" s="99"/>
    </row>
    <row r="311" spans="1:15" s="60" customFormat="1" x14ac:dyDescent="0.3">
      <c r="A311" s="73" t="s">
        <v>3926</v>
      </c>
      <c r="B311" s="14" t="s">
        <v>4014</v>
      </c>
      <c r="C311" s="14" t="s">
        <v>4015</v>
      </c>
      <c r="D311" s="10" t="s">
        <v>4016</v>
      </c>
      <c r="E311" s="34" t="s">
        <v>4017</v>
      </c>
      <c r="F311" s="92">
        <v>43136</v>
      </c>
      <c r="G311" s="92">
        <f t="shared" si="17"/>
        <v>43866</v>
      </c>
      <c r="H311" s="34">
        <v>3</v>
      </c>
      <c r="I311" s="76">
        <f t="shared" si="18"/>
        <v>30000</v>
      </c>
      <c r="J311" s="85" t="s">
        <v>1871</v>
      </c>
      <c r="K311" s="86" t="s">
        <v>1320</v>
      </c>
      <c r="L311" s="76"/>
      <c r="M311" s="76"/>
      <c r="N311" s="91" t="s">
        <v>2075</v>
      </c>
      <c r="O311" s="99"/>
    </row>
    <row r="312" spans="1:15" s="60" customFormat="1" x14ac:dyDescent="0.3">
      <c r="A312" s="73" t="s">
        <v>3926</v>
      </c>
      <c r="B312" s="14" t="s">
        <v>4018</v>
      </c>
      <c r="C312" s="14" t="s">
        <v>3545</v>
      </c>
      <c r="D312" s="16" t="s">
        <v>1331</v>
      </c>
      <c r="E312" s="16" t="s">
        <v>2101</v>
      </c>
      <c r="F312" s="92">
        <v>43152</v>
      </c>
      <c r="G312" s="92">
        <f t="shared" si="17"/>
        <v>43882</v>
      </c>
      <c r="H312" s="34">
        <v>6</v>
      </c>
      <c r="I312" s="76">
        <f t="shared" si="18"/>
        <v>60000</v>
      </c>
      <c r="J312" s="14" t="s">
        <v>3355</v>
      </c>
      <c r="K312" s="86" t="s">
        <v>3461</v>
      </c>
      <c r="L312" s="76"/>
      <c r="M312" s="76"/>
      <c r="N312" s="91" t="s">
        <v>4019</v>
      </c>
      <c r="O312" s="99"/>
    </row>
    <row r="313" spans="1:15" s="60" customFormat="1" x14ac:dyDescent="0.3">
      <c r="A313" s="73" t="s">
        <v>3926</v>
      </c>
      <c r="B313" s="14" t="s">
        <v>4020</v>
      </c>
      <c r="C313" s="14" t="s">
        <v>3444</v>
      </c>
      <c r="D313" s="14" t="s">
        <v>3445</v>
      </c>
      <c r="E313" s="14" t="s">
        <v>3519</v>
      </c>
      <c r="F313" s="92">
        <v>43152</v>
      </c>
      <c r="G313" s="92">
        <f t="shared" si="17"/>
        <v>43882</v>
      </c>
      <c r="H313" s="14">
        <v>1</v>
      </c>
      <c r="I313" s="76">
        <f t="shared" si="18"/>
        <v>10000</v>
      </c>
      <c r="J313" s="102" t="s">
        <v>1530</v>
      </c>
      <c r="K313" s="86" t="s">
        <v>3475</v>
      </c>
      <c r="L313" s="76"/>
      <c r="M313" s="76"/>
      <c r="N313" s="91" t="s">
        <v>4021</v>
      </c>
      <c r="O313" s="99"/>
    </row>
    <row r="314" spans="1:15" s="60" customFormat="1" ht="27.6" x14ac:dyDescent="0.3">
      <c r="A314" s="73" t="s">
        <v>3926</v>
      </c>
      <c r="B314" s="14" t="s">
        <v>4022</v>
      </c>
      <c r="C314" s="14" t="s">
        <v>3507</v>
      </c>
      <c r="D314" s="14" t="s">
        <v>4023</v>
      </c>
      <c r="E314" s="14" t="s">
        <v>3379</v>
      </c>
      <c r="F314" s="92">
        <v>43152</v>
      </c>
      <c r="G314" s="92">
        <f t="shared" si="17"/>
        <v>43882</v>
      </c>
      <c r="H314" s="14">
        <v>3</v>
      </c>
      <c r="I314" s="76">
        <f t="shared" si="18"/>
        <v>30000</v>
      </c>
      <c r="J314" s="14" t="s">
        <v>1349</v>
      </c>
      <c r="K314" s="86" t="s">
        <v>3461</v>
      </c>
      <c r="L314" s="76"/>
      <c r="M314" s="76"/>
      <c r="N314" s="91" t="s">
        <v>4024</v>
      </c>
      <c r="O314" s="99"/>
    </row>
    <row r="315" spans="1:15" s="60" customFormat="1" x14ac:dyDescent="0.3">
      <c r="A315" s="73" t="s">
        <v>3926</v>
      </c>
      <c r="B315" s="14" t="s">
        <v>4025</v>
      </c>
      <c r="C315" s="14" t="s">
        <v>4026</v>
      </c>
      <c r="D315" s="10" t="s">
        <v>4027</v>
      </c>
      <c r="E315" s="14" t="s">
        <v>2101</v>
      </c>
      <c r="F315" s="92">
        <v>43144</v>
      </c>
      <c r="G315" s="92">
        <f t="shared" si="17"/>
        <v>43874</v>
      </c>
      <c r="H315" s="34">
        <v>5</v>
      </c>
      <c r="I315" s="76">
        <f t="shared" si="18"/>
        <v>50000</v>
      </c>
      <c r="J315" s="104" t="s">
        <v>1297</v>
      </c>
      <c r="K315" s="86" t="s">
        <v>3391</v>
      </c>
      <c r="L315" s="76"/>
      <c r="M315" s="76"/>
      <c r="N315" s="91" t="s">
        <v>4028</v>
      </c>
      <c r="O315" s="99"/>
    </row>
    <row r="316" spans="1:15" s="126" customFormat="1" x14ac:dyDescent="0.3">
      <c r="A316" s="73" t="s">
        <v>3926</v>
      </c>
      <c r="B316" s="14" t="s">
        <v>4029</v>
      </c>
      <c r="C316" s="14" t="s">
        <v>3765</v>
      </c>
      <c r="D316" s="14" t="s">
        <v>4030</v>
      </c>
      <c r="E316" s="14" t="s">
        <v>1313</v>
      </c>
      <c r="F316" s="92">
        <v>43145</v>
      </c>
      <c r="G316" s="92">
        <f t="shared" si="17"/>
        <v>43875</v>
      </c>
      <c r="H316" s="14">
        <v>1</v>
      </c>
      <c r="I316" s="76">
        <f t="shared" si="18"/>
        <v>10000</v>
      </c>
      <c r="J316" s="100" t="s">
        <v>1317</v>
      </c>
      <c r="K316" s="76" t="s">
        <v>4031</v>
      </c>
      <c r="L316" s="76"/>
      <c r="M316" s="76"/>
      <c r="N316" s="91" t="s">
        <v>3532</v>
      </c>
      <c r="O316" s="125"/>
    </row>
    <row r="317" spans="1:15" s="126" customFormat="1" x14ac:dyDescent="0.3">
      <c r="A317" s="73" t="s">
        <v>3926</v>
      </c>
      <c r="B317" s="14" t="s">
        <v>4032</v>
      </c>
      <c r="C317" s="14" t="s">
        <v>4033</v>
      </c>
      <c r="D317" s="14" t="s">
        <v>4034</v>
      </c>
      <c r="E317" s="14" t="s">
        <v>3340</v>
      </c>
      <c r="F317" s="92">
        <v>43154</v>
      </c>
      <c r="G317" s="92">
        <f t="shared" si="17"/>
        <v>43884</v>
      </c>
      <c r="H317" s="14">
        <v>1</v>
      </c>
      <c r="I317" s="76">
        <f t="shared" si="18"/>
        <v>10000</v>
      </c>
      <c r="J317" s="85" t="s">
        <v>3987</v>
      </c>
      <c r="K317" s="86" t="s">
        <v>3100</v>
      </c>
      <c r="L317" s="76"/>
      <c r="M317" s="76"/>
      <c r="N317" s="91" t="s">
        <v>4035</v>
      </c>
      <c r="O317" s="125"/>
    </row>
    <row r="318" spans="1:15" s="60" customFormat="1" x14ac:dyDescent="0.3">
      <c r="A318" s="73" t="s">
        <v>3926</v>
      </c>
      <c r="B318" s="14" t="s">
        <v>4036</v>
      </c>
      <c r="C318" s="14" t="s">
        <v>3189</v>
      </c>
      <c r="D318" s="14" t="s">
        <v>4037</v>
      </c>
      <c r="E318" s="14" t="s">
        <v>2242</v>
      </c>
      <c r="F318" s="92">
        <v>43153</v>
      </c>
      <c r="G318" s="92">
        <f t="shared" si="17"/>
        <v>43883</v>
      </c>
      <c r="H318" s="81">
        <v>1</v>
      </c>
      <c r="I318" s="76">
        <f t="shared" si="18"/>
        <v>10000</v>
      </c>
      <c r="J318" s="104" t="s">
        <v>1297</v>
      </c>
      <c r="K318" s="86" t="s">
        <v>3150</v>
      </c>
      <c r="L318" s="76"/>
      <c r="M318" s="76"/>
      <c r="N318" s="91" t="s">
        <v>4038</v>
      </c>
      <c r="O318" s="99"/>
    </row>
    <row r="319" spans="1:15" s="60" customFormat="1" x14ac:dyDescent="0.3">
      <c r="A319" s="73" t="s">
        <v>3926</v>
      </c>
      <c r="B319" s="14" t="s">
        <v>4039</v>
      </c>
      <c r="C319" s="14" t="s">
        <v>3402</v>
      </c>
      <c r="D319" s="14" t="s">
        <v>4040</v>
      </c>
      <c r="E319" s="14" t="s">
        <v>3404</v>
      </c>
      <c r="F319" s="92">
        <v>43154</v>
      </c>
      <c r="G319" s="92">
        <f t="shared" si="17"/>
        <v>43884</v>
      </c>
      <c r="H319" s="81">
        <v>3</v>
      </c>
      <c r="I319" s="76">
        <f t="shared" si="18"/>
        <v>30000</v>
      </c>
      <c r="J319" s="100" t="s">
        <v>3744</v>
      </c>
      <c r="K319" s="76" t="s">
        <v>3391</v>
      </c>
      <c r="L319" s="76"/>
      <c r="M319" s="76"/>
      <c r="N319" s="91" t="s">
        <v>4041</v>
      </c>
      <c r="O319" s="99"/>
    </row>
    <row r="320" spans="1:15" s="60" customFormat="1" x14ac:dyDescent="0.3">
      <c r="A320" s="73" t="s">
        <v>3926</v>
      </c>
      <c r="B320" s="14" t="s">
        <v>4042</v>
      </c>
      <c r="C320" s="14" t="s">
        <v>4043</v>
      </c>
      <c r="D320" s="121" t="s">
        <v>4044</v>
      </c>
      <c r="E320" s="14" t="s">
        <v>1777</v>
      </c>
      <c r="F320" s="92">
        <v>43154</v>
      </c>
      <c r="G320" s="92">
        <f t="shared" si="17"/>
        <v>43884</v>
      </c>
      <c r="H320" s="81">
        <v>3</v>
      </c>
      <c r="I320" s="76">
        <f t="shared" si="18"/>
        <v>30000</v>
      </c>
      <c r="J320" s="100" t="s">
        <v>3122</v>
      </c>
      <c r="K320" s="76" t="s">
        <v>1320</v>
      </c>
      <c r="L320" s="76"/>
      <c r="M320" s="76"/>
      <c r="N320" s="91" t="s">
        <v>4045</v>
      </c>
      <c r="O320" s="99"/>
    </row>
    <row r="321" spans="1:15" s="60" customFormat="1" x14ac:dyDescent="0.3">
      <c r="A321" s="73" t="s">
        <v>3926</v>
      </c>
      <c r="B321" s="14" t="s">
        <v>4046</v>
      </c>
      <c r="C321" s="14" t="s">
        <v>4047</v>
      </c>
      <c r="D321" s="10" t="s">
        <v>4048</v>
      </c>
      <c r="E321" s="10" t="s">
        <v>4048</v>
      </c>
      <c r="F321" s="92">
        <v>43157</v>
      </c>
      <c r="G321" s="92">
        <f t="shared" si="17"/>
        <v>43887</v>
      </c>
      <c r="H321" s="81">
        <v>1</v>
      </c>
      <c r="I321" s="76">
        <f t="shared" si="18"/>
        <v>10000</v>
      </c>
      <c r="J321" s="100" t="s">
        <v>3744</v>
      </c>
      <c r="K321" s="76" t="s">
        <v>3745</v>
      </c>
      <c r="L321" s="76"/>
      <c r="M321" s="76"/>
      <c r="N321" s="91" t="s">
        <v>3938</v>
      </c>
      <c r="O321" s="99"/>
    </row>
    <row r="322" spans="1:15" s="60" customFormat="1" x14ac:dyDescent="0.3">
      <c r="A322" s="73" t="s">
        <v>3926</v>
      </c>
      <c r="B322" s="14" t="s">
        <v>4049</v>
      </c>
      <c r="C322" s="14" t="s">
        <v>2954</v>
      </c>
      <c r="D322" s="14" t="s">
        <v>4050</v>
      </c>
      <c r="E322" s="14" t="s">
        <v>3501</v>
      </c>
      <c r="F322" s="92">
        <v>43144</v>
      </c>
      <c r="G322" s="92">
        <f t="shared" si="17"/>
        <v>43874</v>
      </c>
      <c r="H322" s="81">
        <v>5</v>
      </c>
      <c r="I322" s="76">
        <f t="shared" si="18"/>
        <v>50000</v>
      </c>
      <c r="J322" s="104" t="s">
        <v>1297</v>
      </c>
      <c r="K322" s="76" t="s">
        <v>3238</v>
      </c>
      <c r="L322" s="76"/>
      <c r="M322" s="76"/>
      <c r="N322" s="91" t="s">
        <v>4051</v>
      </c>
      <c r="O322" s="99"/>
    </row>
    <row r="323" spans="1:15" s="60" customFormat="1" x14ac:dyDescent="0.3">
      <c r="A323" s="73" t="s">
        <v>3926</v>
      </c>
      <c r="B323" s="14" t="s">
        <v>4052</v>
      </c>
      <c r="C323" s="14" t="s">
        <v>4053</v>
      </c>
      <c r="D323" s="121" t="s">
        <v>4054</v>
      </c>
      <c r="E323" s="14" t="s">
        <v>3279</v>
      </c>
      <c r="F323" s="92">
        <v>43146</v>
      </c>
      <c r="G323" s="92">
        <f t="shared" si="17"/>
        <v>43876</v>
      </c>
      <c r="H323" s="81">
        <v>1</v>
      </c>
      <c r="I323" s="76">
        <f t="shared" si="18"/>
        <v>10000</v>
      </c>
      <c r="J323" s="85" t="s">
        <v>3700</v>
      </c>
      <c r="K323" s="76" t="s">
        <v>4055</v>
      </c>
      <c r="L323" s="76"/>
      <c r="M323" s="76"/>
      <c r="N323" s="91" t="s">
        <v>4056</v>
      </c>
      <c r="O323" s="99"/>
    </row>
    <row r="324" spans="1:15" s="60" customFormat="1" x14ac:dyDescent="0.3">
      <c r="A324" s="73" t="s">
        <v>3926</v>
      </c>
      <c r="B324" s="14" t="s">
        <v>4057</v>
      </c>
      <c r="C324" s="14" t="s">
        <v>4058</v>
      </c>
      <c r="D324" s="121" t="s">
        <v>4059</v>
      </c>
      <c r="E324" s="14" t="s">
        <v>4060</v>
      </c>
      <c r="F324" s="92">
        <v>43158</v>
      </c>
      <c r="G324" s="92">
        <f t="shared" si="17"/>
        <v>43888</v>
      </c>
      <c r="H324" s="81">
        <v>1</v>
      </c>
      <c r="I324" s="76">
        <f t="shared" si="18"/>
        <v>10000</v>
      </c>
      <c r="J324" s="89" t="s">
        <v>1683</v>
      </c>
      <c r="K324" s="86" t="s">
        <v>3922</v>
      </c>
      <c r="L324" s="76"/>
      <c r="M324" s="76"/>
      <c r="N324" s="91" t="s">
        <v>4061</v>
      </c>
      <c r="O324" s="99"/>
    </row>
    <row r="325" spans="1:15" s="60" customFormat="1" x14ac:dyDescent="0.3">
      <c r="A325" s="73" t="s">
        <v>3926</v>
      </c>
      <c r="B325" s="14" t="s">
        <v>4062</v>
      </c>
      <c r="C325" s="14" t="s">
        <v>3192</v>
      </c>
      <c r="D325" s="14" t="s">
        <v>4063</v>
      </c>
      <c r="E325" s="14" t="s">
        <v>4064</v>
      </c>
      <c r="F325" s="92">
        <v>43158</v>
      </c>
      <c r="G325" s="92">
        <f t="shared" si="17"/>
        <v>43888</v>
      </c>
      <c r="H325" s="81">
        <v>1</v>
      </c>
      <c r="I325" s="76">
        <f t="shared" si="18"/>
        <v>10000</v>
      </c>
      <c r="J325" s="89" t="s">
        <v>1683</v>
      </c>
      <c r="K325" s="86" t="s">
        <v>1320</v>
      </c>
      <c r="L325" s="76"/>
      <c r="M325" s="76"/>
      <c r="N325" s="91" t="s">
        <v>4065</v>
      </c>
      <c r="O325" s="99"/>
    </row>
    <row r="326" spans="1:15" s="60" customFormat="1" x14ac:dyDescent="0.3">
      <c r="A326" s="73" t="s">
        <v>3926</v>
      </c>
      <c r="B326" s="14" t="s">
        <v>4066</v>
      </c>
      <c r="C326" s="14" t="s">
        <v>4067</v>
      </c>
      <c r="D326" s="121" t="s">
        <v>4068</v>
      </c>
      <c r="E326" s="121" t="s">
        <v>4069</v>
      </c>
      <c r="F326" s="92">
        <v>43154</v>
      </c>
      <c r="G326" s="92">
        <f t="shared" si="17"/>
        <v>43884</v>
      </c>
      <c r="H326" s="81">
        <v>1</v>
      </c>
      <c r="I326" s="76">
        <f t="shared" si="18"/>
        <v>10000</v>
      </c>
      <c r="J326" s="89" t="s">
        <v>2456</v>
      </c>
      <c r="K326" s="86" t="s">
        <v>3475</v>
      </c>
      <c r="L326" s="76"/>
      <c r="M326" s="76"/>
      <c r="N326" s="83" t="s">
        <v>4070</v>
      </c>
      <c r="O326" s="99"/>
    </row>
    <row r="327" spans="1:15" s="60" customFormat="1" x14ac:dyDescent="0.3">
      <c r="A327" s="73" t="s">
        <v>3926</v>
      </c>
      <c r="B327" s="14" t="s">
        <v>4071</v>
      </c>
      <c r="C327" s="14" t="s">
        <v>3464</v>
      </c>
      <c r="D327" s="14" t="s">
        <v>4072</v>
      </c>
      <c r="E327" s="14" t="s">
        <v>91</v>
      </c>
      <c r="F327" s="92">
        <v>43144</v>
      </c>
      <c r="G327" s="92">
        <f t="shared" si="17"/>
        <v>43874</v>
      </c>
      <c r="H327" s="81">
        <v>1</v>
      </c>
      <c r="I327" s="76">
        <f t="shared" si="18"/>
        <v>10000</v>
      </c>
      <c r="J327" s="85" t="s">
        <v>1871</v>
      </c>
      <c r="K327" s="86" t="s">
        <v>3350</v>
      </c>
      <c r="L327" s="76"/>
      <c r="M327" s="76"/>
      <c r="N327" s="83" t="s">
        <v>4073</v>
      </c>
      <c r="O327" s="99"/>
    </row>
    <row r="328" spans="1:15" s="60" customFormat="1" x14ac:dyDescent="0.3">
      <c r="A328" s="73" t="s">
        <v>3926</v>
      </c>
      <c r="B328" s="14" t="s">
        <v>4074</v>
      </c>
      <c r="C328" s="14" t="s">
        <v>3265</v>
      </c>
      <c r="D328" s="14" t="s">
        <v>1908</v>
      </c>
      <c r="E328" s="14" t="s">
        <v>1782</v>
      </c>
      <c r="F328" s="92">
        <v>43157</v>
      </c>
      <c r="G328" s="92">
        <f t="shared" si="17"/>
        <v>43887</v>
      </c>
      <c r="H328" s="81">
        <v>2</v>
      </c>
      <c r="I328" s="76">
        <f t="shared" si="18"/>
        <v>20000</v>
      </c>
      <c r="J328" s="104" t="s">
        <v>1297</v>
      </c>
      <c r="K328" s="86" t="s">
        <v>1462</v>
      </c>
      <c r="L328" s="76"/>
      <c r="M328" s="76"/>
      <c r="N328" s="83" t="s">
        <v>4075</v>
      </c>
      <c r="O328" s="99"/>
    </row>
    <row r="329" spans="1:15" s="60" customFormat="1" x14ac:dyDescent="0.3">
      <c r="A329" s="73" t="s">
        <v>3926</v>
      </c>
      <c r="B329" s="14" t="s">
        <v>4076</v>
      </c>
      <c r="C329" s="14" t="s">
        <v>4077</v>
      </c>
      <c r="D329" s="121" t="s">
        <v>4078</v>
      </c>
      <c r="E329" s="14" t="s">
        <v>1782</v>
      </c>
      <c r="F329" s="92">
        <v>43158</v>
      </c>
      <c r="G329" s="92">
        <f t="shared" ref="G329:G389" si="19">DATE(YEAR(F329)+2,MONTH(F329),DAY(F329))</f>
        <v>43888</v>
      </c>
      <c r="H329" s="81">
        <v>1</v>
      </c>
      <c r="I329" s="76">
        <f t="shared" si="18"/>
        <v>10000</v>
      </c>
      <c r="J329" s="104" t="s">
        <v>1297</v>
      </c>
      <c r="K329" s="86" t="s">
        <v>3327</v>
      </c>
      <c r="L329" s="76"/>
      <c r="M329" s="76"/>
      <c r="N329" s="91" t="s">
        <v>4079</v>
      </c>
      <c r="O329" s="99"/>
    </row>
    <row r="330" spans="1:15" s="60" customFormat="1" x14ac:dyDescent="0.3">
      <c r="A330" s="73" t="s">
        <v>3926</v>
      </c>
      <c r="B330" s="14" t="s">
        <v>4080</v>
      </c>
      <c r="C330" s="14" t="s">
        <v>4081</v>
      </c>
      <c r="D330" s="121" t="s">
        <v>1630</v>
      </c>
      <c r="E330" s="121" t="s">
        <v>4082</v>
      </c>
      <c r="F330" s="92">
        <v>43156</v>
      </c>
      <c r="G330" s="92">
        <f t="shared" si="19"/>
        <v>43886</v>
      </c>
      <c r="H330" s="81">
        <v>1</v>
      </c>
      <c r="I330" s="76">
        <f t="shared" si="18"/>
        <v>10000</v>
      </c>
      <c r="J330" s="102" t="s">
        <v>3141</v>
      </c>
      <c r="K330" s="86" t="s">
        <v>3327</v>
      </c>
      <c r="L330" s="76"/>
      <c r="M330" s="76"/>
      <c r="N330" s="91" t="s">
        <v>4083</v>
      </c>
      <c r="O330" s="99"/>
    </row>
    <row r="331" spans="1:15" s="60" customFormat="1" x14ac:dyDescent="0.3">
      <c r="A331" s="73" t="s">
        <v>3926</v>
      </c>
      <c r="B331" s="14" t="s">
        <v>4084</v>
      </c>
      <c r="C331" s="14" t="s">
        <v>4085</v>
      </c>
      <c r="D331" s="14" t="s">
        <v>4086</v>
      </c>
      <c r="E331" s="14" t="s">
        <v>4087</v>
      </c>
      <c r="F331" s="92">
        <v>43156</v>
      </c>
      <c r="G331" s="92">
        <f t="shared" si="19"/>
        <v>43886</v>
      </c>
      <c r="H331" s="81">
        <v>1</v>
      </c>
      <c r="I331" s="76">
        <f t="shared" si="18"/>
        <v>10000</v>
      </c>
      <c r="J331" s="102" t="s">
        <v>3520</v>
      </c>
      <c r="K331" s="86" t="s">
        <v>3922</v>
      </c>
      <c r="L331" s="76"/>
      <c r="M331" s="76"/>
      <c r="N331" s="91" t="s">
        <v>4088</v>
      </c>
      <c r="O331" s="99"/>
    </row>
    <row r="332" spans="1:15" s="60" customFormat="1" x14ac:dyDescent="0.3">
      <c r="A332" s="73" t="s">
        <v>3926</v>
      </c>
      <c r="B332" s="14" t="s">
        <v>4089</v>
      </c>
      <c r="C332" s="14" t="s">
        <v>3189</v>
      </c>
      <c r="D332" s="14" t="s">
        <v>4090</v>
      </c>
      <c r="E332" s="14" t="s">
        <v>4091</v>
      </c>
      <c r="F332" s="92">
        <v>43158</v>
      </c>
      <c r="G332" s="92">
        <f t="shared" si="19"/>
        <v>43888</v>
      </c>
      <c r="H332" s="81">
        <v>2</v>
      </c>
      <c r="I332" s="76">
        <f t="shared" si="18"/>
        <v>20000</v>
      </c>
      <c r="J332" s="104" t="s">
        <v>1297</v>
      </c>
      <c r="K332" s="86" t="s">
        <v>1462</v>
      </c>
      <c r="L332" s="76"/>
      <c r="M332" s="76"/>
      <c r="N332" s="91" t="s">
        <v>4092</v>
      </c>
      <c r="O332" s="99"/>
    </row>
    <row r="333" spans="1:15" s="60" customFormat="1" ht="55.2" x14ac:dyDescent="0.3">
      <c r="A333" s="73" t="s">
        <v>3926</v>
      </c>
      <c r="B333" s="14" t="s">
        <v>4093</v>
      </c>
      <c r="C333" s="14" t="s">
        <v>3162</v>
      </c>
      <c r="D333" s="14" t="s">
        <v>3163</v>
      </c>
      <c r="E333" s="14" t="s">
        <v>3431</v>
      </c>
      <c r="F333" s="92">
        <v>43157</v>
      </c>
      <c r="G333" s="92">
        <f t="shared" si="19"/>
        <v>43887</v>
      </c>
      <c r="H333" s="81">
        <v>1</v>
      </c>
      <c r="I333" s="76">
        <f t="shared" si="18"/>
        <v>10000</v>
      </c>
      <c r="J333" s="14" t="s">
        <v>3379</v>
      </c>
      <c r="K333" s="86" t="s">
        <v>3391</v>
      </c>
      <c r="L333" s="76"/>
      <c r="M333" s="76"/>
      <c r="N333" s="109" t="s">
        <v>4094</v>
      </c>
      <c r="O333" s="99"/>
    </row>
    <row r="334" spans="1:15" s="60" customFormat="1" ht="55.2" x14ac:dyDescent="0.3">
      <c r="A334" s="73" t="s">
        <v>3926</v>
      </c>
      <c r="B334" s="14" t="s">
        <v>4095</v>
      </c>
      <c r="C334" s="14" t="s">
        <v>4096</v>
      </c>
      <c r="D334" s="14" t="s">
        <v>3990</v>
      </c>
      <c r="E334" s="14" t="s">
        <v>3990</v>
      </c>
      <c r="F334" s="92">
        <v>43157</v>
      </c>
      <c r="G334" s="92">
        <f t="shared" si="19"/>
        <v>43887</v>
      </c>
      <c r="H334" s="81">
        <v>1</v>
      </c>
      <c r="I334" s="76">
        <f t="shared" si="18"/>
        <v>10000</v>
      </c>
      <c r="J334" s="14" t="s">
        <v>3431</v>
      </c>
      <c r="K334" s="86" t="s">
        <v>3391</v>
      </c>
      <c r="L334" s="76"/>
      <c r="M334" s="76"/>
      <c r="N334" s="109" t="s">
        <v>4097</v>
      </c>
      <c r="O334" s="99"/>
    </row>
    <row r="335" spans="1:15" s="60" customFormat="1" x14ac:dyDescent="0.3">
      <c r="A335" s="73" t="s">
        <v>3926</v>
      </c>
      <c r="B335" s="14" t="s">
        <v>4098</v>
      </c>
      <c r="C335" s="14" t="s">
        <v>4099</v>
      </c>
      <c r="D335" s="10" t="s">
        <v>4100</v>
      </c>
      <c r="E335" s="10" t="s">
        <v>91</v>
      </c>
      <c r="F335" s="92">
        <v>43158</v>
      </c>
      <c r="G335" s="92">
        <f t="shared" si="19"/>
        <v>43888</v>
      </c>
      <c r="H335" s="81">
        <v>6</v>
      </c>
      <c r="I335" s="76">
        <f t="shared" si="18"/>
        <v>60000</v>
      </c>
      <c r="J335" s="85" t="s">
        <v>71</v>
      </c>
      <c r="K335" s="86" t="s">
        <v>3327</v>
      </c>
      <c r="L335" s="76"/>
      <c r="M335" s="76"/>
      <c r="N335" s="91" t="s">
        <v>4101</v>
      </c>
      <c r="O335" s="99"/>
    </row>
    <row r="336" spans="1:15" s="126" customFormat="1" x14ac:dyDescent="0.3">
      <c r="A336" s="73" t="s">
        <v>3926</v>
      </c>
      <c r="B336" s="14" t="s">
        <v>4102</v>
      </c>
      <c r="C336" s="14" t="s">
        <v>4103</v>
      </c>
      <c r="D336" s="14" t="s">
        <v>1597</v>
      </c>
      <c r="E336" s="14" t="s">
        <v>1384</v>
      </c>
      <c r="F336" s="92">
        <v>43158</v>
      </c>
      <c r="G336" s="92">
        <f t="shared" si="19"/>
        <v>43888</v>
      </c>
      <c r="H336" s="14">
        <v>1</v>
      </c>
      <c r="I336" s="76">
        <f t="shared" si="18"/>
        <v>10000</v>
      </c>
      <c r="J336" s="104" t="s">
        <v>1297</v>
      </c>
      <c r="K336" s="86" t="s">
        <v>3150</v>
      </c>
      <c r="L336" s="76"/>
      <c r="M336" s="76"/>
      <c r="N336" s="91" t="s">
        <v>4104</v>
      </c>
      <c r="O336" s="125"/>
    </row>
    <row r="337" spans="1:15" s="60" customFormat="1" x14ac:dyDescent="0.3">
      <c r="A337" s="73" t="s">
        <v>3926</v>
      </c>
      <c r="B337" s="14" t="s">
        <v>4105</v>
      </c>
      <c r="C337" s="14" t="s">
        <v>4106</v>
      </c>
      <c r="D337" s="14" t="s">
        <v>4107</v>
      </c>
      <c r="E337" s="14" t="s">
        <v>4108</v>
      </c>
      <c r="F337" s="92">
        <v>43157</v>
      </c>
      <c r="G337" s="92">
        <f t="shared" si="19"/>
        <v>43887</v>
      </c>
      <c r="H337" s="81">
        <v>2</v>
      </c>
      <c r="I337" s="76">
        <f t="shared" si="18"/>
        <v>20000</v>
      </c>
      <c r="J337" s="100" t="s">
        <v>3122</v>
      </c>
      <c r="K337" s="86" t="s">
        <v>3150</v>
      </c>
      <c r="L337" s="76"/>
      <c r="M337" s="76"/>
      <c r="N337" s="91" t="s">
        <v>4109</v>
      </c>
      <c r="O337" s="99"/>
    </row>
    <row r="338" spans="1:15" s="60" customFormat="1" x14ac:dyDescent="0.3">
      <c r="A338" s="73" t="s">
        <v>3926</v>
      </c>
      <c r="B338" s="14" t="s">
        <v>4110</v>
      </c>
      <c r="C338" s="14" t="s">
        <v>4111</v>
      </c>
      <c r="D338" s="121" t="s">
        <v>4112</v>
      </c>
      <c r="E338" s="14" t="s">
        <v>4113</v>
      </c>
      <c r="F338" s="92">
        <v>43156</v>
      </c>
      <c r="G338" s="92">
        <f t="shared" si="19"/>
        <v>43886</v>
      </c>
      <c r="H338" s="81">
        <v>3</v>
      </c>
      <c r="I338" s="76">
        <f t="shared" si="18"/>
        <v>30000</v>
      </c>
      <c r="J338" s="14" t="s">
        <v>4114</v>
      </c>
      <c r="K338" s="86" t="s">
        <v>3391</v>
      </c>
      <c r="L338" s="76"/>
      <c r="M338" s="76"/>
      <c r="N338" s="91" t="s">
        <v>4115</v>
      </c>
      <c r="O338" s="99"/>
    </row>
    <row r="339" spans="1:15" s="60" customFormat="1" x14ac:dyDescent="0.3">
      <c r="A339" s="73" t="s">
        <v>3926</v>
      </c>
      <c r="B339" s="14" t="s">
        <v>4116</v>
      </c>
      <c r="C339" s="14" t="s">
        <v>4117</v>
      </c>
      <c r="D339" s="10" t="s">
        <v>4118</v>
      </c>
      <c r="E339" s="10" t="s">
        <v>1777</v>
      </c>
      <c r="F339" s="92">
        <v>43158</v>
      </c>
      <c r="G339" s="92">
        <f t="shared" si="19"/>
        <v>43888</v>
      </c>
      <c r="H339" s="81">
        <v>3</v>
      </c>
      <c r="I339" s="76">
        <f t="shared" si="18"/>
        <v>30000</v>
      </c>
      <c r="J339" s="100" t="s">
        <v>3756</v>
      </c>
      <c r="K339" s="86" t="s">
        <v>1320</v>
      </c>
      <c r="L339" s="76"/>
      <c r="M339" s="76"/>
      <c r="N339" s="91" t="s">
        <v>4119</v>
      </c>
      <c r="O339" s="99"/>
    </row>
    <row r="340" spans="1:15" s="60" customFormat="1" x14ac:dyDescent="0.3">
      <c r="A340" s="73" t="s">
        <v>3926</v>
      </c>
      <c r="B340" s="14" t="s">
        <v>4120</v>
      </c>
      <c r="C340" s="14" t="s">
        <v>4121</v>
      </c>
      <c r="D340" s="10" t="s">
        <v>4122</v>
      </c>
      <c r="E340" s="10" t="s">
        <v>1777</v>
      </c>
      <c r="F340" s="92">
        <v>43159</v>
      </c>
      <c r="G340" s="92">
        <f t="shared" si="19"/>
        <v>43889</v>
      </c>
      <c r="H340" s="81">
        <v>2</v>
      </c>
      <c r="I340" s="76">
        <f t="shared" si="18"/>
        <v>20000</v>
      </c>
      <c r="J340" s="100" t="s">
        <v>3405</v>
      </c>
      <c r="K340" s="86" t="s">
        <v>1320</v>
      </c>
      <c r="L340" s="76"/>
      <c r="M340" s="76"/>
      <c r="N340" s="91" t="s">
        <v>4123</v>
      </c>
      <c r="O340" s="99"/>
    </row>
    <row r="341" spans="1:15" s="60" customFormat="1" x14ac:dyDescent="0.3">
      <c r="A341" s="73" t="s">
        <v>3926</v>
      </c>
      <c r="B341" s="14" t="s">
        <v>4124</v>
      </c>
      <c r="C341" s="14" t="s">
        <v>4125</v>
      </c>
      <c r="D341" s="10" t="s">
        <v>4126</v>
      </c>
      <c r="E341" s="10" t="s">
        <v>4127</v>
      </c>
      <c r="F341" s="92">
        <v>43153</v>
      </c>
      <c r="G341" s="92">
        <f t="shared" si="19"/>
        <v>43883</v>
      </c>
      <c r="H341" s="81">
        <v>1</v>
      </c>
      <c r="I341" s="76">
        <f t="shared" si="18"/>
        <v>10000</v>
      </c>
      <c r="J341" s="89" t="s">
        <v>4128</v>
      </c>
      <c r="K341" s="86" t="s">
        <v>3150</v>
      </c>
      <c r="L341" s="76"/>
      <c r="M341" s="76"/>
      <c r="N341" s="91" t="s">
        <v>4129</v>
      </c>
      <c r="O341" s="99"/>
    </row>
    <row r="342" spans="1:15" s="60" customFormat="1" x14ac:dyDescent="0.3">
      <c r="A342" s="73" t="s">
        <v>3926</v>
      </c>
      <c r="B342" s="14" t="s">
        <v>4130</v>
      </c>
      <c r="C342" s="14" t="s">
        <v>4131</v>
      </c>
      <c r="D342" s="10" t="s">
        <v>4132</v>
      </c>
      <c r="E342" s="10" t="s">
        <v>2220</v>
      </c>
      <c r="F342" s="92">
        <v>43152</v>
      </c>
      <c r="G342" s="92">
        <f t="shared" si="19"/>
        <v>43882</v>
      </c>
      <c r="H342" s="81">
        <v>3</v>
      </c>
      <c r="I342" s="76">
        <f t="shared" si="18"/>
        <v>30000</v>
      </c>
      <c r="J342" s="85" t="s">
        <v>91</v>
      </c>
      <c r="K342" s="86" t="s">
        <v>1320</v>
      </c>
      <c r="L342" s="76"/>
      <c r="M342" s="76"/>
      <c r="N342" s="91" t="s">
        <v>4133</v>
      </c>
      <c r="O342" s="99"/>
    </row>
    <row r="343" spans="1:15" s="60" customFormat="1" x14ac:dyDescent="0.3">
      <c r="A343" s="73" t="s">
        <v>3926</v>
      </c>
      <c r="B343" s="14" t="s">
        <v>4134</v>
      </c>
      <c r="C343" s="14" t="s">
        <v>4135</v>
      </c>
      <c r="D343" s="10" t="s">
        <v>4136</v>
      </c>
      <c r="E343" s="10" t="s">
        <v>4137</v>
      </c>
      <c r="F343" s="92">
        <v>43158</v>
      </c>
      <c r="G343" s="92">
        <f t="shared" si="19"/>
        <v>43888</v>
      </c>
      <c r="H343" s="81">
        <v>1</v>
      </c>
      <c r="I343" s="76">
        <f t="shared" si="18"/>
        <v>10000</v>
      </c>
      <c r="J343" s="85" t="s">
        <v>71</v>
      </c>
      <c r="K343" s="76" t="s">
        <v>4138</v>
      </c>
      <c r="L343" s="76"/>
      <c r="M343" s="76"/>
      <c r="N343" s="91" t="s">
        <v>4139</v>
      </c>
      <c r="O343" s="99"/>
    </row>
    <row r="344" spans="1:15" s="60" customFormat="1" ht="69" x14ac:dyDescent="0.3">
      <c r="A344" s="73" t="s">
        <v>3926</v>
      </c>
      <c r="B344" s="14" t="s">
        <v>4140</v>
      </c>
      <c r="C344" s="14" t="s">
        <v>3512</v>
      </c>
      <c r="D344" s="14" t="s">
        <v>4141</v>
      </c>
      <c r="E344" s="14" t="s">
        <v>4142</v>
      </c>
      <c r="F344" s="92">
        <v>43158</v>
      </c>
      <c r="G344" s="92">
        <f t="shared" si="19"/>
        <v>43888</v>
      </c>
      <c r="H344" s="81">
        <v>2</v>
      </c>
      <c r="I344" s="76">
        <f t="shared" si="18"/>
        <v>20000</v>
      </c>
      <c r="J344" s="14" t="s">
        <v>1349</v>
      </c>
      <c r="K344" s="86" t="s">
        <v>3461</v>
      </c>
      <c r="L344" s="76"/>
      <c r="M344" s="76"/>
      <c r="N344" s="91" t="s">
        <v>4143</v>
      </c>
      <c r="O344" s="99"/>
    </row>
    <row r="345" spans="1:15" s="60" customFormat="1" x14ac:dyDescent="0.3">
      <c r="A345" s="73" t="s">
        <v>3926</v>
      </c>
      <c r="B345" s="14" t="s">
        <v>4144</v>
      </c>
      <c r="C345" s="14" t="s">
        <v>4145</v>
      </c>
      <c r="D345" s="14" t="s">
        <v>4146</v>
      </c>
      <c r="E345" s="14" t="s">
        <v>2220</v>
      </c>
      <c r="F345" s="92">
        <v>43146</v>
      </c>
      <c r="G345" s="92">
        <f t="shared" si="19"/>
        <v>43876</v>
      </c>
      <c r="H345" s="81">
        <v>1</v>
      </c>
      <c r="I345" s="76">
        <f t="shared" si="18"/>
        <v>10000</v>
      </c>
      <c r="J345" s="85" t="s">
        <v>1871</v>
      </c>
      <c r="K345" s="76" t="s">
        <v>1318</v>
      </c>
      <c r="L345" s="76"/>
      <c r="M345" s="76"/>
      <c r="N345" s="91" t="s">
        <v>4147</v>
      </c>
      <c r="O345" s="99"/>
    </row>
    <row r="346" spans="1:15" s="60" customFormat="1" x14ac:dyDescent="0.3">
      <c r="A346" s="73" t="s">
        <v>3926</v>
      </c>
      <c r="B346" s="14" t="s">
        <v>4148</v>
      </c>
      <c r="C346" s="14" t="s">
        <v>4149</v>
      </c>
      <c r="D346" s="10" t="s">
        <v>4150</v>
      </c>
      <c r="E346" s="14" t="s">
        <v>2220</v>
      </c>
      <c r="F346" s="92">
        <v>43159</v>
      </c>
      <c r="G346" s="92">
        <f t="shared" si="19"/>
        <v>43889</v>
      </c>
      <c r="H346" s="81">
        <v>1</v>
      </c>
      <c r="I346" s="76">
        <f t="shared" si="18"/>
        <v>10000</v>
      </c>
      <c r="J346" s="85" t="s">
        <v>71</v>
      </c>
      <c r="K346" s="76" t="s">
        <v>2012</v>
      </c>
      <c r="L346" s="76"/>
      <c r="M346" s="76"/>
      <c r="N346" s="91" t="s">
        <v>6802</v>
      </c>
      <c r="O346" s="99"/>
    </row>
    <row r="347" spans="1:15" s="126" customFormat="1" x14ac:dyDescent="0.3">
      <c r="A347" s="73" t="s">
        <v>3926</v>
      </c>
      <c r="B347" s="14" t="s">
        <v>4151</v>
      </c>
      <c r="C347" s="14" t="s">
        <v>4152</v>
      </c>
      <c r="D347" s="14" t="s">
        <v>4153</v>
      </c>
      <c r="E347" s="14" t="s">
        <v>3682</v>
      </c>
      <c r="F347" s="92">
        <v>43146</v>
      </c>
      <c r="G347" s="92">
        <f t="shared" si="19"/>
        <v>43876</v>
      </c>
      <c r="H347" s="14">
        <v>4</v>
      </c>
      <c r="I347" s="76">
        <f t="shared" si="18"/>
        <v>40000</v>
      </c>
      <c r="J347" s="85" t="s">
        <v>3441</v>
      </c>
      <c r="K347" s="76" t="s">
        <v>4154</v>
      </c>
      <c r="L347" s="76"/>
      <c r="M347" s="76"/>
      <c r="N347" s="91" t="s">
        <v>6802</v>
      </c>
      <c r="O347" s="125"/>
    </row>
    <row r="348" spans="1:15" s="60" customFormat="1" x14ac:dyDescent="0.3">
      <c r="A348" s="73" t="s">
        <v>3926</v>
      </c>
      <c r="B348" s="14" t="s">
        <v>4155</v>
      </c>
      <c r="C348" s="14" t="s">
        <v>4156</v>
      </c>
      <c r="D348" s="10" t="s">
        <v>4157</v>
      </c>
      <c r="E348" s="14" t="s">
        <v>91</v>
      </c>
      <c r="F348" s="92">
        <v>43157</v>
      </c>
      <c r="G348" s="92">
        <f t="shared" si="19"/>
        <v>43887</v>
      </c>
      <c r="H348" s="81">
        <v>1</v>
      </c>
      <c r="I348" s="76">
        <f t="shared" si="18"/>
        <v>10000</v>
      </c>
      <c r="J348" s="85" t="s">
        <v>4158</v>
      </c>
      <c r="K348" s="76" t="s">
        <v>1318</v>
      </c>
      <c r="L348" s="76"/>
      <c r="M348" s="76"/>
      <c r="N348" s="91" t="s">
        <v>4147</v>
      </c>
      <c r="O348" s="99"/>
    </row>
    <row r="349" spans="1:15" s="60" customFormat="1" x14ac:dyDescent="0.3">
      <c r="A349" s="73" t="s">
        <v>3926</v>
      </c>
      <c r="B349" s="14" t="s">
        <v>4159</v>
      </c>
      <c r="C349" s="14" t="s">
        <v>4160</v>
      </c>
      <c r="D349" s="14" t="s">
        <v>4161</v>
      </c>
      <c r="E349" s="14" t="s">
        <v>1400</v>
      </c>
      <c r="F349" s="92">
        <v>43159</v>
      </c>
      <c r="G349" s="92">
        <f t="shared" si="19"/>
        <v>43889</v>
      </c>
      <c r="H349" s="81">
        <v>1</v>
      </c>
      <c r="I349" s="76">
        <f t="shared" si="18"/>
        <v>10000</v>
      </c>
      <c r="J349" s="100" t="s">
        <v>1337</v>
      </c>
      <c r="K349" s="76" t="s">
        <v>3396</v>
      </c>
      <c r="L349" s="76"/>
      <c r="M349" s="76"/>
      <c r="N349" s="91" t="s">
        <v>4162</v>
      </c>
      <c r="O349" s="99"/>
    </row>
    <row r="350" spans="1:15" s="60" customFormat="1" x14ac:dyDescent="0.3">
      <c r="A350" s="73" t="s">
        <v>3926</v>
      </c>
      <c r="B350" s="14" t="s">
        <v>4163</v>
      </c>
      <c r="C350" s="14" t="s">
        <v>4164</v>
      </c>
      <c r="D350" s="10" t="s">
        <v>3122</v>
      </c>
      <c r="E350" s="10" t="s">
        <v>3122</v>
      </c>
      <c r="F350" s="92">
        <v>43145</v>
      </c>
      <c r="G350" s="92">
        <f t="shared" si="19"/>
        <v>43875</v>
      </c>
      <c r="H350" s="81">
        <v>1</v>
      </c>
      <c r="I350" s="76">
        <f t="shared" ref="I350:I414" si="20">H350*10000</f>
        <v>10000</v>
      </c>
      <c r="J350" s="100" t="s">
        <v>3122</v>
      </c>
      <c r="K350" s="76" t="s">
        <v>1296</v>
      </c>
      <c r="L350" s="76"/>
      <c r="M350" s="76"/>
      <c r="N350" s="91" t="s">
        <v>4162</v>
      </c>
      <c r="O350" s="99"/>
    </row>
    <row r="351" spans="1:15" s="60" customFormat="1" x14ac:dyDescent="0.3">
      <c r="A351" s="73" t="s">
        <v>3926</v>
      </c>
      <c r="B351" s="14" t="s">
        <v>4165</v>
      </c>
      <c r="C351" s="14" t="s">
        <v>4166</v>
      </c>
      <c r="D351" s="14" t="s">
        <v>1177</v>
      </c>
      <c r="E351" s="14" t="s">
        <v>1177</v>
      </c>
      <c r="F351" s="92">
        <v>43159</v>
      </c>
      <c r="G351" s="92">
        <f t="shared" si="19"/>
        <v>43889</v>
      </c>
      <c r="H351" s="81">
        <v>2</v>
      </c>
      <c r="I351" s="76">
        <f t="shared" si="20"/>
        <v>20000</v>
      </c>
      <c r="J351" s="89" t="s">
        <v>3349</v>
      </c>
      <c r="K351" s="86" t="s">
        <v>3391</v>
      </c>
      <c r="L351" s="76"/>
      <c r="M351" s="76"/>
      <c r="N351" s="91" t="s">
        <v>4167</v>
      </c>
      <c r="O351" s="99"/>
    </row>
    <row r="352" spans="1:15" s="60" customFormat="1" x14ac:dyDescent="0.3">
      <c r="A352" s="73" t="s">
        <v>3926</v>
      </c>
      <c r="B352" s="14" t="s">
        <v>4168</v>
      </c>
      <c r="C352" s="14" t="s">
        <v>4169</v>
      </c>
      <c r="D352" s="14" t="s">
        <v>4170</v>
      </c>
      <c r="E352" s="10" t="s">
        <v>2220</v>
      </c>
      <c r="F352" s="92">
        <v>43146</v>
      </c>
      <c r="G352" s="92">
        <f t="shared" si="19"/>
        <v>43876</v>
      </c>
      <c r="H352" s="81">
        <v>1</v>
      </c>
      <c r="I352" s="76">
        <f t="shared" si="20"/>
        <v>10000</v>
      </c>
      <c r="J352" s="85" t="s">
        <v>3687</v>
      </c>
      <c r="K352" s="76" t="s">
        <v>1318</v>
      </c>
      <c r="L352" s="76"/>
      <c r="M352" s="76"/>
      <c r="N352" s="91" t="s">
        <v>4147</v>
      </c>
      <c r="O352" s="99"/>
    </row>
    <row r="353" spans="1:15" s="60" customFormat="1" x14ac:dyDescent="0.3">
      <c r="A353" s="73" t="s">
        <v>3926</v>
      </c>
      <c r="B353" s="14" t="s">
        <v>4171</v>
      </c>
      <c r="C353" s="14" t="s">
        <v>4172</v>
      </c>
      <c r="D353" s="10" t="s">
        <v>4173</v>
      </c>
      <c r="E353" s="10" t="s">
        <v>1304</v>
      </c>
      <c r="F353" s="92">
        <v>43159</v>
      </c>
      <c r="G353" s="92">
        <f t="shared" si="19"/>
        <v>43889</v>
      </c>
      <c r="H353" s="81">
        <v>1</v>
      </c>
      <c r="I353" s="76">
        <f t="shared" si="20"/>
        <v>10000</v>
      </c>
      <c r="J353" s="100" t="s">
        <v>1317</v>
      </c>
      <c r="K353" s="86" t="s">
        <v>1320</v>
      </c>
      <c r="L353" s="76"/>
      <c r="M353" s="76"/>
      <c r="N353" s="91" t="s">
        <v>4174</v>
      </c>
      <c r="O353" s="99"/>
    </row>
    <row r="354" spans="1:15" s="60" customFormat="1" x14ac:dyDescent="0.3">
      <c r="A354" s="73" t="s">
        <v>3926</v>
      </c>
      <c r="B354" s="14" t="s">
        <v>4175</v>
      </c>
      <c r="C354" s="14" t="s">
        <v>3124</v>
      </c>
      <c r="D354" s="14" t="s">
        <v>4176</v>
      </c>
      <c r="E354" s="14" t="s">
        <v>3860</v>
      </c>
      <c r="F354" s="92">
        <v>43145</v>
      </c>
      <c r="G354" s="92">
        <f t="shared" si="19"/>
        <v>43875</v>
      </c>
      <c r="H354" s="81">
        <v>1</v>
      </c>
      <c r="I354" s="76">
        <f t="shared" si="20"/>
        <v>10000</v>
      </c>
      <c r="J354" s="100" t="s">
        <v>3122</v>
      </c>
      <c r="K354" s="76" t="s">
        <v>3272</v>
      </c>
      <c r="L354" s="76"/>
      <c r="M354" s="76"/>
      <c r="N354" s="91" t="s">
        <v>4177</v>
      </c>
      <c r="O354" s="99"/>
    </row>
    <row r="355" spans="1:15" s="60" customFormat="1" x14ac:dyDescent="0.3">
      <c r="A355" s="73" t="s">
        <v>3926</v>
      </c>
      <c r="B355" s="14" t="s">
        <v>4178</v>
      </c>
      <c r="C355" s="14" t="s">
        <v>4179</v>
      </c>
      <c r="D355" s="10" t="s">
        <v>4180</v>
      </c>
      <c r="E355" s="14" t="s">
        <v>2404</v>
      </c>
      <c r="F355" s="92">
        <v>43159</v>
      </c>
      <c r="G355" s="92">
        <f t="shared" si="19"/>
        <v>43889</v>
      </c>
      <c r="H355" s="81">
        <v>3</v>
      </c>
      <c r="I355" s="76">
        <f t="shared" si="20"/>
        <v>30000</v>
      </c>
      <c r="J355" s="89" t="s">
        <v>3421</v>
      </c>
      <c r="K355" s="86" t="s">
        <v>1462</v>
      </c>
      <c r="L355" s="76"/>
      <c r="M355" s="76"/>
      <c r="N355" s="83" t="s">
        <v>4181</v>
      </c>
      <c r="O355" s="99"/>
    </row>
    <row r="356" spans="1:15" s="60" customFormat="1" ht="69" x14ac:dyDescent="0.3">
      <c r="A356" s="73" t="s">
        <v>3926</v>
      </c>
      <c r="B356" s="14" t="s">
        <v>4182</v>
      </c>
      <c r="C356" s="14" t="s">
        <v>3721</v>
      </c>
      <c r="D356" s="10" t="s">
        <v>3722</v>
      </c>
      <c r="E356" s="10" t="s">
        <v>4183</v>
      </c>
      <c r="F356" s="92">
        <v>43159</v>
      </c>
      <c r="G356" s="92">
        <f>DATE(YEAR(F356)+2,MONTH(F356),DAY(F356))</f>
        <v>43889</v>
      </c>
      <c r="H356" s="81">
        <v>1</v>
      </c>
      <c r="I356" s="76">
        <f t="shared" si="20"/>
        <v>10000</v>
      </c>
      <c r="J356" s="89" t="s">
        <v>4184</v>
      </c>
      <c r="K356" s="86" t="s">
        <v>1320</v>
      </c>
      <c r="L356" s="76"/>
      <c r="M356" s="76"/>
      <c r="N356" s="91" t="s">
        <v>6803</v>
      </c>
      <c r="O356" s="99"/>
    </row>
    <row r="357" spans="1:15" s="60" customFormat="1" ht="69" x14ac:dyDescent="0.3">
      <c r="A357" s="73" t="s">
        <v>3926</v>
      </c>
      <c r="B357" s="14" t="s">
        <v>4185</v>
      </c>
      <c r="C357" s="14" t="s">
        <v>4186</v>
      </c>
      <c r="D357" s="10" t="s">
        <v>4187</v>
      </c>
      <c r="E357" s="10" t="s">
        <v>4188</v>
      </c>
      <c r="F357" s="92">
        <v>43159</v>
      </c>
      <c r="G357" s="92">
        <f t="shared" si="19"/>
        <v>43889</v>
      </c>
      <c r="H357" s="81">
        <v>3</v>
      </c>
      <c r="I357" s="76">
        <f t="shared" si="20"/>
        <v>30000</v>
      </c>
      <c r="J357" s="89" t="s">
        <v>2456</v>
      </c>
      <c r="K357" s="86" t="s">
        <v>3461</v>
      </c>
      <c r="L357" s="76"/>
      <c r="M357" s="76"/>
      <c r="N357" s="83" t="s">
        <v>6804</v>
      </c>
      <c r="O357" s="99"/>
    </row>
    <row r="358" spans="1:15" s="60" customFormat="1" ht="69" x14ac:dyDescent="0.3">
      <c r="A358" s="73" t="s">
        <v>3926</v>
      </c>
      <c r="B358" s="14" t="s">
        <v>4189</v>
      </c>
      <c r="C358" s="14" t="s">
        <v>2989</v>
      </c>
      <c r="D358" s="14" t="s">
        <v>4190</v>
      </c>
      <c r="E358" s="10" t="s">
        <v>2743</v>
      </c>
      <c r="F358" s="92">
        <v>43159</v>
      </c>
      <c r="G358" s="92">
        <f t="shared" si="19"/>
        <v>43889</v>
      </c>
      <c r="H358" s="81">
        <v>1</v>
      </c>
      <c r="I358" s="76">
        <f t="shared" si="20"/>
        <v>10000</v>
      </c>
      <c r="J358" s="89" t="s">
        <v>3349</v>
      </c>
      <c r="K358" s="86" t="s">
        <v>1462</v>
      </c>
      <c r="L358" s="76"/>
      <c r="M358" s="76"/>
      <c r="N358" s="91" t="s">
        <v>6805</v>
      </c>
      <c r="O358" s="99"/>
    </row>
    <row r="359" spans="1:15" s="60" customFormat="1" x14ac:dyDescent="0.3">
      <c r="A359" s="73" t="s">
        <v>4191</v>
      </c>
      <c r="B359" s="14" t="s">
        <v>4192</v>
      </c>
      <c r="C359" s="14" t="s">
        <v>4193</v>
      </c>
      <c r="D359" s="10" t="s">
        <v>4194</v>
      </c>
      <c r="E359" s="10" t="s">
        <v>4195</v>
      </c>
      <c r="F359" s="92">
        <v>43164</v>
      </c>
      <c r="G359" s="92">
        <f t="shared" si="19"/>
        <v>43895</v>
      </c>
      <c r="H359" s="81">
        <v>1</v>
      </c>
      <c r="I359" s="76">
        <f t="shared" si="20"/>
        <v>10000</v>
      </c>
      <c r="J359" s="100" t="s">
        <v>3122</v>
      </c>
      <c r="K359" s="86" t="s">
        <v>1462</v>
      </c>
      <c r="L359" s="76"/>
      <c r="M359" s="76"/>
      <c r="N359" s="83" t="s">
        <v>4196</v>
      </c>
      <c r="O359" s="99"/>
    </row>
    <row r="360" spans="1:15" s="60" customFormat="1" x14ac:dyDescent="0.3">
      <c r="A360" s="73" t="s">
        <v>4191</v>
      </c>
      <c r="B360" s="14" t="s">
        <v>4197</v>
      </c>
      <c r="C360" s="14" t="s">
        <v>4198</v>
      </c>
      <c r="D360" s="14" t="s">
        <v>4199</v>
      </c>
      <c r="E360" s="14" t="s">
        <v>2220</v>
      </c>
      <c r="F360" s="92">
        <v>43167</v>
      </c>
      <c r="G360" s="92">
        <f t="shared" si="19"/>
        <v>43898</v>
      </c>
      <c r="H360" s="81">
        <v>1</v>
      </c>
      <c r="I360" s="76">
        <f t="shared" si="20"/>
        <v>10000</v>
      </c>
      <c r="J360" s="85" t="s">
        <v>71</v>
      </c>
      <c r="K360" s="86" t="s">
        <v>3150</v>
      </c>
      <c r="L360" s="76"/>
      <c r="M360" s="76"/>
      <c r="N360" s="83" t="s">
        <v>4200</v>
      </c>
      <c r="O360" s="99"/>
    </row>
    <row r="361" spans="1:15" s="60" customFormat="1" x14ac:dyDescent="0.3">
      <c r="A361" s="73" t="s">
        <v>4191</v>
      </c>
      <c r="B361" s="14" t="s">
        <v>4201</v>
      </c>
      <c r="C361" s="14" t="s">
        <v>4202</v>
      </c>
      <c r="D361" s="10" t="s">
        <v>4203</v>
      </c>
      <c r="E361" s="10" t="s">
        <v>3426</v>
      </c>
      <c r="F361" s="92">
        <v>43168</v>
      </c>
      <c r="G361" s="92">
        <f t="shared" si="19"/>
        <v>43899</v>
      </c>
      <c r="H361" s="81">
        <v>2</v>
      </c>
      <c r="I361" s="76">
        <f t="shared" si="20"/>
        <v>20000</v>
      </c>
      <c r="J361" s="89" t="s">
        <v>1683</v>
      </c>
      <c r="K361" s="86" t="s">
        <v>3150</v>
      </c>
      <c r="L361" s="76"/>
      <c r="M361" s="76"/>
      <c r="N361" s="91" t="s">
        <v>4204</v>
      </c>
      <c r="O361" s="99"/>
    </row>
    <row r="362" spans="1:15" s="60" customFormat="1" ht="27.6" x14ac:dyDescent="0.3">
      <c r="A362" s="73" t="s">
        <v>4191</v>
      </c>
      <c r="B362" s="14" t="s">
        <v>4205</v>
      </c>
      <c r="C362" s="14" t="s">
        <v>3016</v>
      </c>
      <c r="D362" s="14" t="s">
        <v>4206</v>
      </c>
      <c r="E362" s="14" t="s">
        <v>4206</v>
      </c>
      <c r="F362" s="92">
        <v>43166</v>
      </c>
      <c r="G362" s="92">
        <f t="shared" si="19"/>
        <v>43897</v>
      </c>
      <c r="H362" s="81">
        <v>1</v>
      </c>
      <c r="I362" s="76">
        <f t="shared" si="20"/>
        <v>10000</v>
      </c>
      <c r="J362" s="85" t="s">
        <v>1871</v>
      </c>
      <c r="K362" s="86" t="s">
        <v>1320</v>
      </c>
      <c r="L362" s="76"/>
      <c r="M362" s="76"/>
      <c r="N362" s="83" t="s">
        <v>4207</v>
      </c>
      <c r="O362" s="99"/>
    </row>
    <row r="363" spans="1:15" s="60" customFormat="1" x14ac:dyDescent="0.3">
      <c r="A363" s="73" t="s">
        <v>4191</v>
      </c>
      <c r="B363" s="14" t="s">
        <v>4208</v>
      </c>
      <c r="C363" s="14" t="s">
        <v>3663</v>
      </c>
      <c r="D363" s="14" t="s">
        <v>4209</v>
      </c>
      <c r="E363" s="14" t="s">
        <v>4210</v>
      </c>
      <c r="F363" s="92">
        <v>43169</v>
      </c>
      <c r="G363" s="92">
        <f t="shared" si="19"/>
        <v>43900</v>
      </c>
      <c r="H363" s="81">
        <v>3</v>
      </c>
      <c r="I363" s="76">
        <f t="shared" si="20"/>
        <v>30000</v>
      </c>
      <c r="J363" s="85" t="s">
        <v>71</v>
      </c>
      <c r="K363" s="86" t="s">
        <v>3150</v>
      </c>
      <c r="L363" s="76"/>
      <c r="M363" s="76"/>
      <c r="N363" s="91" t="s">
        <v>4211</v>
      </c>
      <c r="O363" s="99"/>
    </row>
    <row r="364" spans="1:15" s="60" customFormat="1" ht="96.6" x14ac:dyDescent="0.3">
      <c r="A364" s="73" t="s">
        <v>4191</v>
      </c>
      <c r="B364" s="14" t="s">
        <v>4212</v>
      </c>
      <c r="C364" s="14" t="s">
        <v>4213</v>
      </c>
      <c r="D364" s="14" t="s">
        <v>4214</v>
      </c>
      <c r="E364" s="14" t="s">
        <v>3431</v>
      </c>
      <c r="F364" s="92">
        <v>43172</v>
      </c>
      <c r="G364" s="92">
        <f t="shared" si="19"/>
        <v>43903</v>
      </c>
      <c r="H364" s="81">
        <v>1</v>
      </c>
      <c r="I364" s="76">
        <f t="shared" si="20"/>
        <v>10000</v>
      </c>
      <c r="J364" s="14" t="s">
        <v>3431</v>
      </c>
      <c r="K364" s="76" t="s">
        <v>3334</v>
      </c>
      <c r="L364" s="76"/>
      <c r="M364" s="76"/>
      <c r="N364" s="91" t="s">
        <v>4215</v>
      </c>
      <c r="O364" s="99"/>
    </row>
    <row r="365" spans="1:15" s="60" customFormat="1" x14ac:dyDescent="0.3">
      <c r="A365" s="73" t="s">
        <v>4191</v>
      </c>
      <c r="B365" s="14" t="s">
        <v>4216</v>
      </c>
      <c r="C365" s="14" t="s">
        <v>4217</v>
      </c>
      <c r="D365" s="10" t="s">
        <v>4218</v>
      </c>
      <c r="E365" s="14" t="s">
        <v>4219</v>
      </c>
      <c r="F365" s="92">
        <v>43169</v>
      </c>
      <c r="G365" s="92">
        <f t="shared" si="19"/>
        <v>43900</v>
      </c>
      <c r="H365" s="81">
        <v>3</v>
      </c>
      <c r="I365" s="76">
        <f t="shared" si="20"/>
        <v>30000</v>
      </c>
      <c r="J365" s="85" t="s">
        <v>3656</v>
      </c>
      <c r="K365" s="86" t="s">
        <v>1320</v>
      </c>
      <c r="L365" s="76"/>
      <c r="M365" s="76"/>
      <c r="N365" s="83" t="s">
        <v>4220</v>
      </c>
      <c r="O365" s="99"/>
    </row>
    <row r="366" spans="1:15" s="60" customFormat="1" x14ac:dyDescent="0.3">
      <c r="A366" s="73" t="s">
        <v>4191</v>
      </c>
      <c r="B366" s="14" t="s">
        <v>4221</v>
      </c>
      <c r="C366" s="14" t="s">
        <v>4222</v>
      </c>
      <c r="D366" s="14" t="s">
        <v>4223</v>
      </c>
      <c r="E366" s="14" t="s">
        <v>4224</v>
      </c>
      <c r="F366" s="92">
        <v>43167</v>
      </c>
      <c r="G366" s="92">
        <f t="shared" si="19"/>
        <v>43898</v>
      </c>
      <c r="H366" s="81">
        <v>2</v>
      </c>
      <c r="I366" s="76">
        <f t="shared" si="20"/>
        <v>20000</v>
      </c>
      <c r="J366" s="102" t="s">
        <v>3141</v>
      </c>
      <c r="K366" s="76" t="s">
        <v>3272</v>
      </c>
      <c r="L366" s="76"/>
      <c r="M366" s="76"/>
      <c r="N366" s="91" t="s">
        <v>4225</v>
      </c>
      <c r="O366" s="99"/>
    </row>
    <row r="367" spans="1:15" s="60" customFormat="1" x14ac:dyDescent="0.3">
      <c r="A367" s="73" t="s">
        <v>4191</v>
      </c>
      <c r="B367" s="14" t="s">
        <v>4226</v>
      </c>
      <c r="C367" s="14" t="s">
        <v>3128</v>
      </c>
      <c r="D367" s="14" t="s">
        <v>3980</v>
      </c>
      <c r="E367" s="14" t="s">
        <v>3980</v>
      </c>
      <c r="F367" s="92">
        <v>43173</v>
      </c>
      <c r="G367" s="92">
        <f t="shared" si="19"/>
        <v>43904</v>
      </c>
      <c r="H367" s="81">
        <v>1</v>
      </c>
      <c r="I367" s="76">
        <f t="shared" si="20"/>
        <v>10000</v>
      </c>
      <c r="J367" s="89" t="s">
        <v>3349</v>
      </c>
      <c r="K367" s="86" t="s">
        <v>3475</v>
      </c>
      <c r="L367" s="76"/>
      <c r="M367" s="76"/>
      <c r="N367" s="91" t="s">
        <v>4227</v>
      </c>
      <c r="O367" s="99"/>
    </row>
    <row r="368" spans="1:15" s="60" customFormat="1" x14ac:dyDescent="0.3">
      <c r="A368" s="73" t="s">
        <v>4191</v>
      </c>
      <c r="B368" s="14" t="s">
        <v>4228</v>
      </c>
      <c r="C368" s="14" t="s">
        <v>4229</v>
      </c>
      <c r="D368" s="10" t="s">
        <v>1557</v>
      </c>
      <c r="E368" s="14" t="s">
        <v>3223</v>
      </c>
      <c r="F368" s="92">
        <v>43173</v>
      </c>
      <c r="G368" s="92">
        <f t="shared" si="19"/>
        <v>43904</v>
      </c>
      <c r="H368" s="81">
        <v>3</v>
      </c>
      <c r="I368" s="76">
        <f t="shared" si="20"/>
        <v>30000</v>
      </c>
      <c r="J368" s="100" t="s">
        <v>1945</v>
      </c>
      <c r="K368" s="86" t="s">
        <v>3461</v>
      </c>
      <c r="L368" s="76"/>
      <c r="M368" s="76"/>
      <c r="N368" s="83" t="s">
        <v>6806</v>
      </c>
      <c r="O368" s="99"/>
    </row>
    <row r="369" spans="1:15" s="60" customFormat="1" x14ac:dyDescent="0.3">
      <c r="A369" s="73" t="s">
        <v>4191</v>
      </c>
      <c r="B369" s="14" t="s">
        <v>4230</v>
      </c>
      <c r="C369" s="14" t="s">
        <v>4231</v>
      </c>
      <c r="D369" s="14" t="s">
        <v>4232</v>
      </c>
      <c r="E369" s="14" t="s">
        <v>1324</v>
      </c>
      <c r="F369" s="92">
        <v>43173</v>
      </c>
      <c r="G369" s="92">
        <f t="shared" si="19"/>
        <v>43904</v>
      </c>
      <c r="H369" s="81">
        <v>1</v>
      </c>
      <c r="I369" s="76">
        <f t="shared" si="20"/>
        <v>10000</v>
      </c>
      <c r="J369" s="100" t="s">
        <v>3929</v>
      </c>
      <c r="K369" s="86" t="s">
        <v>1320</v>
      </c>
      <c r="L369" s="76"/>
      <c r="M369" s="76"/>
      <c r="N369" s="91" t="s">
        <v>4233</v>
      </c>
      <c r="O369" s="99"/>
    </row>
    <row r="370" spans="1:15" s="60" customFormat="1" x14ac:dyDescent="0.3">
      <c r="A370" s="73" t="s">
        <v>4191</v>
      </c>
      <c r="B370" s="14" t="s">
        <v>4234</v>
      </c>
      <c r="C370" s="14" t="s">
        <v>4235</v>
      </c>
      <c r="D370" s="14" t="s">
        <v>4236</v>
      </c>
      <c r="E370" s="14" t="s">
        <v>4237</v>
      </c>
      <c r="F370" s="92">
        <v>43165</v>
      </c>
      <c r="G370" s="92">
        <f t="shared" si="19"/>
        <v>43896</v>
      </c>
      <c r="H370" s="81">
        <v>3</v>
      </c>
      <c r="I370" s="76">
        <f t="shared" si="20"/>
        <v>30000</v>
      </c>
      <c r="J370" s="100" t="s">
        <v>3900</v>
      </c>
      <c r="K370" s="76" t="s">
        <v>1813</v>
      </c>
      <c r="L370" s="76"/>
      <c r="M370" s="76"/>
      <c r="N370" s="91" t="s">
        <v>4238</v>
      </c>
      <c r="O370" s="99"/>
    </row>
    <row r="371" spans="1:15" s="60" customFormat="1" x14ac:dyDescent="0.3">
      <c r="A371" s="73" t="s">
        <v>4191</v>
      </c>
      <c r="B371" s="14" t="s">
        <v>4239</v>
      </c>
      <c r="C371" s="14" t="s">
        <v>4240</v>
      </c>
      <c r="D371" s="14" t="s">
        <v>4241</v>
      </c>
      <c r="E371" s="14" t="s">
        <v>2220</v>
      </c>
      <c r="F371" s="127">
        <v>43174</v>
      </c>
      <c r="G371" s="127">
        <f t="shared" si="19"/>
        <v>43905</v>
      </c>
      <c r="H371" s="115">
        <v>3</v>
      </c>
      <c r="I371" s="76">
        <f t="shared" si="20"/>
        <v>30000</v>
      </c>
      <c r="J371" s="85" t="s">
        <v>1871</v>
      </c>
      <c r="K371" s="76" t="s">
        <v>1318</v>
      </c>
      <c r="L371" s="76"/>
      <c r="M371" s="115"/>
      <c r="N371" s="91" t="s">
        <v>4242</v>
      </c>
      <c r="O371" s="99"/>
    </row>
    <row r="372" spans="1:15" s="60" customFormat="1" x14ac:dyDescent="0.3">
      <c r="A372" s="73" t="s">
        <v>4191</v>
      </c>
      <c r="B372" s="14" t="s">
        <v>4243</v>
      </c>
      <c r="C372" s="14" t="s">
        <v>4244</v>
      </c>
      <c r="D372" s="14" t="s">
        <v>4245</v>
      </c>
      <c r="E372" s="14" t="s">
        <v>4246</v>
      </c>
      <c r="F372" s="92">
        <v>43175</v>
      </c>
      <c r="G372" s="92">
        <f t="shared" si="19"/>
        <v>43906</v>
      </c>
      <c r="H372" s="81">
        <v>1</v>
      </c>
      <c r="I372" s="76">
        <f t="shared" si="20"/>
        <v>10000</v>
      </c>
      <c r="J372" s="89" t="s">
        <v>2456</v>
      </c>
      <c r="K372" s="86" t="s">
        <v>3461</v>
      </c>
      <c r="L372" s="76"/>
      <c r="M372" s="76"/>
      <c r="N372" s="91" t="s">
        <v>4247</v>
      </c>
      <c r="O372" s="99"/>
    </row>
    <row r="373" spans="1:15" s="60" customFormat="1" x14ac:dyDescent="0.3">
      <c r="A373" s="73" t="s">
        <v>4191</v>
      </c>
      <c r="B373" s="14" t="s">
        <v>4248</v>
      </c>
      <c r="C373" s="14" t="s">
        <v>4249</v>
      </c>
      <c r="D373" s="14" t="s">
        <v>91</v>
      </c>
      <c r="E373" s="14" t="s">
        <v>3279</v>
      </c>
      <c r="F373" s="92">
        <v>43174</v>
      </c>
      <c r="G373" s="92">
        <f t="shared" si="19"/>
        <v>43905</v>
      </c>
      <c r="H373" s="81">
        <v>5</v>
      </c>
      <c r="I373" s="76">
        <f t="shared" si="20"/>
        <v>50000</v>
      </c>
      <c r="J373" s="85" t="s">
        <v>1871</v>
      </c>
      <c r="K373" s="76" t="s">
        <v>2012</v>
      </c>
      <c r="L373" s="76"/>
      <c r="M373" s="76"/>
      <c r="N373" s="91" t="s">
        <v>4250</v>
      </c>
      <c r="O373" s="99"/>
    </row>
    <row r="374" spans="1:15" s="60" customFormat="1" x14ac:dyDescent="0.3">
      <c r="A374" s="73" t="s">
        <v>4191</v>
      </c>
      <c r="B374" s="14" t="s">
        <v>4251</v>
      </c>
      <c r="C374" s="14" t="s">
        <v>3043</v>
      </c>
      <c r="D374" s="14" t="s">
        <v>4252</v>
      </c>
      <c r="E374" s="14" t="s">
        <v>3727</v>
      </c>
      <c r="F374" s="92">
        <v>43175</v>
      </c>
      <c r="G374" s="92">
        <f t="shared" si="19"/>
        <v>43906</v>
      </c>
      <c r="H374" s="81">
        <v>2</v>
      </c>
      <c r="I374" s="76">
        <f t="shared" si="20"/>
        <v>20000</v>
      </c>
      <c r="J374" s="100" t="s">
        <v>3744</v>
      </c>
      <c r="K374" s="86" t="s">
        <v>3327</v>
      </c>
      <c r="L374" s="76"/>
      <c r="M374" s="76"/>
      <c r="N374" s="91" t="s">
        <v>4253</v>
      </c>
      <c r="O374" s="99"/>
    </row>
    <row r="375" spans="1:15" s="60" customFormat="1" x14ac:dyDescent="0.3">
      <c r="A375" s="73" t="s">
        <v>4191</v>
      </c>
      <c r="B375" s="14" t="s">
        <v>4254</v>
      </c>
      <c r="C375" s="14" t="s">
        <v>4255</v>
      </c>
      <c r="D375" s="14" t="s">
        <v>4256</v>
      </c>
      <c r="E375" s="14" t="s">
        <v>4257</v>
      </c>
      <c r="F375" s="92">
        <v>43170</v>
      </c>
      <c r="G375" s="92">
        <f t="shared" si="19"/>
        <v>43901</v>
      </c>
      <c r="H375" s="81">
        <v>1</v>
      </c>
      <c r="I375" s="76">
        <f t="shared" si="20"/>
        <v>10000</v>
      </c>
      <c r="J375" s="100" t="s">
        <v>3744</v>
      </c>
      <c r="K375" s="86" t="s">
        <v>1462</v>
      </c>
      <c r="L375" s="76"/>
      <c r="M375" s="76"/>
      <c r="N375" s="91" t="s">
        <v>4258</v>
      </c>
      <c r="O375" s="99"/>
    </row>
    <row r="376" spans="1:15" s="60" customFormat="1" x14ac:dyDescent="0.3">
      <c r="A376" s="73" t="s">
        <v>4191</v>
      </c>
      <c r="B376" s="14" t="s">
        <v>4259</v>
      </c>
      <c r="C376" s="14" t="s">
        <v>4260</v>
      </c>
      <c r="D376" s="14" t="s">
        <v>4261</v>
      </c>
      <c r="E376" s="14" t="s">
        <v>4262</v>
      </c>
      <c r="F376" s="92">
        <v>43178</v>
      </c>
      <c r="G376" s="92">
        <f t="shared" si="19"/>
        <v>43909</v>
      </c>
      <c r="H376" s="81">
        <v>2</v>
      </c>
      <c r="I376" s="76">
        <f t="shared" si="20"/>
        <v>20000</v>
      </c>
      <c r="J376" s="14" t="s">
        <v>1300</v>
      </c>
      <c r="K376" s="86" t="s">
        <v>3391</v>
      </c>
      <c r="L376" s="76"/>
      <c r="M376" s="76"/>
      <c r="N376" s="91" t="s">
        <v>4263</v>
      </c>
      <c r="O376" s="99"/>
    </row>
    <row r="377" spans="1:15" s="60" customFormat="1" x14ac:dyDescent="0.3">
      <c r="A377" s="73" t="s">
        <v>4191</v>
      </c>
      <c r="B377" s="14" t="s">
        <v>4264</v>
      </c>
      <c r="C377" s="14" t="s">
        <v>4265</v>
      </c>
      <c r="D377" s="14" t="s">
        <v>4266</v>
      </c>
      <c r="E377" s="14" t="s">
        <v>1672</v>
      </c>
      <c r="F377" s="92">
        <v>43178</v>
      </c>
      <c r="G377" s="92">
        <f t="shared" si="19"/>
        <v>43909</v>
      </c>
      <c r="H377" s="81">
        <v>3</v>
      </c>
      <c r="I377" s="76">
        <f t="shared" si="20"/>
        <v>30000</v>
      </c>
      <c r="J377" s="14" t="s">
        <v>1866</v>
      </c>
      <c r="K377" s="86" t="s">
        <v>3922</v>
      </c>
      <c r="L377" s="76"/>
      <c r="M377" s="76"/>
      <c r="N377" s="91" t="s">
        <v>4267</v>
      </c>
      <c r="O377" s="99"/>
    </row>
    <row r="378" spans="1:15" s="60" customFormat="1" ht="27.6" x14ac:dyDescent="0.3">
      <c r="A378" s="73" t="s">
        <v>4191</v>
      </c>
      <c r="B378" s="14" t="s">
        <v>4268</v>
      </c>
      <c r="C378" s="14" t="s">
        <v>4213</v>
      </c>
      <c r="D378" s="14" t="s">
        <v>4214</v>
      </c>
      <c r="E378" s="14" t="s">
        <v>3203</v>
      </c>
      <c r="F378" s="92">
        <v>43175</v>
      </c>
      <c r="G378" s="92">
        <f t="shared" si="19"/>
        <v>43906</v>
      </c>
      <c r="H378" s="81">
        <v>1</v>
      </c>
      <c r="I378" s="76">
        <f t="shared" si="20"/>
        <v>10000</v>
      </c>
      <c r="J378" s="14" t="s">
        <v>3431</v>
      </c>
      <c r="K378" s="76" t="s">
        <v>3357</v>
      </c>
      <c r="L378" s="76"/>
      <c r="M378" s="76"/>
      <c r="N378" s="83" t="s">
        <v>4269</v>
      </c>
      <c r="O378" s="99"/>
    </row>
    <row r="379" spans="1:15" s="60" customFormat="1" x14ac:dyDescent="0.3">
      <c r="A379" s="73" t="s">
        <v>4191</v>
      </c>
      <c r="B379" s="14" t="s">
        <v>4270</v>
      </c>
      <c r="C379" s="14" t="s">
        <v>4271</v>
      </c>
      <c r="D379" s="14" t="s">
        <v>4272</v>
      </c>
      <c r="E379" s="14" t="s">
        <v>4273</v>
      </c>
      <c r="F379" s="92">
        <v>43179</v>
      </c>
      <c r="G379" s="92">
        <f t="shared" si="19"/>
        <v>43910</v>
      </c>
      <c r="H379" s="81">
        <v>1</v>
      </c>
      <c r="I379" s="76">
        <f t="shared" si="20"/>
        <v>10000</v>
      </c>
      <c r="J379" s="102" t="s">
        <v>1530</v>
      </c>
      <c r="K379" s="86" t="s">
        <v>1320</v>
      </c>
      <c r="L379" s="76"/>
      <c r="M379" s="76"/>
      <c r="N379" s="91" t="s">
        <v>4274</v>
      </c>
      <c r="O379" s="99"/>
    </row>
    <row r="380" spans="1:15" s="60" customFormat="1" x14ac:dyDescent="0.3">
      <c r="A380" s="73" t="s">
        <v>4191</v>
      </c>
      <c r="B380" s="14" t="s">
        <v>4275</v>
      </c>
      <c r="C380" s="14" t="s">
        <v>3331</v>
      </c>
      <c r="D380" s="14" t="s">
        <v>1870</v>
      </c>
      <c r="E380" s="14" t="s">
        <v>3340</v>
      </c>
      <c r="F380" s="92">
        <v>43179</v>
      </c>
      <c r="G380" s="92">
        <f t="shared" si="19"/>
        <v>43910</v>
      </c>
      <c r="H380" s="81">
        <v>5</v>
      </c>
      <c r="I380" s="76">
        <f t="shared" si="20"/>
        <v>50000</v>
      </c>
      <c r="J380" s="85" t="s">
        <v>71</v>
      </c>
      <c r="K380" s="86" t="s">
        <v>3150</v>
      </c>
      <c r="L380" s="76"/>
      <c r="M380" s="76"/>
      <c r="N380" s="109" t="s">
        <v>4276</v>
      </c>
      <c r="O380" s="99"/>
    </row>
    <row r="381" spans="1:15" s="60" customFormat="1" x14ac:dyDescent="0.3">
      <c r="A381" s="73" t="s">
        <v>4191</v>
      </c>
      <c r="B381" s="14" t="s">
        <v>4277</v>
      </c>
      <c r="C381" s="14" t="s">
        <v>4278</v>
      </c>
      <c r="D381" s="121" t="s">
        <v>4279</v>
      </c>
      <c r="E381" s="14" t="s">
        <v>4280</v>
      </c>
      <c r="F381" s="92">
        <v>43180</v>
      </c>
      <c r="G381" s="92">
        <f t="shared" si="19"/>
        <v>43911</v>
      </c>
      <c r="H381" s="81">
        <v>2</v>
      </c>
      <c r="I381" s="76">
        <f t="shared" si="20"/>
        <v>20000</v>
      </c>
      <c r="J381" s="85" t="s">
        <v>71</v>
      </c>
      <c r="K381" s="86" t="s">
        <v>1320</v>
      </c>
      <c r="L381" s="76"/>
      <c r="M381" s="76"/>
      <c r="N381" s="109" t="s">
        <v>4281</v>
      </c>
      <c r="O381" s="99"/>
    </row>
    <row r="382" spans="1:15" s="60" customFormat="1" ht="27.6" x14ac:dyDescent="0.3">
      <c r="A382" s="73" t="s">
        <v>4191</v>
      </c>
      <c r="B382" s="14" t="s">
        <v>4282</v>
      </c>
      <c r="C382" s="14" t="s">
        <v>3854</v>
      </c>
      <c r="D382" s="14" t="s">
        <v>4283</v>
      </c>
      <c r="E382" s="14" t="s">
        <v>4142</v>
      </c>
      <c r="F382" s="92">
        <v>43179</v>
      </c>
      <c r="G382" s="92">
        <f t="shared" si="19"/>
        <v>43910</v>
      </c>
      <c r="H382" s="81">
        <v>1</v>
      </c>
      <c r="I382" s="76">
        <f t="shared" si="20"/>
        <v>10000</v>
      </c>
      <c r="J382" s="14" t="s">
        <v>3431</v>
      </c>
      <c r="K382" s="86" t="s">
        <v>1320</v>
      </c>
      <c r="L382" s="76"/>
      <c r="M382" s="76"/>
      <c r="N382" s="107" t="s">
        <v>4284</v>
      </c>
      <c r="O382" s="99"/>
    </row>
    <row r="383" spans="1:15" s="60" customFormat="1" x14ac:dyDescent="0.3">
      <c r="A383" s="73" t="s">
        <v>4191</v>
      </c>
      <c r="B383" s="14" t="s">
        <v>4285</v>
      </c>
      <c r="C383" s="14" t="s">
        <v>4286</v>
      </c>
      <c r="D383" s="14" t="s">
        <v>4287</v>
      </c>
      <c r="E383" s="14" t="s">
        <v>3741</v>
      </c>
      <c r="F383" s="92">
        <v>43180</v>
      </c>
      <c r="G383" s="92">
        <f t="shared" si="19"/>
        <v>43911</v>
      </c>
      <c r="H383" s="81">
        <v>1</v>
      </c>
      <c r="I383" s="76">
        <f t="shared" si="20"/>
        <v>10000</v>
      </c>
      <c r="J383" s="102" t="s">
        <v>1341</v>
      </c>
      <c r="K383" s="86" t="s">
        <v>3879</v>
      </c>
      <c r="L383" s="76"/>
      <c r="M383" s="76"/>
      <c r="N383" s="91" t="s">
        <v>4288</v>
      </c>
      <c r="O383" s="99"/>
    </row>
    <row r="384" spans="1:15" s="60" customFormat="1" x14ac:dyDescent="0.3">
      <c r="A384" s="73" t="s">
        <v>4191</v>
      </c>
      <c r="B384" s="14" t="s">
        <v>4289</v>
      </c>
      <c r="C384" s="14" t="s">
        <v>4290</v>
      </c>
      <c r="D384" s="121" t="s">
        <v>4291</v>
      </c>
      <c r="E384" s="14" t="s">
        <v>4292</v>
      </c>
      <c r="F384" s="92">
        <v>43180</v>
      </c>
      <c r="G384" s="92">
        <f t="shared" si="19"/>
        <v>43911</v>
      </c>
      <c r="H384" s="81">
        <v>2</v>
      </c>
      <c r="I384" s="76">
        <f t="shared" si="20"/>
        <v>20000</v>
      </c>
      <c r="J384" s="89" t="s">
        <v>2456</v>
      </c>
      <c r="K384" s="86" t="s">
        <v>3461</v>
      </c>
      <c r="L384" s="76"/>
      <c r="M384" s="76"/>
      <c r="N384" s="91" t="s">
        <v>4293</v>
      </c>
      <c r="O384" s="99"/>
    </row>
    <row r="385" spans="1:15" s="60" customFormat="1" x14ac:dyDescent="0.3">
      <c r="A385" s="73" t="s">
        <v>4191</v>
      </c>
      <c r="B385" s="14" t="s">
        <v>4294</v>
      </c>
      <c r="C385" s="14" t="s">
        <v>4295</v>
      </c>
      <c r="D385" s="14" t="s">
        <v>1686</v>
      </c>
      <c r="E385" s="14" t="s">
        <v>4296</v>
      </c>
      <c r="F385" s="92">
        <v>43179</v>
      </c>
      <c r="G385" s="92">
        <f t="shared" si="19"/>
        <v>43910</v>
      </c>
      <c r="H385" s="81">
        <v>3</v>
      </c>
      <c r="I385" s="76">
        <f t="shared" si="20"/>
        <v>30000</v>
      </c>
      <c r="J385" s="89" t="s">
        <v>3349</v>
      </c>
      <c r="K385" s="86" t="s">
        <v>1462</v>
      </c>
      <c r="L385" s="76"/>
      <c r="M385" s="76"/>
      <c r="N385" s="91" t="s">
        <v>4297</v>
      </c>
      <c r="O385" s="99"/>
    </row>
    <row r="386" spans="1:15" s="60" customFormat="1" x14ac:dyDescent="0.3">
      <c r="A386" s="73" t="s">
        <v>4191</v>
      </c>
      <c r="B386" s="14" t="s">
        <v>4298</v>
      </c>
      <c r="C386" s="14" t="s">
        <v>4299</v>
      </c>
      <c r="D386" s="14" t="s">
        <v>4300</v>
      </c>
      <c r="E386" s="14" t="s">
        <v>4301</v>
      </c>
      <c r="F386" s="92">
        <v>43180</v>
      </c>
      <c r="G386" s="92">
        <f t="shared" si="19"/>
        <v>43911</v>
      </c>
      <c r="H386" s="81">
        <v>2</v>
      </c>
      <c r="I386" s="76">
        <f t="shared" si="20"/>
        <v>20000</v>
      </c>
      <c r="J386" s="104" t="s">
        <v>1297</v>
      </c>
      <c r="K386" s="86" t="s">
        <v>1462</v>
      </c>
      <c r="L386" s="76"/>
      <c r="M386" s="76"/>
      <c r="N386" s="91" t="s">
        <v>4302</v>
      </c>
      <c r="O386" s="99"/>
    </row>
    <row r="387" spans="1:15" s="60" customFormat="1" x14ac:dyDescent="0.3">
      <c r="A387" s="73" t="s">
        <v>4191</v>
      </c>
      <c r="B387" s="14" t="s">
        <v>4303</v>
      </c>
      <c r="C387" s="14" t="s">
        <v>4304</v>
      </c>
      <c r="D387" s="14" t="s">
        <v>4305</v>
      </c>
      <c r="E387" s="14" t="s">
        <v>4306</v>
      </c>
      <c r="F387" s="92">
        <v>43181</v>
      </c>
      <c r="G387" s="92">
        <f t="shared" si="19"/>
        <v>43912</v>
      </c>
      <c r="H387" s="81">
        <v>3</v>
      </c>
      <c r="I387" s="76">
        <f t="shared" si="20"/>
        <v>30000</v>
      </c>
      <c r="J387" s="89" t="s">
        <v>4307</v>
      </c>
      <c r="K387" s="86" t="s">
        <v>1462</v>
      </c>
      <c r="L387" s="76"/>
      <c r="M387" s="76"/>
      <c r="N387" s="91" t="s">
        <v>4308</v>
      </c>
      <c r="O387" s="99"/>
    </row>
    <row r="388" spans="1:15" s="60" customFormat="1" x14ac:dyDescent="0.3">
      <c r="A388" s="73" t="s">
        <v>4191</v>
      </c>
      <c r="B388" s="14" t="s">
        <v>4309</v>
      </c>
      <c r="C388" s="14" t="s">
        <v>4310</v>
      </c>
      <c r="D388" s="14" t="s">
        <v>4311</v>
      </c>
      <c r="E388" s="14" t="s">
        <v>3682</v>
      </c>
      <c r="F388" s="92">
        <v>43175</v>
      </c>
      <c r="G388" s="92">
        <f t="shared" si="19"/>
        <v>43906</v>
      </c>
      <c r="H388" s="81">
        <v>1</v>
      </c>
      <c r="I388" s="76">
        <f t="shared" si="20"/>
        <v>10000</v>
      </c>
      <c r="J388" s="85" t="s">
        <v>71</v>
      </c>
      <c r="K388" s="76" t="s">
        <v>3695</v>
      </c>
      <c r="L388" s="76"/>
      <c r="M388" s="76"/>
      <c r="N388" s="91" t="s">
        <v>4312</v>
      </c>
      <c r="O388" s="99"/>
    </row>
    <row r="389" spans="1:15" s="60" customFormat="1" x14ac:dyDescent="0.3">
      <c r="A389" s="73" t="s">
        <v>4191</v>
      </c>
      <c r="B389" s="14" t="s">
        <v>4313</v>
      </c>
      <c r="C389" s="14" t="s">
        <v>4314</v>
      </c>
      <c r="D389" s="14" t="s">
        <v>4315</v>
      </c>
      <c r="E389" s="14" t="s">
        <v>3341</v>
      </c>
      <c r="F389" s="92">
        <v>43182</v>
      </c>
      <c r="G389" s="92">
        <f t="shared" si="19"/>
        <v>43913</v>
      </c>
      <c r="H389" s="81">
        <v>1</v>
      </c>
      <c r="I389" s="76">
        <f t="shared" si="20"/>
        <v>10000</v>
      </c>
      <c r="J389" s="85" t="s">
        <v>3656</v>
      </c>
      <c r="K389" s="76" t="s">
        <v>2012</v>
      </c>
      <c r="L389" s="76"/>
      <c r="M389" s="76"/>
      <c r="N389" s="91" t="s">
        <v>4316</v>
      </c>
      <c r="O389" s="99"/>
    </row>
    <row r="390" spans="1:15" s="60" customFormat="1" ht="27.6" x14ac:dyDescent="0.3">
      <c r="A390" s="73" t="s">
        <v>4191</v>
      </c>
      <c r="B390" s="14" t="s">
        <v>4317</v>
      </c>
      <c r="C390" s="14" t="s">
        <v>3162</v>
      </c>
      <c r="D390" s="14" t="s">
        <v>4318</v>
      </c>
      <c r="E390" s="14" t="s">
        <v>3203</v>
      </c>
      <c r="F390" s="92">
        <v>43182</v>
      </c>
      <c r="G390" s="92">
        <v>43913</v>
      </c>
      <c r="H390" s="81">
        <v>1</v>
      </c>
      <c r="I390" s="76">
        <f>H390*10000</f>
        <v>10000</v>
      </c>
      <c r="J390" s="14" t="s">
        <v>3385</v>
      </c>
      <c r="K390" s="86" t="s">
        <v>3461</v>
      </c>
      <c r="L390" s="76"/>
      <c r="M390" s="76"/>
      <c r="N390" s="91" t="s">
        <v>4319</v>
      </c>
      <c r="O390" s="99"/>
    </row>
    <row r="391" spans="1:15" s="60" customFormat="1" x14ac:dyDescent="0.3">
      <c r="A391" s="73" t="s">
        <v>4191</v>
      </c>
      <c r="B391" s="14" t="s">
        <v>4320</v>
      </c>
      <c r="C391" s="14" t="s">
        <v>4321</v>
      </c>
      <c r="D391" s="14" t="s">
        <v>4322</v>
      </c>
      <c r="E391" s="14" t="s">
        <v>4323</v>
      </c>
      <c r="F391" s="92">
        <v>43182</v>
      </c>
      <c r="G391" s="92">
        <v>43913</v>
      </c>
      <c r="H391" s="81">
        <v>3</v>
      </c>
      <c r="I391" s="76">
        <f>H391*10000</f>
        <v>30000</v>
      </c>
      <c r="J391" s="89" t="s">
        <v>1683</v>
      </c>
      <c r="K391" s="86" t="s">
        <v>3327</v>
      </c>
      <c r="L391" s="76"/>
      <c r="M391" s="76"/>
      <c r="N391" s="91" t="s">
        <v>4324</v>
      </c>
      <c r="O391" s="99"/>
    </row>
    <row r="392" spans="1:15" s="60" customFormat="1" x14ac:dyDescent="0.3">
      <c r="A392" s="73" t="s">
        <v>4191</v>
      </c>
      <c r="B392" s="14" t="s">
        <v>4325</v>
      </c>
      <c r="C392" s="14" t="s">
        <v>3457</v>
      </c>
      <c r="D392" s="14" t="s">
        <v>3458</v>
      </c>
      <c r="E392" s="14" t="s">
        <v>2751</v>
      </c>
      <c r="F392" s="92">
        <v>43182</v>
      </c>
      <c r="G392" s="92">
        <v>43913</v>
      </c>
      <c r="H392" s="81">
        <v>1</v>
      </c>
      <c r="I392" s="76">
        <f>H392*10000</f>
        <v>10000</v>
      </c>
      <c r="J392" s="89" t="s">
        <v>2456</v>
      </c>
      <c r="K392" s="86" t="s">
        <v>1462</v>
      </c>
      <c r="L392" s="56"/>
      <c r="M392" s="56"/>
      <c r="N392" s="91" t="s">
        <v>4326</v>
      </c>
      <c r="O392" s="99"/>
    </row>
    <row r="393" spans="1:15" s="60" customFormat="1" x14ac:dyDescent="0.3">
      <c r="A393" s="73" t="s">
        <v>4191</v>
      </c>
      <c r="B393" s="14" t="s">
        <v>4327</v>
      </c>
      <c r="C393" s="14" t="s">
        <v>4328</v>
      </c>
      <c r="D393" s="14" t="s">
        <v>4329</v>
      </c>
      <c r="E393" s="14" t="s">
        <v>3682</v>
      </c>
      <c r="F393" s="92">
        <v>43174</v>
      </c>
      <c r="G393" s="92">
        <f t="shared" ref="G393:G467" si="21">DATE(YEAR(F393)+2,MONTH(F393),DAY(F393))</f>
        <v>43905</v>
      </c>
      <c r="H393" s="81">
        <v>1</v>
      </c>
      <c r="I393" s="76">
        <f>H393*10000</f>
        <v>10000</v>
      </c>
      <c r="J393" s="85" t="s">
        <v>3441</v>
      </c>
      <c r="K393" s="76" t="s">
        <v>4330</v>
      </c>
      <c r="L393" s="76"/>
      <c r="M393" s="76"/>
      <c r="N393" s="91" t="s">
        <v>4312</v>
      </c>
      <c r="O393" s="99"/>
    </row>
    <row r="394" spans="1:15" s="60" customFormat="1" x14ac:dyDescent="0.3">
      <c r="A394" s="73" t="s">
        <v>4191</v>
      </c>
      <c r="B394" s="14" t="s">
        <v>4331</v>
      </c>
      <c r="C394" s="14" t="s">
        <v>4332</v>
      </c>
      <c r="D394" s="14" t="s">
        <v>465</v>
      </c>
      <c r="E394" s="14" t="s">
        <v>91</v>
      </c>
      <c r="F394" s="92">
        <v>43182</v>
      </c>
      <c r="G394" s="92">
        <f t="shared" si="21"/>
        <v>43913</v>
      </c>
      <c r="H394" s="81">
        <v>1</v>
      </c>
      <c r="I394" s="76">
        <f t="shared" si="20"/>
        <v>10000</v>
      </c>
      <c r="J394" s="85" t="s">
        <v>71</v>
      </c>
      <c r="K394" s="76" t="s">
        <v>3695</v>
      </c>
      <c r="L394" s="76"/>
      <c r="M394" s="76"/>
      <c r="N394" s="83" t="s">
        <v>6807</v>
      </c>
      <c r="O394" s="99"/>
    </row>
    <row r="395" spans="1:15" s="60" customFormat="1" x14ac:dyDescent="0.3">
      <c r="A395" s="73" t="s">
        <v>4191</v>
      </c>
      <c r="B395" s="14" t="s">
        <v>4333</v>
      </c>
      <c r="C395" s="14" t="s">
        <v>4334</v>
      </c>
      <c r="D395" s="14" t="s">
        <v>4335</v>
      </c>
      <c r="E395" s="14" t="s">
        <v>4336</v>
      </c>
      <c r="F395" s="92">
        <v>43181</v>
      </c>
      <c r="G395" s="92">
        <f t="shared" si="21"/>
        <v>43912</v>
      </c>
      <c r="H395" s="81">
        <v>1</v>
      </c>
      <c r="I395" s="76">
        <f t="shared" si="20"/>
        <v>10000</v>
      </c>
      <c r="J395" s="85" t="s">
        <v>3451</v>
      </c>
      <c r="K395" s="76" t="s">
        <v>3695</v>
      </c>
      <c r="L395" s="76"/>
      <c r="M395" s="76"/>
      <c r="N395" s="91" t="s">
        <v>4337</v>
      </c>
      <c r="O395" s="99"/>
    </row>
    <row r="396" spans="1:15" s="60" customFormat="1" x14ac:dyDescent="0.3">
      <c r="A396" s="73" t="s">
        <v>4191</v>
      </c>
      <c r="B396" s="14" t="s">
        <v>4338</v>
      </c>
      <c r="C396" s="14" t="s">
        <v>4339</v>
      </c>
      <c r="D396" s="14" t="s">
        <v>2042</v>
      </c>
      <c r="E396" s="14" t="s">
        <v>4340</v>
      </c>
      <c r="F396" s="92">
        <v>43185</v>
      </c>
      <c r="G396" s="92">
        <f t="shared" si="21"/>
        <v>43916</v>
      </c>
      <c r="H396" s="81">
        <v>1</v>
      </c>
      <c r="I396" s="76">
        <f t="shared" si="20"/>
        <v>10000</v>
      </c>
      <c r="J396" s="89" t="s">
        <v>4307</v>
      </c>
      <c r="K396" s="86" t="s">
        <v>1462</v>
      </c>
      <c r="L396" s="76"/>
      <c r="M396" s="76"/>
      <c r="N396" s="91" t="s">
        <v>4341</v>
      </c>
      <c r="O396" s="99"/>
    </row>
    <row r="397" spans="1:15" s="60" customFormat="1" x14ac:dyDescent="0.3">
      <c r="A397" s="73" t="s">
        <v>4191</v>
      </c>
      <c r="B397" s="14" t="s">
        <v>4342</v>
      </c>
      <c r="C397" s="14" t="s">
        <v>3490</v>
      </c>
      <c r="D397" s="14" t="s">
        <v>4343</v>
      </c>
      <c r="E397" s="14" t="s">
        <v>1964</v>
      </c>
      <c r="F397" s="92">
        <v>43173</v>
      </c>
      <c r="G397" s="92">
        <f t="shared" si="21"/>
        <v>43904</v>
      </c>
      <c r="H397" s="81">
        <v>1</v>
      </c>
      <c r="I397" s="76">
        <f t="shared" si="20"/>
        <v>10000</v>
      </c>
      <c r="J397" s="14" t="s">
        <v>4344</v>
      </c>
      <c r="K397" s="76" t="s">
        <v>1813</v>
      </c>
      <c r="L397" s="76"/>
      <c r="M397" s="76"/>
      <c r="N397" s="91" t="s">
        <v>4139</v>
      </c>
      <c r="O397" s="99"/>
    </row>
    <row r="398" spans="1:15" s="60" customFormat="1" x14ac:dyDescent="0.3">
      <c r="A398" s="73" t="s">
        <v>4191</v>
      </c>
      <c r="B398" s="14" t="s">
        <v>4345</v>
      </c>
      <c r="C398" s="14" t="s">
        <v>4346</v>
      </c>
      <c r="D398" s="14" t="s">
        <v>4347</v>
      </c>
      <c r="E398" s="14" t="s">
        <v>3682</v>
      </c>
      <c r="F398" s="92">
        <v>43182</v>
      </c>
      <c r="G398" s="92">
        <f t="shared" si="21"/>
        <v>43913</v>
      </c>
      <c r="H398" s="81">
        <v>2</v>
      </c>
      <c r="I398" s="76">
        <f t="shared" si="20"/>
        <v>20000</v>
      </c>
      <c r="J398" s="85" t="s">
        <v>1871</v>
      </c>
      <c r="K398" s="86" t="s">
        <v>1320</v>
      </c>
      <c r="L398" s="76"/>
      <c r="M398" s="76"/>
      <c r="N398" s="91" t="s">
        <v>4348</v>
      </c>
      <c r="O398" s="99"/>
    </row>
    <row r="399" spans="1:15" s="60" customFormat="1" x14ac:dyDescent="0.3">
      <c r="A399" s="73" t="s">
        <v>4191</v>
      </c>
      <c r="B399" s="14" t="s">
        <v>4349</v>
      </c>
      <c r="C399" s="14" t="s">
        <v>4350</v>
      </c>
      <c r="D399" s="14" t="s">
        <v>4351</v>
      </c>
      <c r="E399" s="14" t="s">
        <v>1324</v>
      </c>
      <c r="F399" s="92">
        <v>43185</v>
      </c>
      <c r="G399" s="92">
        <f t="shared" si="21"/>
        <v>43916</v>
      </c>
      <c r="H399" s="81">
        <v>1</v>
      </c>
      <c r="I399" s="76">
        <f t="shared" si="20"/>
        <v>10000</v>
      </c>
      <c r="J399" s="100" t="s">
        <v>1954</v>
      </c>
      <c r="K399" s="86" t="s">
        <v>3391</v>
      </c>
      <c r="L399" s="76"/>
      <c r="M399" s="76"/>
      <c r="N399" s="91" t="s">
        <v>4352</v>
      </c>
      <c r="O399" s="99"/>
    </row>
    <row r="400" spans="1:15" s="60" customFormat="1" ht="41.4" x14ac:dyDescent="0.3">
      <c r="A400" s="73" t="s">
        <v>4191</v>
      </c>
      <c r="B400" s="14" t="s">
        <v>4353</v>
      </c>
      <c r="C400" s="14" t="s">
        <v>4354</v>
      </c>
      <c r="D400" s="121" t="s">
        <v>2480</v>
      </c>
      <c r="E400" s="121" t="s">
        <v>3847</v>
      </c>
      <c r="F400" s="92">
        <v>43186</v>
      </c>
      <c r="G400" s="92">
        <f t="shared" si="21"/>
        <v>43917</v>
      </c>
      <c r="H400" s="81">
        <v>1</v>
      </c>
      <c r="I400" s="76">
        <f t="shared" si="20"/>
        <v>10000</v>
      </c>
      <c r="J400" s="89" t="s">
        <v>3349</v>
      </c>
      <c r="K400" s="86" t="s">
        <v>3327</v>
      </c>
      <c r="L400" s="76"/>
      <c r="M400" s="76"/>
      <c r="N400" s="108" t="s">
        <v>4355</v>
      </c>
      <c r="O400" s="99"/>
    </row>
    <row r="401" spans="1:15" s="60" customFormat="1" x14ac:dyDescent="0.3">
      <c r="A401" s="73" t="s">
        <v>4191</v>
      </c>
      <c r="B401" s="14" t="s">
        <v>4356</v>
      </c>
      <c r="C401" s="14" t="s">
        <v>4357</v>
      </c>
      <c r="D401" s="10" t="s">
        <v>4358</v>
      </c>
      <c r="E401" s="10" t="s">
        <v>4359</v>
      </c>
      <c r="F401" s="92">
        <v>43187</v>
      </c>
      <c r="G401" s="92">
        <f t="shared" si="21"/>
        <v>43918</v>
      </c>
      <c r="H401" s="81">
        <v>1</v>
      </c>
      <c r="I401" s="76">
        <f t="shared" si="20"/>
        <v>10000</v>
      </c>
      <c r="J401" s="89" t="s">
        <v>3400</v>
      </c>
      <c r="K401" s="86" t="s">
        <v>1320</v>
      </c>
      <c r="L401" s="76"/>
      <c r="M401" s="76"/>
      <c r="N401" s="91" t="s">
        <v>4360</v>
      </c>
      <c r="O401" s="99"/>
    </row>
    <row r="402" spans="1:15" s="60" customFormat="1" ht="27.6" x14ac:dyDescent="0.3">
      <c r="A402" s="73" t="s">
        <v>4191</v>
      </c>
      <c r="B402" s="14" t="s">
        <v>4361</v>
      </c>
      <c r="C402" s="14" t="s">
        <v>4362</v>
      </c>
      <c r="D402" s="14" t="s">
        <v>4363</v>
      </c>
      <c r="E402" s="14" t="s">
        <v>3459</v>
      </c>
      <c r="F402" s="92">
        <v>43181</v>
      </c>
      <c r="G402" s="92">
        <f t="shared" si="21"/>
        <v>43912</v>
      </c>
      <c r="H402" s="81">
        <v>1</v>
      </c>
      <c r="I402" s="76">
        <f t="shared" si="20"/>
        <v>10000</v>
      </c>
      <c r="J402" s="89" t="s">
        <v>1683</v>
      </c>
      <c r="K402" s="86" t="s">
        <v>3150</v>
      </c>
      <c r="L402" s="76"/>
      <c r="M402" s="76"/>
      <c r="N402" s="109" t="s">
        <v>6808</v>
      </c>
      <c r="O402" s="99"/>
    </row>
    <row r="403" spans="1:15" s="60" customFormat="1" x14ac:dyDescent="0.3">
      <c r="A403" s="73" t="s">
        <v>4191</v>
      </c>
      <c r="B403" s="14" t="s">
        <v>4364</v>
      </c>
      <c r="C403" s="14" t="s">
        <v>4314</v>
      </c>
      <c r="D403" s="14" t="s">
        <v>4365</v>
      </c>
      <c r="E403" s="14" t="s">
        <v>2220</v>
      </c>
      <c r="F403" s="92">
        <v>43186</v>
      </c>
      <c r="G403" s="92">
        <f t="shared" si="21"/>
        <v>43917</v>
      </c>
      <c r="H403" s="81">
        <v>1</v>
      </c>
      <c r="I403" s="76">
        <f t="shared" si="20"/>
        <v>10000</v>
      </c>
      <c r="J403" s="85" t="s">
        <v>71</v>
      </c>
      <c r="K403" s="86" t="s">
        <v>3150</v>
      </c>
      <c r="L403" s="76"/>
      <c r="M403" s="76"/>
      <c r="N403" s="91" t="s">
        <v>4366</v>
      </c>
      <c r="O403" s="99"/>
    </row>
    <row r="404" spans="1:15" s="60" customFormat="1" x14ac:dyDescent="0.3">
      <c r="A404" s="73" t="s">
        <v>4191</v>
      </c>
      <c r="B404" s="14" t="s">
        <v>4367</v>
      </c>
      <c r="C404" s="14" t="s">
        <v>4368</v>
      </c>
      <c r="D404" s="10" t="s">
        <v>4369</v>
      </c>
      <c r="E404" s="10" t="s">
        <v>4370</v>
      </c>
      <c r="F404" s="92">
        <v>43188</v>
      </c>
      <c r="G404" s="92">
        <f t="shared" si="21"/>
        <v>43919</v>
      </c>
      <c r="H404" s="81">
        <v>1</v>
      </c>
      <c r="I404" s="76">
        <f t="shared" si="20"/>
        <v>10000</v>
      </c>
      <c r="J404" s="104" t="s">
        <v>1297</v>
      </c>
      <c r="K404" s="86" t="s">
        <v>1462</v>
      </c>
      <c r="L404" s="76"/>
      <c r="M404" s="76"/>
      <c r="N404" s="91" t="s">
        <v>4371</v>
      </c>
      <c r="O404" s="99"/>
    </row>
    <row r="405" spans="1:15" s="60" customFormat="1" ht="69" x14ac:dyDescent="0.3">
      <c r="A405" s="73" t="s">
        <v>4191</v>
      </c>
      <c r="B405" s="14" t="s">
        <v>4372</v>
      </c>
      <c r="C405" s="14" t="s">
        <v>4373</v>
      </c>
      <c r="D405" s="10" t="s">
        <v>4374</v>
      </c>
      <c r="E405" s="10" t="s">
        <v>4375</v>
      </c>
      <c r="F405" s="92">
        <v>43186</v>
      </c>
      <c r="G405" s="92">
        <f t="shared" si="21"/>
        <v>43917</v>
      </c>
      <c r="H405" s="81">
        <v>1</v>
      </c>
      <c r="I405" s="76">
        <f t="shared" si="20"/>
        <v>10000</v>
      </c>
      <c r="J405" s="14" t="s">
        <v>3379</v>
      </c>
      <c r="K405" s="86" t="s">
        <v>1320</v>
      </c>
      <c r="L405" s="76"/>
      <c r="M405" s="76"/>
      <c r="N405" s="91" t="s">
        <v>4376</v>
      </c>
      <c r="O405" s="99"/>
    </row>
    <row r="406" spans="1:15" s="60" customFormat="1" ht="69" x14ac:dyDescent="0.3">
      <c r="A406" s="73" t="s">
        <v>4191</v>
      </c>
      <c r="B406" s="14" t="s">
        <v>4377</v>
      </c>
      <c r="C406" s="14" t="s">
        <v>4378</v>
      </c>
      <c r="D406" s="10" t="s">
        <v>4379</v>
      </c>
      <c r="E406" s="10" t="s">
        <v>4380</v>
      </c>
      <c r="F406" s="92">
        <v>43186</v>
      </c>
      <c r="G406" s="92">
        <f t="shared" si="21"/>
        <v>43917</v>
      </c>
      <c r="H406" s="81">
        <v>1</v>
      </c>
      <c r="I406" s="76">
        <f t="shared" si="20"/>
        <v>10000</v>
      </c>
      <c r="J406" s="14" t="s">
        <v>3203</v>
      </c>
      <c r="K406" s="86" t="s">
        <v>1320</v>
      </c>
      <c r="L406" s="76"/>
      <c r="M406" s="76"/>
      <c r="N406" s="91" t="s">
        <v>4376</v>
      </c>
      <c r="O406" s="99"/>
    </row>
    <row r="407" spans="1:15" s="60" customFormat="1" x14ac:dyDescent="0.3">
      <c r="A407" s="73" t="s">
        <v>4191</v>
      </c>
      <c r="B407" s="14" t="s">
        <v>4381</v>
      </c>
      <c r="C407" s="14" t="s">
        <v>4382</v>
      </c>
      <c r="D407" s="10" t="s">
        <v>4383</v>
      </c>
      <c r="E407" s="10" t="s">
        <v>3495</v>
      </c>
      <c r="F407" s="92">
        <v>43188</v>
      </c>
      <c r="G407" s="92">
        <f t="shared" si="21"/>
        <v>43919</v>
      </c>
      <c r="H407" s="81">
        <v>15</v>
      </c>
      <c r="I407" s="76">
        <f t="shared" si="20"/>
        <v>150000</v>
      </c>
      <c r="J407" s="104" t="s">
        <v>1297</v>
      </c>
      <c r="K407" s="86" t="s">
        <v>3100</v>
      </c>
      <c r="L407" s="76"/>
      <c r="M407" s="76"/>
      <c r="N407" s="91" t="s">
        <v>4384</v>
      </c>
      <c r="O407" s="99"/>
    </row>
    <row r="408" spans="1:15" s="60" customFormat="1" x14ac:dyDescent="0.3">
      <c r="A408" s="73" t="s">
        <v>4191</v>
      </c>
      <c r="B408" s="14" t="s">
        <v>4385</v>
      </c>
      <c r="C408" s="14" t="s">
        <v>4386</v>
      </c>
      <c r="D408" s="10" t="s">
        <v>4387</v>
      </c>
      <c r="E408" s="10" t="s">
        <v>3279</v>
      </c>
      <c r="F408" s="92">
        <v>43180</v>
      </c>
      <c r="G408" s="92">
        <f t="shared" si="21"/>
        <v>43911</v>
      </c>
      <c r="H408" s="81">
        <v>1</v>
      </c>
      <c r="I408" s="76">
        <f t="shared" si="20"/>
        <v>10000</v>
      </c>
      <c r="J408" s="85" t="s">
        <v>3441</v>
      </c>
      <c r="K408" s="86" t="s">
        <v>3150</v>
      </c>
      <c r="L408" s="76"/>
      <c r="M408" s="76"/>
      <c r="N408" s="91" t="s">
        <v>4388</v>
      </c>
      <c r="O408" s="99"/>
    </row>
    <row r="409" spans="1:15" s="60" customFormat="1" x14ac:dyDescent="0.3">
      <c r="A409" s="73" t="s">
        <v>4191</v>
      </c>
      <c r="B409" s="14" t="s">
        <v>4389</v>
      </c>
      <c r="C409" s="14" t="s">
        <v>4390</v>
      </c>
      <c r="D409" s="10" t="s">
        <v>4391</v>
      </c>
      <c r="E409" s="10" t="s">
        <v>91</v>
      </c>
      <c r="F409" s="92">
        <v>43180</v>
      </c>
      <c r="G409" s="92">
        <f t="shared" si="21"/>
        <v>43911</v>
      </c>
      <c r="H409" s="81">
        <v>1</v>
      </c>
      <c r="I409" s="76">
        <f t="shared" si="20"/>
        <v>10000</v>
      </c>
      <c r="J409" s="85" t="s">
        <v>3656</v>
      </c>
      <c r="K409" s="86" t="s">
        <v>1320</v>
      </c>
      <c r="L409" s="76"/>
      <c r="M409" s="76"/>
      <c r="N409" s="91" t="s">
        <v>4392</v>
      </c>
      <c r="O409" s="99"/>
    </row>
    <row r="410" spans="1:15" s="60" customFormat="1" x14ac:dyDescent="0.3">
      <c r="A410" s="73" t="s">
        <v>4191</v>
      </c>
      <c r="B410" s="14" t="s">
        <v>4393</v>
      </c>
      <c r="C410" s="14" t="s">
        <v>4394</v>
      </c>
      <c r="D410" s="10" t="s">
        <v>4395</v>
      </c>
      <c r="E410" s="10" t="s">
        <v>3279</v>
      </c>
      <c r="F410" s="92">
        <v>43180</v>
      </c>
      <c r="G410" s="92">
        <f t="shared" si="21"/>
        <v>43911</v>
      </c>
      <c r="H410" s="81">
        <v>2</v>
      </c>
      <c r="I410" s="76">
        <f t="shared" si="20"/>
        <v>20000</v>
      </c>
      <c r="J410" s="85" t="s">
        <v>3987</v>
      </c>
      <c r="K410" s="86" t="s">
        <v>3100</v>
      </c>
      <c r="L410" s="76"/>
      <c r="M410" s="76"/>
      <c r="N410" s="91" t="s">
        <v>4392</v>
      </c>
      <c r="O410" s="99"/>
    </row>
    <row r="411" spans="1:15" s="60" customFormat="1" x14ac:dyDescent="0.3">
      <c r="A411" s="73" t="s">
        <v>4191</v>
      </c>
      <c r="B411" s="14" t="s">
        <v>4396</v>
      </c>
      <c r="C411" s="14" t="s">
        <v>3338</v>
      </c>
      <c r="D411" s="14" t="s">
        <v>4397</v>
      </c>
      <c r="E411" s="14" t="s">
        <v>3278</v>
      </c>
      <c r="F411" s="92">
        <v>43181</v>
      </c>
      <c r="G411" s="92">
        <f t="shared" si="21"/>
        <v>43912</v>
      </c>
      <c r="H411" s="81">
        <v>10</v>
      </c>
      <c r="I411" s="76">
        <f t="shared" si="20"/>
        <v>100000</v>
      </c>
      <c r="J411" s="85" t="s">
        <v>3705</v>
      </c>
      <c r="K411" s="86" t="s">
        <v>3461</v>
      </c>
      <c r="L411" s="76"/>
      <c r="M411" s="76"/>
      <c r="N411" s="83" t="s">
        <v>4398</v>
      </c>
      <c r="O411" s="99"/>
    </row>
    <row r="412" spans="1:15" s="60" customFormat="1" x14ac:dyDescent="0.3">
      <c r="A412" s="73" t="s">
        <v>4191</v>
      </c>
      <c r="B412" s="14" t="s">
        <v>4399</v>
      </c>
      <c r="C412" s="14" t="s">
        <v>4400</v>
      </c>
      <c r="D412" s="10" t="s">
        <v>4401</v>
      </c>
      <c r="E412" s="14" t="s">
        <v>3279</v>
      </c>
      <c r="F412" s="92">
        <v>43189</v>
      </c>
      <c r="G412" s="92">
        <f t="shared" si="21"/>
        <v>43920</v>
      </c>
      <c r="H412" s="81">
        <v>8</v>
      </c>
      <c r="I412" s="76">
        <f t="shared" si="20"/>
        <v>80000</v>
      </c>
      <c r="J412" s="85" t="s">
        <v>3441</v>
      </c>
      <c r="K412" s="86" t="s">
        <v>3391</v>
      </c>
      <c r="L412" s="76"/>
      <c r="M412" s="76"/>
      <c r="N412" s="83" t="s">
        <v>6809</v>
      </c>
      <c r="O412" s="99"/>
    </row>
    <row r="413" spans="1:15" s="60" customFormat="1" ht="27.6" x14ac:dyDescent="0.3">
      <c r="A413" s="73" t="s">
        <v>4191</v>
      </c>
      <c r="B413" s="14" t="s">
        <v>4402</v>
      </c>
      <c r="C413" s="14" t="s">
        <v>3295</v>
      </c>
      <c r="D413" s="14" t="s">
        <v>3296</v>
      </c>
      <c r="E413" s="14" t="s">
        <v>3459</v>
      </c>
      <c r="F413" s="92">
        <v>43181</v>
      </c>
      <c r="G413" s="92">
        <f t="shared" si="21"/>
        <v>43912</v>
      </c>
      <c r="H413" s="81">
        <v>1</v>
      </c>
      <c r="I413" s="76">
        <f t="shared" si="20"/>
        <v>10000</v>
      </c>
      <c r="J413" s="89" t="s">
        <v>1683</v>
      </c>
      <c r="K413" s="86" t="s">
        <v>3150</v>
      </c>
      <c r="L413" s="76"/>
      <c r="M413" s="76"/>
      <c r="N413" s="106" t="s">
        <v>4403</v>
      </c>
      <c r="O413" s="99"/>
    </row>
    <row r="414" spans="1:15" s="60" customFormat="1" ht="27.6" x14ac:dyDescent="0.3">
      <c r="A414" s="73" t="s">
        <v>4191</v>
      </c>
      <c r="B414" s="14" t="s">
        <v>4404</v>
      </c>
      <c r="C414" s="14" t="s">
        <v>4405</v>
      </c>
      <c r="D414" s="14" t="s">
        <v>91</v>
      </c>
      <c r="E414" s="14" t="s">
        <v>2220</v>
      </c>
      <c r="F414" s="92">
        <v>43189</v>
      </c>
      <c r="G414" s="92">
        <f t="shared" si="21"/>
        <v>43920</v>
      </c>
      <c r="H414" s="81">
        <v>5</v>
      </c>
      <c r="I414" s="76">
        <f t="shared" si="20"/>
        <v>50000</v>
      </c>
      <c r="J414" s="85" t="s">
        <v>3441</v>
      </c>
      <c r="K414" s="76" t="s">
        <v>3695</v>
      </c>
      <c r="L414" s="76"/>
      <c r="M414" s="76"/>
      <c r="N414" s="83" t="s">
        <v>4406</v>
      </c>
      <c r="O414" s="99"/>
    </row>
    <row r="415" spans="1:15" s="60" customFormat="1" x14ac:dyDescent="0.3">
      <c r="A415" s="73" t="s">
        <v>4191</v>
      </c>
      <c r="B415" s="14" t="s">
        <v>4407</v>
      </c>
      <c r="C415" s="14" t="s">
        <v>4131</v>
      </c>
      <c r="D415" s="10" t="s">
        <v>4408</v>
      </c>
      <c r="E415" s="10" t="s">
        <v>3682</v>
      </c>
      <c r="F415" s="92">
        <v>43189</v>
      </c>
      <c r="G415" s="92">
        <f t="shared" si="21"/>
        <v>43920</v>
      </c>
      <c r="H415" s="81">
        <v>3</v>
      </c>
      <c r="I415" s="76">
        <f t="shared" ref="I415:I479" si="22">H415*10000</f>
        <v>30000</v>
      </c>
      <c r="J415" s="85" t="s">
        <v>3656</v>
      </c>
      <c r="K415" s="86" t="s">
        <v>3461</v>
      </c>
      <c r="L415" s="76"/>
      <c r="M415" s="76"/>
      <c r="N415" s="91" t="s">
        <v>4409</v>
      </c>
      <c r="O415" s="99"/>
    </row>
    <row r="416" spans="1:15" s="60" customFormat="1" x14ac:dyDescent="0.3">
      <c r="A416" s="73" t="s">
        <v>4191</v>
      </c>
      <c r="B416" s="14" t="s">
        <v>4410</v>
      </c>
      <c r="C416" s="14" t="s">
        <v>4411</v>
      </c>
      <c r="D416" s="10" t="s">
        <v>4412</v>
      </c>
      <c r="E416" s="10" t="s">
        <v>91</v>
      </c>
      <c r="F416" s="92">
        <v>43182</v>
      </c>
      <c r="G416" s="92">
        <f t="shared" si="21"/>
        <v>43913</v>
      </c>
      <c r="H416" s="81">
        <v>1</v>
      </c>
      <c r="I416" s="76">
        <f t="shared" si="22"/>
        <v>10000</v>
      </c>
      <c r="J416" s="85" t="s">
        <v>3656</v>
      </c>
      <c r="K416" s="76" t="s">
        <v>3695</v>
      </c>
      <c r="L416" s="76"/>
      <c r="M416" s="76"/>
      <c r="N416" s="91" t="s">
        <v>4413</v>
      </c>
      <c r="O416" s="99"/>
    </row>
    <row r="417" spans="1:15" s="60" customFormat="1" ht="41.4" x14ac:dyDescent="0.3">
      <c r="A417" s="73" t="s">
        <v>4191</v>
      </c>
      <c r="B417" s="14" t="s">
        <v>4414</v>
      </c>
      <c r="C417" s="14" t="s">
        <v>4415</v>
      </c>
      <c r="D417" s="14" t="s">
        <v>4416</v>
      </c>
      <c r="E417" s="14" t="s">
        <v>3513</v>
      </c>
      <c r="F417" s="92">
        <v>43190</v>
      </c>
      <c r="G417" s="92">
        <f t="shared" si="21"/>
        <v>43921</v>
      </c>
      <c r="H417" s="81">
        <v>3</v>
      </c>
      <c r="I417" s="76">
        <f t="shared" si="22"/>
        <v>30000</v>
      </c>
      <c r="J417" s="14" t="s">
        <v>3431</v>
      </c>
      <c r="K417" s="86" t="s">
        <v>3150</v>
      </c>
      <c r="L417" s="76"/>
      <c r="M417" s="76"/>
      <c r="N417" s="91" t="s">
        <v>6810</v>
      </c>
      <c r="O417" s="99"/>
    </row>
    <row r="418" spans="1:15" s="60" customFormat="1" ht="27.6" x14ac:dyDescent="0.3">
      <c r="A418" s="73" t="s">
        <v>4191</v>
      </c>
      <c r="B418" s="14" t="s">
        <v>4417</v>
      </c>
      <c r="C418" s="14" t="s">
        <v>3867</v>
      </c>
      <c r="D418" s="14" t="s">
        <v>4418</v>
      </c>
      <c r="E418" s="14" t="s">
        <v>3856</v>
      </c>
      <c r="F418" s="92">
        <v>43189</v>
      </c>
      <c r="G418" s="92">
        <f t="shared" si="21"/>
        <v>43920</v>
      </c>
      <c r="H418" s="81">
        <v>1</v>
      </c>
      <c r="I418" s="76">
        <f t="shared" si="22"/>
        <v>10000</v>
      </c>
      <c r="J418" s="14" t="s">
        <v>3385</v>
      </c>
      <c r="K418" s="86" t="s">
        <v>3461</v>
      </c>
      <c r="L418" s="76"/>
      <c r="M418" s="76"/>
      <c r="N418" s="91" t="s">
        <v>4419</v>
      </c>
      <c r="O418" s="99"/>
    </row>
    <row r="419" spans="1:15" s="60" customFormat="1" x14ac:dyDescent="0.3">
      <c r="A419" s="73" t="s">
        <v>4191</v>
      </c>
      <c r="B419" s="14" t="s">
        <v>4420</v>
      </c>
      <c r="C419" s="14" t="s">
        <v>4421</v>
      </c>
      <c r="D419" s="10" t="s">
        <v>4422</v>
      </c>
      <c r="E419" s="10" t="s">
        <v>3440</v>
      </c>
      <c r="F419" s="92">
        <v>43188</v>
      </c>
      <c r="G419" s="92">
        <f t="shared" si="21"/>
        <v>43919</v>
      </c>
      <c r="H419" s="81">
        <v>1</v>
      </c>
      <c r="I419" s="76">
        <f t="shared" si="22"/>
        <v>10000</v>
      </c>
      <c r="J419" s="85" t="s">
        <v>3700</v>
      </c>
      <c r="K419" s="86" t="s">
        <v>1320</v>
      </c>
      <c r="L419" s="76"/>
      <c r="M419" s="76"/>
      <c r="N419" s="91" t="s">
        <v>4423</v>
      </c>
      <c r="O419" s="99"/>
    </row>
    <row r="420" spans="1:15" s="60" customFormat="1" x14ac:dyDescent="0.3">
      <c r="A420" s="73" t="s">
        <v>4191</v>
      </c>
      <c r="B420" s="14" t="s">
        <v>4424</v>
      </c>
      <c r="C420" s="14" t="s">
        <v>4425</v>
      </c>
      <c r="D420" s="10" t="s">
        <v>4426</v>
      </c>
      <c r="E420" s="10" t="s">
        <v>4060</v>
      </c>
      <c r="F420" s="92">
        <v>43190</v>
      </c>
      <c r="G420" s="92">
        <f t="shared" si="21"/>
        <v>43921</v>
      </c>
      <c r="H420" s="81">
        <v>1</v>
      </c>
      <c r="I420" s="76">
        <f t="shared" si="22"/>
        <v>10000</v>
      </c>
      <c r="J420" s="89" t="s">
        <v>1683</v>
      </c>
      <c r="K420" s="86" t="s">
        <v>3150</v>
      </c>
      <c r="L420" s="76"/>
      <c r="M420" s="76"/>
      <c r="N420" s="91" t="s">
        <v>6811</v>
      </c>
      <c r="O420" s="99"/>
    </row>
    <row r="421" spans="1:15" s="60" customFormat="1" x14ac:dyDescent="0.3">
      <c r="A421" s="73" t="s">
        <v>4191</v>
      </c>
      <c r="B421" s="14" t="s">
        <v>4427</v>
      </c>
      <c r="C421" s="14" t="s">
        <v>4428</v>
      </c>
      <c r="D421" s="14" t="s">
        <v>4429</v>
      </c>
      <c r="E421" s="10" t="s">
        <v>3847</v>
      </c>
      <c r="F421" s="92">
        <v>43188</v>
      </c>
      <c r="G421" s="92">
        <f t="shared" si="21"/>
        <v>43919</v>
      </c>
      <c r="H421" s="81">
        <v>2</v>
      </c>
      <c r="I421" s="76">
        <f t="shared" si="22"/>
        <v>20000</v>
      </c>
      <c r="J421" s="89" t="s">
        <v>4307</v>
      </c>
      <c r="K421" s="86" t="s">
        <v>3100</v>
      </c>
      <c r="L421" s="76"/>
      <c r="M421" s="76"/>
      <c r="N421" s="91" t="s">
        <v>4430</v>
      </c>
      <c r="O421" s="99"/>
    </row>
    <row r="422" spans="1:15" s="60" customFormat="1" ht="27.6" x14ac:dyDescent="0.3">
      <c r="A422" s="73" t="s">
        <v>4191</v>
      </c>
      <c r="B422" s="14" t="s">
        <v>4431</v>
      </c>
      <c r="C422" s="14" t="s">
        <v>3048</v>
      </c>
      <c r="D422" s="10" t="s">
        <v>4432</v>
      </c>
      <c r="E422" s="10" t="s">
        <v>3715</v>
      </c>
      <c r="F422" s="92">
        <v>43189</v>
      </c>
      <c r="G422" s="92">
        <f t="shared" si="21"/>
        <v>43920</v>
      </c>
      <c r="H422" s="81">
        <v>5</v>
      </c>
      <c r="I422" s="76">
        <f t="shared" si="22"/>
        <v>50000</v>
      </c>
      <c r="J422" s="102" t="s">
        <v>3141</v>
      </c>
      <c r="K422" s="86" t="s">
        <v>3150</v>
      </c>
      <c r="L422" s="76"/>
      <c r="M422" s="76"/>
      <c r="N422" s="83" t="s">
        <v>4433</v>
      </c>
      <c r="O422" s="99"/>
    </row>
    <row r="423" spans="1:15" s="60" customFormat="1" ht="27.6" x14ac:dyDescent="0.3">
      <c r="A423" s="73" t="s">
        <v>4191</v>
      </c>
      <c r="B423" s="14" t="s">
        <v>4434</v>
      </c>
      <c r="C423" s="14" t="s">
        <v>4435</v>
      </c>
      <c r="D423" s="10" t="s">
        <v>4436</v>
      </c>
      <c r="E423" s="10" t="s">
        <v>4437</v>
      </c>
      <c r="F423" s="92">
        <v>43186</v>
      </c>
      <c r="G423" s="92">
        <f t="shared" si="21"/>
        <v>43917</v>
      </c>
      <c r="H423" s="81">
        <v>1</v>
      </c>
      <c r="I423" s="76">
        <f t="shared" si="22"/>
        <v>10000</v>
      </c>
      <c r="J423" s="102" t="s">
        <v>1341</v>
      </c>
      <c r="K423" s="86" t="s">
        <v>1320</v>
      </c>
      <c r="L423" s="76"/>
      <c r="M423" s="76"/>
      <c r="N423" s="83" t="s">
        <v>4438</v>
      </c>
      <c r="O423" s="99"/>
    </row>
    <row r="424" spans="1:15" s="60" customFormat="1" x14ac:dyDescent="0.3">
      <c r="A424" s="73" t="s">
        <v>4191</v>
      </c>
      <c r="B424" s="14" t="s">
        <v>4439</v>
      </c>
      <c r="C424" s="14" t="s">
        <v>4440</v>
      </c>
      <c r="D424" s="10" t="s">
        <v>4441</v>
      </c>
      <c r="E424" s="10" t="s">
        <v>3187</v>
      </c>
      <c r="F424" s="92">
        <v>43190</v>
      </c>
      <c r="G424" s="92">
        <f t="shared" si="21"/>
        <v>43921</v>
      </c>
      <c r="H424" s="81">
        <v>7</v>
      </c>
      <c r="I424" s="76">
        <f t="shared" si="22"/>
        <v>70000</v>
      </c>
      <c r="J424" s="104" t="s">
        <v>1297</v>
      </c>
      <c r="K424" s="86" t="s">
        <v>3327</v>
      </c>
      <c r="L424" s="76"/>
      <c r="M424" s="76"/>
      <c r="N424" s="91" t="s">
        <v>4442</v>
      </c>
      <c r="O424" s="99"/>
    </row>
    <row r="425" spans="1:15" s="60" customFormat="1" x14ac:dyDescent="0.3">
      <c r="A425" s="73" t="s">
        <v>4191</v>
      </c>
      <c r="B425" s="14" t="s">
        <v>4443</v>
      </c>
      <c r="C425" s="14" t="s">
        <v>2977</v>
      </c>
      <c r="D425" s="8" t="s">
        <v>1734</v>
      </c>
      <c r="E425" s="14" t="s">
        <v>3187</v>
      </c>
      <c r="F425" s="92">
        <v>43190</v>
      </c>
      <c r="G425" s="92">
        <f t="shared" si="21"/>
        <v>43921</v>
      </c>
      <c r="H425" s="81">
        <v>5</v>
      </c>
      <c r="I425" s="76">
        <f t="shared" si="22"/>
        <v>50000</v>
      </c>
      <c r="J425" s="104" t="s">
        <v>1297</v>
      </c>
      <c r="K425" s="86" t="s">
        <v>3100</v>
      </c>
      <c r="L425" s="76"/>
      <c r="M425" s="76"/>
      <c r="N425" s="83" t="s">
        <v>4444</v>
      </c>
      <c r="O425" s="99"/>
    </row>
    <row r="426" spans="1:15" s="60" customFormat="1" x14ac:dyDescent="0.3">
      <c r="A426" s="73" t="s">
        <v>4191</v>
      </c>
      <c r="B426" s="14" t="s">
        <v>4445</v>
      </c>
      <c r="C426" s="14" t="s">
        <v>2792</v>
      </c>
      <c r="D426" s="16" t="s">
        <v>4446</v>
      </c>
      <c r="E426" s="16" t="s">
        <v>4447</v>
      </c>
      <c r="F426" s="92">
        <v>43187</v>
      </c>
      <c r="G426" s="92">
        <f t="shared" si="21"/>
        <v>43918</v>
      </c>
      <c r="H426" s="81">
        <v>1</v>
      </c>
      <c r="I426" s="76">
        <f t="shared" si="22"/>
        <v>10000</v>
      </c>
      <c r="J426" s="14" t="s">
        <v>3355</v>
      </c>
      <c r="K426" s="86" t="s">
        <v>3391</v>
      </c>
      <c r="L426" s="76"/>
      <c r="M426" s="76"/>
      <c r="N426" s="83" t="s">
        <v>4448</v>
      </c>
      <c r="O426" s="99"/>
    </row>
    <row r="427" spans="1:15" s="60" customFormat="1" ht="27.6" x14ac:dyDescent="0.3">
      <c r="A427" s="73" t="s">
        <v>4191</v>
      </c>
      <c r="B427" s="14" t="s">
        <v>4449</v>
      </c>
      <c r="C427" s="14" t="s">
        <v>4450</v>
      </c>
      <c r="D427" s="10" t="s">
        <v>4451</v>
      </c>
      <c r="E427" s="10" t="s">
        <v>3513</v>
      </c>
      <c r="F427" s="92">
        <v>43189</v>
      </c>
      <c r="G427" s="92">
        <f t="shared" si="21"/>
        <v>43920</v>
      </c>
      <c r="H427" s="81">
        <v>3</v>
      </c>
      <c r="I427" s="76">
        <f>H427*10000</f>
        <v>30000</v>
      </c>
      <c r="J427" s="14" t="s">
        <v>3431</v>
      </c>
      <c r="K427" s="86" t="s">
        <v>1462</v>
      </c>
      <c r="L427" s="76"/>
      <c r="M427" s="76"/>
      <c r="N427" s="83" t="s">
        <v>4452</v>
      </c>
      <c r="O427" s="99"/>
    </row>
    <row r="428" spans="1:15" s="60" customFormat="1" x14ac:dyDescent="0.3">
      <c r="A428" s="73" t="s">
        <v>4191</v>
      </c>
      <c r="B428" s="14" t="s">
        <v>4453</v>
      </c>
      <c r="C428" s="14" t="s">
        <v>3754</v>
      </c>
      <c r="D428" s="14" t="s">
        <v>3755</v>
      </c>
      <c r="E428" s="14" t="s">
        <v>4454</v>
      </c>
      <c r="F428" s="92">
        <v>43190</v>
      </c>
      <c r="G428" s="92">
        <f t="shared" si="21"/>
        <v>43921</v>
      </c>
      <c r="H428" s="81">
        <v>1</v>
      </c>
      <c r="I428" s="76">
        <f>H428*10000</f>
        <v>10000</v>
      </c>
      <c r="J428" s="100" t="s">
        <v>1337</v>
      </c>
      <c r="K428" s="76" t="s">
        <v>3272</v>
      </c>
      <c r="L428" s="76"/>
      <c r="M428" s="76"/>
      <c r="N428" s="83" t="s">
        <v>4162</v>
      </c>
      <c r="O428" s="99"/>
    </row>
    <row r="429" spans="1:15" s="60" customFormat="1" x14ac:dyDescent="0.3">
      <c r="A429" s="73" t="s">
        <v>4191</v>
      </c>
      <c r="B429" s="14" t="s">
        <v>4455</v>
      </c>
      <c r="C429" s="14" t="s">
        <v>4456</v>
      </c>
      <c r="D429" s="10" t="s">
        <v>4429</v>
      </c>
      <c r="E429" s="10" t="s">
        <v>4457</v>
      </c>
      <c r="F429" s="92">
        <v>43190</v>
      </c>
      <c r="G429" s="92">
        <f t="shared" si="21"/>
        <v>43921</v>
      </c>
      <c r="H429" s="81">
        <v>1</v>
      </c>
      <c r="I429" s="76">
        <f t="shared" si="22"/>
        <v>10000</v>
      </c>
      <c r="J429" s="89" t="s">
        <v>4458</v>
      </c>
      <c r="K429" s="86" t="s">
        <v>3391</v>
      </c>
      <c r="L429" s="76"/>
      <c r="M429" s="76"/>
      <c r="N429" s="83" t="s">
        <v>4459</v>
      </c>
      <c r="O429" s="99"/>
    </row>
    <row r="430" spans="1:15" s="60" customFormat="1" x14ac:dyDescent="0.3">
      <c r="A430" s="73" t="s">
        <v>4191</v>
      </c>
      <c r="B430" s="14" t="s">
        <v>4460</v>
      </c>
      <c r="C430" s="14" t="s">
        <v>4461</v>
      </c>
      <c r="D430" s="14" t="s">
        <v>4462</v>
      </c>
      <c r="E430" s="14" t="s">
        <v>3492</v>
      </c>
      <c r="F430" s="92">
        <v>43190</v>
      </c>
      <c r="G430" s="92">
        <f t="shared" si="21"/>
        <v>43921</v>
      </c>
      <c r="H430" s="81">
        <v>1</v>
      </c>
      <c r="I430" s="76">
        <f t="shared" si="22"/>
        <v>10000</v>
      </c>
      <c r="J430" s="14" t="s">
        <v>4447</v>
      </c>
      <c r="K430" s="86" t="s">
        <v>3391</v>
      </c>
      <c r="L430" s="76"/>
      <c r="M430" s="76"/>
      <c r="N430" s="83" t="s">
        <v>4463</v>
      </c>
      <c r="O430" s="99"/>
    </row>
    <row r="431" spans="1:15" s="60" customFormat="1" x14ac:dyDescent="0.3">
      <c r="A431" s="73" t="s">
        <v>4191</v>
      </c>
      <c r="B431" s="14" t="s">
        <v>4464</v>
      </c>
      <c r="C431" s="14" t="s">
        <v>2818</v>
      </c>
      <c r="D431" s="16" t="s">
        <v>4465</v>
      </c>
      <c r="E431" s="16" t="s">
        <v>1690</v>
      </c>
      <c r="F431" s="92">
        <v>43190</v>
      </c>
      <c r="G431" s="92">
        <f t="shared" si="21"/>
        <v>43921</v>
      </c>
      <c r="H431" s="81">
        <v>1</v>
      </c>
      <c r="I431" s="76">
        <f t="shared" si="22"/>
        <v>10000</v>
      </c>
      <c r="J431" s="14" t="s">
        <v>1690</v>
      </c>
      <c r="K431" s="86" t="s">
        <v>3150</v>
      </c>
      <c r="L431" s="76"/>
      <c r="M431" s="76"/>
      <c r="N431" s="83" t="s">
        <v>4466</v>
      </c>
      <c r="O431" s="99"/>
    </row>
    <row r="432" spans="1:15" s="60" customFormat="1" x14ac:dyDescent="0.3">
      <c r="A432" s="73" t="s">
        <v>4191</v>
      </c>
      <c r="B432" s="14" t="s">
        <v>4467</v>
      </c>
      <c r="C432" s="14" t="s">
        <v>4468</v>
      </c>
      <c r="D432" s="14" t="s">
        <v>4469</v>
      </c>
      <c r="E432" s="14" t="s">
        <v>4336</v>
      </c>
      <c r="F432" s="92">
        <v>43182</v>
      </c>
      <c r="G432" s="92">
        <f t="shared" si="21"/>
        <v>43913</v>
      </c>
      <c r="H432" s="81">
        <v>1</v>
      </c>
      <c r="I432" s="76">
        <f t="shared" si="22"/>
        <v>10000</v>
      </c>
      <c r="J432" s="85" t="s">
        <v>3705</v>
      </c>
      <c r="K432" s="76" t="s">
        <v>4470</v>
      </c>
      <c r="L432" s="76"/>
      <c r="M432" s="76"/>
      <c r="N432" s="83" t="s">
        <v>4177</v>
      </c>
      <c r="O432" s="99"/>
    </row>
    <row r="433" spans="1:15" s="60" customFormat="1" x14ac:dyDescent="0.3">
      <c r="A433" s="73" t="s">
        <v>4191</v>
      </c>
      <c r="B433" s="14" t="s">
        <v>4471</v>
      </c>
      <c r="C433" s="14" t="s">
        <v>3145</v>
      </c>
      <c r="D433" s="14" t="s">
        <v>3146</v>
      </c>
      <c r="E433" s="14" t="s">
        <v>3167</v>
      </c>
      <c r="F433" s="92">
        <v>43173</v>
      </c>
      <c r="G433" s="92">
        <f t="shared" si="21"/>
        <v>43904</v>
      </c>
      <c r="H433" s="81">
        <v>3</v>
      </c>
      <c r="I433" s="76">
        <f t="shared" si="22"/>
        <v>30000</v>
      </c>
      <c r="J433" s="102" t="s">
        <v>4472</v>
      </c>
      <c r="K433" s="86" t="s">
        <v>3150</v>
      </c>
      <c r="L433" s="76"/>
      <c r="M433" s="76"/>
      <c r="N433" s="83" t="s">
        <v>6812</v>
      </c>
      <c r="O433" s="99"/>
    </row>
    <row r="434" spans="1:15" s="60" customFormat="1" x14ac:dyDescent="0.3">
      <c r="A434" s="73" t="s">
        <v>4473</v>
      </c>
      <c r="B434" s="14" t="s">
        <v>4474</v>
      </c>
      <c r="C434" s="14" t="s">
        <v>3136</v>
      </c>
      <c r="D434" s="14" t="s">
        <v>4475</v>
      </c>
      <c r="E434" s="14" t="s">
        <v>3167</v>
      </c>
      <c r="F434" s="92">
        <v>43192</v>
      </c>
      <c r="G434" s="92">
        <f t="shared" si="21"/>
        <v>43923</v>
      </c>
      <c r="H434" s="81">
        <v>3</v>
      </c>
      <c r="I434" s="76">
        <f t="shared" si="22"/>
        <v>30000</v>
      </c>
      <c r="J434" s="102" t="s">
        <v>3141</v>
      </c>
      <c r="K434" s="86" t="s">
        <v>1320</v>
      </c>
      <c r="L434" s="76"/>
      <c r="M434" s="76"/>
      <c r="N434" s="83" t="s">
        <v>4476</v>
      </c>
      <c r="O434" s="99"/>
    </row>
    <row r="435" spans="1:15" s="60" customFormat="1" x14ac:dyDescent="0.3">
      <c r="A435" s="73" t="s">
        <v>4473</v>
      </c>
      <c r="B435" s="14" t="s">
        <v>4477</v>
      </c>
      <c r="C435" s="14" t="s">
        <v>4478</v>
      </c>
      <c r="D435" s="14" t="s">
        <v>4479</v>
      </c>
      <c r="E435" s="14" t="s">
        <v>4480</v>
      </c>
      <c r="F435" s="92">
        <v>43192</v>
      </c>
      <c r="G435" s="92">
        <f t="shared" si="21"/>
        <v>43923</v>
      </c>
      <c r="H435" s="81">
        <v>1</v>
      </c>
      <c r="I435" s="76">
        <f t="shared" si="22"/>
        <v>10000</v>
      </c>
      <c r="J435" s="104" t="s">
        <v>1297</v>
      </c>
      <c r="K435" s="86" t="s">
        <v>1320</v>
      </c>
      <c r="L435" s="76"/>
      <c r="M435" s="76"/>
      <c r="N435" s="83" t="s">
        <v>4481</v>
      </c>
      <c r="O435" s="99"/>
    </row>
    <row r="436" spans="1:15" s="60" customFormat="1" x14ac:dyDescent="0.3">
      <c r="A436" s="73" t="s">
        <v>4482</v>
      </c>
      <c r="B436" s="14" t="s">
        <v>4483</v>
      </c>
      <c r="C436" s="14" t="s">
        <v>3265</v>
      </c>
      <c r="D436" s="14" t="s">
        <v>4484</v>
      </c>
      <c r="E436" s="14" t="s">
        <v>4301</v>
      </c>
      <c r="F436" s="92">
        <v>43193</v>
      </c>
      <c r="G436" s="92">
        <f t="shared" si="21"/>
        <v>43924</v>
      </c>
      <c r="H436" s="81">
        <v>1</v>
      </c>
      <c r="I436" s="76">
        <f t="shared" si="22"/>
        <v>10000</v>
      </c>
      <c r="J436" s="104" t="s">
        <v>1297</v>
      </c>
      <c r="K436" s="86" t="s">
        <v>1320</v>
      </c>
      <c r="L436" s="76"/>
      <c r="M436" s="76"/>
      <c r="N436" s="83" t="s">
        <v>4459</v>
      </c>
      <c r="O436" s="99"/>
    </row>
    <row r="437" spans="1:15" s="60" customFormat="1" x14ac:dyDescent="0.3">
      <c r="A437" s="73" t="s">
        <v>4485</v>
      </c>
      <c r="B437" s="14" t="s">
        <v>4486</v>
      </c>
      <c r="C437" s="14" t="s">
        <v>4487</v>
      </c>
      <c r="D437" s="10" t="s">
        <v>4488</v>
      </c>
      <c r="E437" s="14" t="s">
        <v>1782</v>
      </c>
      <c r="F437" s="92">
        <v>43192</v>
      </c>
      <c r="G437" s="92">
        <f t="shared" si="21"/>
        <v>43923</v>
      </c>
      <c r="H437" s="81">
        <v>1</v>
      </c>
      <c r="I437" s="76">
        <f t="shared" si="22"/>
        <v>10000</v>
      </c>
      <c r="J437" s="104" t="s">
        <v>1297</v>
      </c>
      <c r="K437" s="86" t="s">
        <v>3327</v>
      </c>
      <c r="L437" s="76"/>
      <c r="M437" s="76"/>
      <c r="N437" s="83" t="s">
        <v>4481</v>
      </c>
      <c r="O437" s="99"/>
    </row>
    <row r="438" spans="1:15" s="60" customFormat="1" x14ac:dyDescent="0.3">
      <c r="A438" s="73" t="s">
        <v>4485</v>
      </c>
      <c r="B438" s="14" t="s">
        <v>4489</v>
      </c>
      <c r="C438" s="14" t="s">
        <v>4490</v>
      </c>
      <c r="D438" s="10" t="s">
        <v>4491</v>
      </c>
      <c r="E438" s="14" t="s">
        <v>4301</v>
      </c>
      <c r="F438" s="92">
        <v>43193</v>
      </c>
      <c r="G438" s="92">
        <f t="shared" si="21"/>
        <v>43924</v>
      </c>
      <c r="H438" s="81">
        <v>1</v>
      </c>
      <c r="I438" s="76">
        <f t="shared" si="22"/>
        <v>10000</v>
      </c>
      <c r="J438" s="104" t="s">
        <v>1297</v>
      </c>
      <c r="K438" s="86" t="s">
        <v>3150</v>
      </c>
      <c r="L438" s="76"/>
      <c r="M438" s="76"/>
      <c r="N438" s="83" t="s">
        <v>4459</v>
      </c>
      <c r="O438" s="99"/>
    </row>
    <row r="439" spans="1:15" s="60" customFormat="1" x14ac:dyDescent="0.3">
      <c r="A439" s="73" t="s">
        <v>4492</v>
      </c>
      <c r="B439" s="14" t="s">
        <v>4493</v>
      </c>
      <c r="C439" s="14" t="s">
        <v>3189</v>
      </c>
      <c r="D439" s="14" t="s">
        <v>4090</v>
      </c>
      <c r="E439" s="14" t="s">
        <v>4301</v>
      </c>
      <c r="F439" s="92">
        <v>43193</v>
      </c>
      <c r="G439" s="92">
        <f t="shared" si="21"/>
        <v>43924</v>
      </c>
      <c r="H439" s="81">
        <v>2</v>
      </c>
      <c r="I439" s="76">
        <f t="shared" si="22"/>
        <v>20000</v>
      </c>
      <c r="J439" s="104" t="s">
        <v>1297</v>
      </c>
      <c r="K439" s="86" t="s">
        <v>1462</v>
      </c>
      <c r="L439" s="56"/>
      <c r="M439" s="56"/>
      <c r="N439" s="83" t="s">
        <v>4494</v>
      </c>
      <c r="O439" s="99"/>
    </row>
    <row r="440" spans="1:15" s="60" customFormat="1" x14ac:dyDescent="0.3">
      <c r="A440" s="73" t="s">
        <v>4495</v>
      </c>
      <c r="B440" s="14" t="s">
        <v>4496</v>
      </c>
      <c r="C440" s="14" t="s">
        <v>4497</v>
      </c>
      <c r="D440" s="10" t="s">
        <v>4498</v>
      </c>
      <c r="E440" s="14" t="s">
        <v>4301</v>
      </c>
      <c r="F440" s="92">
        <v>43193</v>
      </c>
      <c r="G440" s="92">
        <f t="shared" si="21"/>
        <v>43924</v>
      </c>
      <c r="H440" s="81">
        <v>1</v>
      </c>
      <c r="I440" s="76">
        <f t="shared" si="22"/>
        <v>10000</v>
      </c>
      <c r="J440" s="104" t="s">
        <v>1297</v>
      </c>
      <c r="K440" s="76" t="s">
        <v>4055</v>
      </c>
      <c r="L440" s="76"/>
      <c r="M440" s="76"/>
      <c r="N440" s="83" t="s">
        <v>4499</v>
      </c>
      <c r="O440" s="99"/>
    </row>
    <row r="441" spans="1:15" s="60" customFormat="1" x14ac:dyDescent="0.3">
      <c r="A441" s="73" t="s">
        <v>4482</v>
      </c>
      <c r="B441" s="14" t="s">
        <v>4500</v>
      </c>
      <c r="C441" s="14" t="s">
        <v>3143</v>
      </c>
      <c r="D441" s="14" t="s">
        <v>4501</v>
      </c>
      <c r="E441" s="14" t="s">
        <v>4502</v>
      </c>
      <c r="F441" s="92">
        <v>43192</v>
      </c>
      <c r="G441" s="92">
        <f t="shared" si="21"/>
        <v>43923</v>
      </c>
      <c r="H441" s="81">
        <v>1</v>
      </c>
      <c r="I441" s="76">
        <f t="shared" si="22"/>
        <v>10000</v>
      </c>
      <c r="J441" s="102" t="s">
        <v>1341</v>
      </c>
      <c r="K441" s="86" t="s">
        <v>1320</v>
      </c>
      <c r="L441" s="76"/>
      <c r="M441" s="76"/>
      <c r="N441" s="83" t="s">
        <v>4459</v>
      </c>
      <c r="O441" s="99"/>
    </row>
    <row r="442" spans="1:15" s="60" customFormat="1" x14ac:dyDescent="0.3">
      <c r="A442" s="73" t="s">
        <v>4473</v>
      </c>
      <c r="B442" s="14" t="s">
        <v>4503</v>
      </c>
      <c r="C442" s="14" t="s">
        <v>4504</v>
      </c>
      <c r="D442" s="10" t="s">
        <v>4505</v>
      </c>
      <c r="E442" s="10" t="s">
        <v>1384</v>
      </c>
      <c r="F442" s="92">
        <v>43199</v>
      </c>
      <c r="G442" s="92">
        <f t="shared" si="21"/>
        <v>43930</v>
      </c>
      <c r="H442" s="81">
        <v>3</v>
      </c>
      <c r="I442" s="76">
        <f t="shared" si="22"/>
        <v>30000</v>
      </c>
      <c r="J442" s="104" t="s">
        <v>1297</v>
      </c>
      <c r="K442" s="86" t="s">
        <v>1320</v>
      </c>
      <c r="L442" s="76"/>
      <c r="M442" s="76"/>
      <c r="N442" s="83" t="s">
        <v>4506</v>
      </c>
      <c r="O442" s="99"/>
    </row>
    <row r="443" spans="1:15" s="60" customFormat="1" x14ac:dyDescent="0.3">
      <c r="A443" s="73" t="s">
        <v>4473</v>
      </c>
      <c r="B443" s="14" t="s">
        <v>4507</v>
      </c>
      <c r="C443" s="14" t="s">
        <v>3189</v>
      </c>
      <c r="D443" s="14" t="s">
        <v>4508</v>
      </c>
      <c r="E443" s="14" t="s">
        <v>4480</v>
      </c>
      <c r="F443" s="92">
        <v>43199</v>
      </c>
      <c r="G443" s="92">
        <f t="shared" si="21"/>
        <v>43930</v>
      </c>
      <c r="H443" s="81">
        <v>2</v>
      </c>
      <c r="I443" s="76">
        <f t="shared" si="22"/>
        <v>20000</v>
      </c>
      <c r="J443" s="104" t="s">
        <v>1297</v>
      </c>
      <c r="K443" s="86" t="s">
        <v>3150</v>
      </c>
      <c r="L443" s="76"/>
      <c r="M443" s="76"/>
      <c r="N443" s="83" t="s">
        <v>4509</v>
      </c>
      <c r="O443" s="99"/>
    </row>
    <row r="444" spans="1:15" s="60" customFormat="1" x14ac:dyDescent="0.3">
      <c r="A444" s="73" t="s">
        <v>4485</v>
      </c>
      <c r="B444" s="14" t="s">
        <v>4510</v>
      </c>
      <c r="C444" s="14" t="s">
        <v>3286</v>
      </c>
      <c r="D444" s="14" t="s">
        <v>4511</v>
      </c>
      <c r="E444" s="14" t="s">
        <v>3187</v>
      </c>
      <c r="F444" s="92">
        <v>43199</v>
      </c>
      <c r="G444" s="92">
        <f t="shared" si="21"/>
        <v>43930</v>
      </c>
      <c r="H444" s="81">
        <v>1</v>
      </c>
      <c r="I444" s="76">
        <f t="shared" si="22"/>
        <v>10000</v>
      </c>
      <c r="J444" s="104" t="s">
        <v>1297</v>
      </c>
      <c r="K444" s="76" t="s">
        <v>3745</v>
      </c>
      <c r="L444" s="76"/>
      <c r="M444" s="76"/>
      <c r="N444" s="91" t="s">
        <v>4162</v>
      </c>
      <c r="O444" s="99"/>
    </row>
    <row r="445" spans="1:15" s="60" customFormat="1" x14ac:dyDescent="0.3">
      <c r="A445" s="73" t="s">
        <v>4473</v>
      </c>
      <c r="B445" s="14" t="s">
        <v>4512</v>
      </c>
      <c r="C445" s="14" t="s">
        <v>4513</v>
      </c>
      <c r="D445" s="10" t="s">
        <v>4514</v>
      </c>
      <c r="E445" s="14" t="s">
        <v>1384</v>
      </c>
      <c r="F445" s="92">
        <v>43200</v>
      </c>
      <c r="G445" s="92">
        <f t="shared" si="21"/>
        <v>43931</v>
      </c>
      <c r="H445" s="81">
        <v>1</v>
      </c>
      <c r="I445" s="76">
        <f t="shared" si="22"/>
        <v>10000</v>
      </c>
      <c r="J445" s="104" t="s">
        <v>1297</v>
      </c>
      <c r="K445" s="76" t="s">
        <v>1296</v>
      </c>
      <c r="L445" s="76"/>
      <c r="M445" s="76"/>
      <c r="N445" s="91" t="s">
        <v>6813</v>
      </c>
      <c r="O445" s="99"/>
    </row>
    <row r="446" spans="1:15" s="60" customFormat="1" x14ac:dyDescent="0.3">
      <c r="A446" s="73" t="s">
        <v>4485</v>
      </c>
      <c r="B446" s="14" t="s">
        <v>4515</v>
      </c>
      <c r="C446" s="14" t="s">
        <v>4516</v>
      </c>
      <c r="D446" s="14" t="s">
        <v>4517</v>
      </c>
      <c r="E446" s="14" t="s">
        <v>4301</v>
      </c>
      <c r="F446" s="92">
        <v>43199</v>
      </c>
      <c r="G446" s="92">
        <f t="shared" si="21"/>
        <v>43930</v>
      </c>
      <c r="H446" s="81">
        <v>1</v>
      </c>
      <c r="I446" s="76">
        <f t="shared" si="22"/>
        <v>10000</v>
      </c>
      <c r="J446" s="104" t="s">
        <v>1297</v>
      </c>
      <c r="K446" s="86" t="s">
        <v>3391</v>
      </c>
      <c r="L446" s="76"/>
      <c r="M446" s="76"/>
      <c r="N446" s="83" t="s">
        <v>4518</v>
      </c>
      <c r="O446" s="99"/>
    </row>
    <row r="447" spans="1:15" s="60" customFormat="1" x14ac:dyDescent="0.3">
      <c r="A447" s="73" t="s">
        <v>4473</v>
      </c>
      <c r="B447" s="14" t="s">
        <v>4519</v>
      </c>
      <c r="C447" s="14" t="s">
        <v>4520</v>
      </c>
      <c r="D447" s="16" t="s">
        <v>4521</v>
      </c>
      <c r="E447" s="16" t="s">
        <v>4447</v>
      </c>
      <c r="F447" s="92">
        <v>43196</v>
      </c>
      <c r="G447" s="92">
        <f t="shared" si="21"/>
        <v>43927</v>
      </c>
      <c r="H447" s="81">
        <v>1</v>
      </c>
      <c r="I447" s="76">
        <f t="shared" si="22"/>
        <v>10000</v>
      </c>
      <c r="J447" s="14" t="s">
        <v>1964</v>
      </c>
      <c r="K447" s="86" t="s">
        <v>3150</v>
      </c>
      <c r="L447" s="76"/>
      <c r="M447" s="76"/>
      <c r="N447" s="83" t="s">
        <v>4522</v>
      </c>
      <c r="O447" s="99"/>
    </row>
    <row r="448" spans="1:15" s="60" customFormat="1" x14ac:dyDescent="0.3">
      <c r="A448" s="73" t="s">
        <v>4473</v>
      </c>
      <c r="B448" s="14" t="s">
        <v>4523</v>
      </c>
      <c r="C448" s="14" t="s">
        <v>4524</v>
      </c>
      <c r="D448" s="10" t="s">
        <v>4525</v>
      </c>
      <c r="E448" s="10" t="s">
        <v>4183</v>
      </c>
      <c r="F448" s="92">
        <v>43200</v>
      </c>
      <c r="G448" s="92">
        <f t="shared" si="21"/>
        <v>43931</v>
      </c>
      <c r="H448" s="81">
        <v>2</v>
      </c>
      <c r="I448" s="76">
        <f t="shared" si="22"/>
        <v>20000</v>
      </c>
      <c r="J448" s="89" t="s">
        <v>4458</v>
      </c>
      <c r="K448" s="86" t="s">
        <v>3461</v>
      </c>
      <c r="L448" s="76"/>
      <c r="M448" s="76"/>
      <c r="N448" s="91" t="s">
        <v>4526</v>
      </c>
      <c r="O448" s="99"/>
    </row>
    <row r="449" spans="1:15" s="60" customFormat="1" x14ac:dyDescent="0.3">
      <c r="A449" s="73"/>
      <c r="B449" s="14" t="s">
        <v>6814</v>
      </c>
      <c r="C449" s="14" t="s">
        <v>4524</v>
      </c>
      <c r="D449" s="10" t="s">
        <v>4527</v>
      </c>
      <c r="E449" s="10" t="s">
        <v>4528</v>
      </c>
      <c r="F449" s="92"/>
      <c r="G449" s="92"/>
      <c r="H449" s="81"/>
      <c r="I449" s="76"/>
      <c r="J449" s="14"/>
      <c r="K449" s="76"/>
      <c r="L449" s="76"/>
      <c r="M449" s="76"/>
      <c r="N449" s="91" t="s">
        <v>4529</v>
      </c>
      <c r="O449" s="99"/>
    </row>
    <row r="450" spans="1:15" s="60" customFormat="1" x14ac:dyDescent="0.3">
      <c r="A450" s="73" t="s">
        <v>4473</v>
      </c>
      <c r="B450" s="14" t="s">
        <v>4530</v>
      </c>
      <c r="C450" s="14" t="s">
        <v>4531</v>
      </c>
      <c r="D450" s="10" t="s">
        <v>4532</v>
      </c>
      <c r="E450" s="10" t="s">
        <v>3546</v>
      </c>
      <c r="F450" s="92">
        <v>43201</v>
      </c>
      <c r="G450" s="92">
        <f t="shared" si="21"/>
        <v>43932</v>
      </c>
      <c r="H450" s="81">
        <v>2</v>
      </c>
      <c r="I450" s="76">
        <f t="shared" si="22"/>
        <v>20000</v>
      </c>
      <c r="J450" s="104" t="s">
        <v>1297</v>
      </c>
      <c r="K450" s="86" t="s">
        <v>3879</v>
      </c>
      <c r="L450" s="76"/>
      <c r="M450" s="76"/>
      <c r="N450" s="83" t="s">
        <v>4533</v>
      </c>
      <c r="O450" s="99"/>
    </row>
    <row r="451" spans="1:15" s="60" customFormat="1" x14ac:dyDescent="0.3">
      <c r="A451" s="73" t="s">
        <v>4482</v>
      </c>
      <c r="B451" s="14" t="s">
        <v>4534</v>
      </c>
      <c r="C451" s="14" t="s">
        <v>4535</v>
      </c>
      <c r="D451" s="14" t="s">
        <v>4536</v>
      </c>
      <c r="E451" s="10" t="s">
        <v>4537</v>
      </c>
      <c r="F451" s="92">
        <v>43201</v>
      </c>
      <c r="G451" s="92">
        <f t="shared" si="21"/>
        <v>43932</v>
      </c>
      <c r="H451" s="81">
        <v>2</v>
      </c>
      <c r="I451" s="76">
        <f t="shared" si="22"/>
        <v>20000</v>
      </c>
      <c r="J451" s="104" t="s">
        <v>1297</v>
      </c>
      <c r="K451" s="86" t="s">
        <v>1320</v>
      </c>
      <c r="L451" s="76"/>
      <c r="M451" s="76"/>
      <c r="N451" s="83" t="s">
        <v>4538</v>
      </c>
      <c r="O451" s="99"/>
    </row>
    <row r="452" spans="1:15" s="60" customFormat="1" x14ac:dyDescent="0.3">
      <c r="A452" s="73" t="s">
        <v>4485</v>
      </c>
      <c r="B452" s="14" t="s">
        <v>4539</v>
      </c>
      <c r="C452" s="14" t="s">
        <v>4540</v>
      </c>
      <c r="D452" s="10" t="s">
        <v>4541</v>
      </c>
      <c r="E452" s="10" t="s">
        <v>4447</v>
      </c>
      <c r="F452" s="92">
        <v>43198</v>
      </c>
      <c r="G452" s="92">
        <f t="shared" si="21"/>
        <v>43929</v>
      </c>
      <c r="H452" s="81">
        <v>3</v>
      </c>
      <c r="I452" s="76">
        <f t="shared" si="22"/>
        <v>30000</v>
      </c>
      <c r="J452" s="14" t="s">
        <v>1300</v>
      </c>
      <c r="K452" s="76" t="s">
        <v>1296</v>
      </c>
      <c r="L452" s="76"/>
      <c r="M452" s="76"/>
      <c r="N452" s="91" t="s">
        <v>4542</v>
      </c>
      <c r="O452" s="99"/>
    </row>
    <row r="453" spans="1:15" s="60" customFormat="1" x14ac:dyDescent="0.3">
      <c r="A453" s="73" t="s">
        <v>4473</v>
      </c>
      <c r="B453" s="14" t="s">
        <v>4543</v>
      </c>
      <c r="C453" s="14" t="s">
        <v>3174</v>
      </c>
      <c r="D453" s="14" t="s">
        <v>4544</v>
      </c>
      <c r="E453" s="14" t="s">
        <v>4545</v>
      </c>
      <c r="F453" s="92">
        <v>43203</v>
      </c>
      <c r="G453" s="92">
        <f t="shared" si="21"/>
        <v>43934</v>
      </c>
      <c r="H453" s="81">
        <v>5</v>
      </c>
      <c r="I453" s="76">
        <f t="shared" si="22"/>
        <v>50000</v>
      </c>
      <c r="J453" s="102" t="s">
        <v>3240</v>
      </c>
      <c r="K453" s="86" t="s">
        <v>3150</v>
      </c>
      <c r="L453" s="76"/>
      <c r="M453" s="76"/>
      <c r="N453" s="91" t="s">
        <v>4546</v>
      </c>
      <c r="O453" s="99"/>
    </row>
    <row r="454" spans="1:15" s="60" customFormat="1" ht="27.6" x14ac:dyDescent="0.3">
      <c r="A454" s="73" t="s">
        <v>4473</v>
      </c>
      <c r="B454" s="14" t="s">
        <v>4547</v>
      </c>
      <c r="C454" s="14" t="s">
        <v>3143</v>
      </c>
      <c r="D454" s="14" t="s">
        <v>2365</v>
      </c>
      <c r="E454" s="14" t="s">
        <v>1553</v>
      </c>
      <c r="F454" s="92">
        <v>43199</v>
      </c>
      <c r="G454" s="92">
        <f t="shared" si="21"/>
        <v>43930</v>
      </c>
      <c r="H454" s="81">
        <v>1</v>
      </c>
      <c r="I454" s="76">
        <f t="shared" si="22"/>
        <v>10000</v>
      </c>
      <c r="J454" s="102" t="s">
        <v>1341</v>
      </c>
      <c r="K454" s="76" t="s">
        <v>3272</v>
      </c>
      <c r="L454" s="76"/>
      <c r="M454" s="76"/>
      <c r="N454" s="91" t="s">
        <v>4548</v>
      </c>
      <c r="O454" s="99"/>
    </row>
    <row r="455" spans="1:15" s="60" customFormat="1" ht="27.6" x14ac:dyDescent="0.3">
      <c r="A455" s="73" t="s">
        <v>4473</v>
      </c>
      <c r="B455" s="14" t="s">
        <v>4549</v>
      </c>
      <c r="C455" s="14" t="s">
        <v>3140</v>
      </c>
      <c r="D455" s="14" t="s">
        <v>4550</v>
      </c>
      <c r="E455" s="14" t="s">
        <v>4551</v>
      </c>
      <c r="F455" s="92">
        <v>43202</v>
      </c>
      <c r="G455" s="92">
        <f t="shared" si="21"/>
        <v>43933</v>
      </c>
      <c r="H455" s="81">
        <v>5</v>
      </c>
      <c r="I455" s="76">
        <f t="shared" si="22"/>
        <v>50000</v>
      </c>
      <c r="J455" s="102" t="s">
        <v>3141</v>
      </c>
      <c r="K455" s="76" t="s">
        <v>3396</v>
      </c>
      <c r="L455" s="76"/>
      <c r="M455" s="76"/>
      <c r="N455" s="91" t="s">
        <v>4552</v>
      </c>
      <c r="O455" s="99"/>
    </row>
    <row r="456" spans="1:15" s="60" customFormat="1" x14ac:dyDescent="0.3">
      <c r="A456" s="73" t="s">
        <v>4553</v>
      </c>
      <c r="B456" s="14" t="s">
        <v>4554</v>
      </c>
      <c r="C456" s="14" t="s">
        <v>4555</v>
      </c>
      <c r="D456" s="121" t="s">
        <v>4556</v>
      </c>
      <c r="E456" s="14" t="s">
        <v>1400</v>
      </c>
      <c r="F456" s="92">
        <v>43202</v>
      </c>
      <c r="G456" s="92">
        <f t="shared" si="21"/>
        <v>43933</v>
      </c>
      <c r="H456" s="81">
        <v>2</v>
      </c>
      <c r="I456" s="76">
        <f t="shared" si="22"/>
        <v>20000</v>
      </c>
      <c r="J456" s="100" t="s">
        <v>3900</v>
      </c>
      <c r="K456" s="76" t="s">
        <v>3695</v>
      </c>
      <c r="L456" s="76"/>
      <c r="M456" s="76"/>
      <c r="N456" s="91" t="s">
        <v>4557</v>
      </c>
      <c r="O456" s="99"/>
    </row>
    <row r="457" spans="1:15" s="60" customFormat="1" x14ac:dyDescent="0.3">
      <c r="A457" s="73" t="s">
        <v>4485</v>
      </c>
      <c r="B457" s="14" t="s">
        <v>4558</v>
      </c>
      <c r="C457" s="14" t="s">
        <v>4559</v>
      </c>
      <c r="D457" s="121" t="s">
        <v>4560</v>
      </c>
      <c r="E457" s="121" t="s">
        <v>4561</v>
      </c>
      <c r="F457" s="92">
        <v>43200</v>
      </c>
      <c r="G457" s="92">
        <f t="shared" si="21"/>
        <v>43931</v>
      </c>
      <c r="H457" s="81">
        <v>1</v>
      </c>
      <c r="I457" s="76">
        <f t="shared" si="22"/>
        <v>10000</v>
      </c>
      <c r="J457" s="100" t="s">
        <v>3122</v>
      </c>
      <c r="K457" s="86" t="s">
        <v>1320</v>
      </c>
      <c r="L457" s="76"/>
      <c r="M457" s="76"/>
      <c r="N457" s="109" t="s">
        <v>4562</v>
      </c>
      <c r="O457" s="99"/>
    </row>
    <row r="458" spans="1:15" s="60" customFormat="1" x14ac:dyDescent="0.3">
      <c r="A458" s="73" t="s">
        <v>4473</v>
      </c>
      <c r="B458" s="14" t="s">
        <v>4563</v>
      </c>
      <c r="C458" s="14" t="s">
        <v>4564</v>
      </c>
      <c r="D458" s="121" t="s">
        <v>4565</v>
      </c>
      <c r="E458" s="121" t="s">
        <v>1831</v>
      </c>
      <c r="F458" s="92">
        <v>43200</v>
      </c>
      <c r="G458" s="92">
        <f t="shared" si="21"/>
        <v>43931</v>
      </c>
      <c r="H458" s="81">
        <v>1</v>
      </c>
      <c r="I458" s="76">
        <f t="shared" si="22"/>
        <v>10000</v>
      </c>
      <c r="J458" s="100" t="s">
        <v>3122</v>
      </c>
      <c r="K458" s="86" t="s">
        <v>3150</v>
      </c>
      <c r="L458" s="76"/>
      <c r="M458" s="76"/>
      <c r="N458" s="109" t="s">
        <v>4566</v>
      </c>
      <c r="O458" s="99"/>
    </row>
    <row r="459" spans="1:15" s="60" customFormat="1" x14ac:dyDescent="0.3">
      <c r="A459" s="73" t="s">
        <v>4473</v>
      </c>
      <c r="B459" s="14" t="s">
        <v>4567</v>
      </c>
      <c r="C459" s="14" t="s">
        <v>4568</v>
      </c>
      <c r="D459" s="121" t="s">
        <v>4569</v>
      </c>
      <c r="E459" s="14" t="s">
        <v>4183</v>
      </c>
      <c r="F459" s="92">
        <v>43203</v>
      </c>
      <c r="G459" s="92">
        <f t="shared" si="21"/>
        <v>43934</v>
      </c>
      <c r="H459" s="81">
        <v>1</v>
      </c>
      <c r="I459" s="76">
        <f t="shared" si="22"/>
        <v>10000</v>
      </c>
      <c r="J459" s="89" t="s">
        <v>3421</v>
      </c>
      <c r="K459" s="86" t="s">
        <v>3150</v>
      </c>
      <c r="L459" s="76"/>
      <c r="M459" s="76"/>
      <c r="N459" s="91" t="s">
        <v>4570</v>
      </c>
      <c r="O459" s="99"/>
    </row>
    <row r="460" spans="1:15" s="60" customFormat="1" x14ac:dyDescent="0.3">
      <c r="A460" s="73" t="s">
        <v>4482</v>
      </c>
      <c r="B460" s="14" t="s">
        <v>4571</v>
      </c>
      <c r="C460" s="14" t="s">
        <v>4572</v>
      </c>
      <c r="D460" s="121" t="s">
        <v>4573</v>
      </c>
      <c r="E460" s="14" t="s">
        <v>4480</v>
      </c>
      <c r="F460" s="92">
        <v>43206</v>
      </c>
      <c r="G460" s="92">
        <f t="shared" si="21"/>
        <v>43937</v>
      </c>
      <c r="H460" s="81">
        <v>1</v>
      </c>
      <c r="I460" s="76">
        <f t="shared" si="22"/>
        <v>10000</v>
      </c>
      <c r="J460" s="104" t="s">
        <v>1297</v>
      </c>
      <c r="K460" s="86" t="s">
        <v>3391</v>
      </c>
      <c r="L460" s="76"/>
      <c r="M460" s="76"/>
      <c r="N460" s="91" t="s">
        <v>4574</v>
      </c>
      <c r="O460" s="99"/>
    </row>
    <row r="461" spans="1:15" s="60" customFormat="1" x14ac:dyDescent="0.3">
      <c r="A461" s="73" t="s">
        <v>4575</v>
      </c>
      <c r="B461" s="14" t="s">
        <v>4576</v>
      </c>
      <c r="C461" s="14" t="s">
        <v>4332</v>
      </c>
      <c r="D461" s="14" t="s">
        <v>465</v>
      </c>
      <c r="E461" s="14" t="s">
        <v>71</v>
      </c>
      <c r="F461" s="92">
        <v>43205</v>
      </c>
      <c r="G461" s="92">
        <f t="shared" si="21"/>
        <v>43936</v>
      </c>
      <c r="H461" s="81">
        <v>4</v>
      </c>
      <c r="I461" s="76">
        <f t="shared" si="22"/>
        <v>40000</v>
      </c>
      <c r="J461" s="85" t="s">
        <v>71</v>
      </c>
      <c r="K461" s="76" t="s">
        <v>3695</v>
      </c>
      <c r="L461" s="76"/>
      <c r="M461" s="76"/>
      <c r="N461" s="91" t="s">
        <v>6815</v>
      </c>
      <c r="O461" s="99"/>
    </row>
    <row r="462" spans="1:15" s="60" customFormat="1" x14ac:dyDescent="0.3">
      <c r="A462" s="73" t="s">
        <v>4482</v>
      </c>
      <c r="B462" s="14" t="s">
        <v>4577</v>
      </c>
      <c r="C462" s="14" t="s">
        <v>4332</v>
      </c>
      <c r="D462" s="14" t="s">
        <v>465</v>
      </c>
      <c r="E462" s="14" t="s">
        <v>3656</v>
      </c>
      <c r="F462" s="92">
        <v>43203</v>
      </c>
      <c r="G462" s="92">
        <f t="shared" si="21"/>
        <v>43934</v>
      </c>
      <c r="H462" s="81">
        <v>3</v>
      </c>
      <c r="I462" s="76">
        <f t="shared" si="22"/>
        <v>30000</v>
      </c>
      <c r="J462" s="85" t="s">
        <v>3656</v>
      </c>
      <c r="K462" s="76" t="s">
        <v>4055</v>
      </c>
      <c r="L462" s="76"/>
      <c r="M462" s="76"/>
      <c r="N462" s="91" t="s">
        <v>6815</v>
      </c>
      <c r="O462" s="99"/>
    </row>
    <row r="463" spans="1:15" s="60" customFormat="1" x14ac:dyDescent="0.3">
      <c r="A463" s="73" t="s">
        <v>4473</v>
      </c>
      <c r="B463" s="14" t="s">
        <v>4578</v>
      </c>
      <c r="C463" s="14" t="s">
        <v>4579</v>
      </c>
      <c r="D463" s="121" t="s">
        <v>4580</v>
      </c>
      <c r="E463" s="14" t="s">
        <v>3656</v>
      </c>
      <c r="F463" s="92">
        <v>43205</v>
      </c>
      <c r="G463" s="92">
        <f t="shared" si="21"/>
        <v>43936</v>
      </c>
      <c r="H463" s="81">
        <v>1</v>
      </c>
      <c r="I463" s="76">
        <f t="shared" si="22"/>
        <v>10000</v>
      </c>
      <c r="J463" s="85" t="s">
        <v>3656</v>
      </c>
      <c r="K463" s="76" t="s">
        <v>3695</v>
      </c>
      <c r="L463" s="76"/>
      <c r="M463" s="76"/>
      <c r="N463" s="91" t="s">
        <v>6815</v>
      </c>
      <c r="O463" s="99"/>
    </row>
    <row r="464" spans="1:15" s="60" customFormat="1" x14ac:dyDescent="0.3">
      <c r="A464" s="73" t="s">
        <v>4492</v>
      </c>
      <c r="B464" s="14" t="s">
        <v>4581</v>
      </c>
      <c r="C464" s="14" t="s">
        <v>4582</v>
      </c>
      <c r="D464" s="121" t="s">
        <v>4583</v>
      </c>
      <c r="E464" s="14" t="s">
        <v>71</v>
      </c>
      <c r="F464" s="92">
        <v>43205</v>
      </c>
      <c r="G464" s="92">
        <f t="shared" si="21"/>
        <v>43936</v>
      </c>
      <c r="H464" s="81">
        <v>1</v>
      </c>
      <c r="I464" s="76">
        <f t="shared" si="22"/>
        <v>10000</v>
      </c>
      <c r="J464" s="85" t="s">
        <v>3656</v>
      </c>
      <c r="K464" s="76" t="s">
        <v>4330</v>
      </c>
      <c r="L464" s="76"/>
      <c r="M464" s="76"/>
      <c r="N464" s="91" t="s">
        <v>6815</v>
      </c>
      <c r="O464" s="99"/>
    </row>
    <row r="465" spans="1:15" s="60" customFormat="1" x14ac:dyDescent="0.3">
      <c r="A465" s="73" t="s">
        <v>4473</v>
      </c>
      <c r="B465" s="14" t="s">
        <v>4584</v>
      </c>
      <c r="C465" s="14" t="s">
        <v>4400</v>
      </c>
      <c r="D465" s="10" t="s">
        <v>4585</v>
      </c>
      <c r="E465" s="14" t="s">
        <v>3705</v>
      </c>
      <c r="F465" s="92">
        <v>43205</v>
      </c>
      <c r="G465" s="92">
        <f t="shared" si="21"/>
        <v>43936</v>
      </c>
      <c r="H465" s="81">
        <v>8</v>
      </c>
      <c r="I465" s="76">
        <f t="shared" si="22"/>
        <v>80000</v>
      </c>
      <c r="J465" s="85" t="s">
        <v>4158</v>
      </c>
      <c r="K465" s="76" t="s">
        <v>3695</v>
      </c>
      <c r="L465" s="76"/>
      <c r="M465" s="76"/>
      <c r="N465" s="91" t="s">
        <v>6815</v>
      </c>
      <c r="O465" s="99"/>
    </row>
    <row r="466" spans="1:15" s="60" customFormat="1" x14ac:dyDescent="0.3">
      <c r="A466" s="73" t="s">
        <v>4473</v>
      </c>
      <c r="B466" s="14" t="s">
        <v>4586</v>
      </c>
      <c r="C466" s="14" t="s">
        <v>4587</v>
      </c>
      <c r="D466" s="10" t="s">
        <v>4588</v>
      </c>
      <c r="E466" s="10" t="s">
        <v>1304</v>
      </c>
      <c r="F466" s="92">
        <v>43202</v>
      </c>
      <c r="G466" s="92">
        <f t="shared" si="21"/>
        <v>43933</v>
      </c>
      <c r="H466" s="81">
        <v>1</v>
      </c>
      <c r="I466" s="76">
        <f t="shared" si="22"/>
        <v>10000</v>
      </c>
      <c r="J466" s="100" t="s">
        <v>3122</v>
      </c>
      <c r="K466" s="86" t="s">
        <v>3150</v>
      </c>
      <c r="L466" s="76"/>
      <c r="M466" s="76"/>
      <c r="N466" s="91" t="s">
        <v>6816</v>
      </c>
      <c r="O466" s="99"/>
    </row>
    <row r="467" spans="1:15" s="60" customFormat="1" x14ac:dyDescent="0.3">
      <c r="A467" s="73" t="s">
        <v>4473</v>
      </c>
      <c r="B467" s="14" t="s">
        <v>4589</v>
      </c>
      <c r="C467" s="14" t="s">
        <v>4590</v>
      </c>
      <c r="D467" s="14" t="s">
        <v>1686</v>
      </c>
      <c r="E467" s="14" t="s">
        <v>1686</v>
      </c>
      <c r="F467" s="92">
        <v>43203</v>
      </c>
      <c r="G467" s="92">
        <f t="shared" si="21"/>
        <v>43934</v>
      </c>
      <c r="H467" s="81">
        <v>7</v>
      </c>
      <c r="I467" s="76">
        <f t="shared" si="22"/>
        <v>70000</v>
      </c>
      <c r="J467" s="89" t="s">
        <v>4458</v>
      </c>
      <c r="K467" s="86" t="s">
        <v>3150</v>
      </c>
      <c r="L467" s="76"/>
      <c r="M467" s="76"/>
      <c r="N467" s="83" t="s">
        <v>4591</v>
      </c>
      <c r="O467" s="99"/>
    </row>
    <row r="468" spans="1:15" s="60" customFormat="1" x14ac:dyDescent="0.3">
      <c r="A468" s="73" t="s">
        <v>4473</v>
      </c>
      <c r="B468" s="14" t="s">
        <v>4592</v>
      </c>
      <c r="C468" s="14" t="s">
        <v>4593</v>
      </c>
      <c r="D468" s="121" t="s">
        <v>4556</v>
      </c>
      <c r="E468" s="14" t="s">
        <v>1400</v>
      </c>
      <c r="F468" s="92">
        <v>43202</v>
      </c>
      <c r="G468" s="92">
        <f t="shared" ref="G468:G536" si="23">DATE(YEAR(F468)+2,MONTH(F468),DAY(F468))</f>
        <v>43933</v>
      </c>
      <c r="H468" s="81">
        <v>3</v>
      </c>
      <c r="I468" s="76">
        <f t="shared" si="22"/>
        <v>30000</v>
      </c>
      <c r="J468" s="100" t="s">
        <v>3900</v>
      </c>
      <c r="K468" s="76" t="s">
        <v>4594</v>
      </c>
      <c r="L468" s="76"/>
      <c r="M468" s="76"/>
      <c r="N468" s="91" t="s">
        <v>4557</v>
      </c>
      <c r="O468" s="99"/>
    </row>
    <row r="469" spans="1:15" s="60" customFormat="1" ht="27.6" x14ac:dyDescent="0.3">
      <c r="A469" s="73" t="s">
        <v>4485</v>
      </c>
      <c r="B469" s="14" t="s">
        <v>4595</v>
      </c>
      <c r="C469" s="14" t="s">
        <v>4596</v>
      </c>
      <c r="D469" s="10" t="s">
        <v>4597</v>
      </c>
      <c r="E469" s="14" t="s">
        <v>4598</v>
      </c>
      <c r="F469" s="92">
        <v>43205</v>
      </c>
      <c r="G469" s="92">
        <f t="shared" si="23"/>
        <v>43936</v>
      </c>
      <c r="H469" s="81">
        <v>1</v>
      </c>
      <c r="I469" s="76">
        <f t="shared" si="22"/>
        <v>10000</v>
      </c>
      <c r="J469" s="100" t="s">
        <v>3900</v>
      </c>
      <c r="K469" s="76" t="s">
        <v>3695</v>
      </c>
      <c r="L469" s="76"/>
      <c r="M469" s="76"/>
      <c r="N469" s="91" t="s">
        <v>4599</v>
      </c>
      <c r="O469" s="99"/>
    </row>
    <row r="470" spans="1:15" s="60" customFormat="1" x14ac:dyDescent="0.3">
      <c r="A470" s="73" t="s">
        <v>4482</v>
      </c>
      <c r="B470" s="14" t="s">
        <v>4600</v>
      </c>
      <c r="C470" s="14" t="s">
        <v>4601</v>
      </c>
      <c r="D470" s="14" t="s">
        <v>4602</v>
      </c>
      <c r="E470" s="14" t="s">
        <v>1553</v>
      </c>
      <c r="F470" s="92">
        <v>43208</v>
      </c>
      <c r="G470" s="92">
        <f t="shared" si="23"/>
        <v>43939</v>
      </c>
      <c r="H470" s="81">
        <v>2</v>
      </c>
      <c r="I470" s="76">
        <f t="shared" si="22"/>
        <v>20000</v>
      </c>
      <c r="J470" s="102" t="s">
        <v>3141</v>
      </c>
      <c r="K470" s="86" t="s">
        <v>3150</v>
      </c>
      <c r="L470" s="76"/>
      <c r="M470" s="76"/>
      <c r="N470" s="83" t="s">
        <v>4603</v>
      </c>
      <c r="O470" s="99"/>
    </row>
    <row r="471" spans="1:15" s="60" customFormat="1" x14ac:dyDescent="0.3">
      <c r="A471" s="73" t="s">
        <v>4473</v>
      </c>
      <c r="B471" s="14" t="s">
        <v>4604</v>
      </c>
      <c r="C471" s="14" t="s">
        <v>4605</v>
      </c>
      <c r="D471" s="14" t="s">
        <v>4606</v>
      </c>
      <c r="E471" s="14" t="s">
        <v>4301</v>
      </c>
      <c r="F471" s="92">
        <v>43208</v>
      </c>
      <c r="G471" s="92">
        <f t="shared" si="23"/>
        <v>43939</v>
      </c>
      <c r="H471" s="81">
        <v>1</v>
      </c>
      <c r="I471" s="76">
        <f t="shared" si="22"/>
        <v>10000</v>
      </c>
      <c r="J471" s="104" t="s">
        <v>1297</v>
      </c>
      <c r="K471" s="86" t="s">
        <v>3327</v>
      </c>
      <c r="L471" s="76"/>
      <c r="M471" s="76"/>
      <c r="N471" s="83" t="s">
        <v>4607</v>
      </c>
      <c r="O471" s="99"/>
    </row>
    <row r="472" spans="1:15" s="60" customFormat="1" x14ac:dyDescent="0.3">
      <c r="A472" s="73" t="s">
        <v>4608</v>
      </c>
      <c r="B472" s="14" t="s">
        <v>4609</v>
      </c>
      <c r="C472" s="14" t="s">
        <v>4610</v>
      </c>
      <c r="D472" s="14" t="s">
        <v>4611</v>
      </c>
      <c r="E472" s="14" t="s">
        <v>4612</v>
      </c>
      <c r="F472" s="92">
        <v>43206</v>
      </c>
      <c r="G472" s="92">
        <f t="shared" si="23"/>
        <v>43937</v>
      </c>
      <c r="H472" s="81">
        <v>2</v>
      </c>
      <c r="I472" s="76">
        <f t="shared" si="22"/>
        <v>20000</v>
      </c>
      <c r="J472" s="100" t="s">
        <v>4613</v>
      </c>
      <c r="K472" s="86" t="s">
        <v>3150</v>
      </c>
      <c r="L472" s="76"/>
      <c r="M472" s="76"/>
      <c r="N472" s="83" t="s">
        <v>4614</v>
      </c>
      <c r="O472" s="99"/>
    </row>
    <row r="473" spans="1:15" s="60" customFormat="1" x14ac:dyDescent="0.3">
      <c r="A473" s="73" t="s">
        <v>4473</v>
      </c>
      <c r="B473" s="14" t="s">
        <v>4615</v>
      </c>
      <c r="C473" s="14" t="s">
        <v>3143</v>
      </c>
      <c r="D473" s="14" t="s">
        <v>4501</v>
      </c>
      <c r="E473" s="14" t="s">
        <v>4551</v>
      </c>
      <c r="F473" s="92">
        <v>43210</v>
      </c>
      <c r="G473" s="92">
        <f t="shared" si="23"/>
        <v>43941</v>
      </c>
      <c r="H473" s="81">
        <v>2</v>
      </c>
      <c r="I473" s="76">
        <f t="shared" si="22"/>
        <v>20000</v>
      </c>
      <c r="J473" s="102" t="s">
        <v>1341</v>
      </c>
      <c r="K473" s="76" t="s">
        <v>3272</v>
      </c>
      <c r="L473" s="76"/>
      <c r="M473" s="76"/>
      <c r="N473" s="83" t="s">
        <v>4616</v>
      </c>
      <c r="O473" s="99"/>
    </row>
    <row r="474" spans="1:15" s="60" customFormat="1" x14ac:dyDescent="0.3">
      <c r="A474" s="73" t="s">
        <v>4473</v>
      </c>
      <c r="B474" s="14" t="s">
        <v>4617</v>
      </c>
      <c r="C474" s="14" t="s">
        <v>4618</v>
      </c>
      <c r="D474" s="14" t="s">
        <v>4619</v>
      </c>
      <c r="E474" s="14" t="s">
        <v>4017</v>
      </c>
      <c r="F474" s="92">
        <v>43206</v>
      </c>
      <c r="G474" s="92">
        <f t="shared" si="23"/>
        <v>43937</v>
      </c>
      <c r="H474" s="81">
        <v>3</v>
      </c>
      <c r="I474" s="76">
        <f t="shared" si="22"/>
        <v>30000</v>
      </c>
      <c r="J474" s="85" t="s">
        <v>3700</v>
      </c>
      <c r="K474" s="86" t="s">
        <v>3150</v>
      </c>
      <c r="L474" s="76"/>
      <c r="M474" s="76"/>
      <c r="N474" s="83" t="s">
        <v>4620</v>
      </c>
      <c r="O474" s="99"/>
    </row>
    <row r="475" spans="1:15" s="60" customFormat="1" x14ac:dyDescent="0.3">
      <c r="A475" s="73" t="s">
        <v>4473</v>
      </c>
      <c r="B475" s="14" t="s">
        <v>4621</v>
      </c>
      <c r="C475" s="14" t="s">
        <v>4622</v>
      </c>
      <c r="D475" s="14" t="s">
        <v>4623</v>
      </c>
      <c r="E475" s="14" t="s">
        <v>3847</v>
      </c>
      <c r="F475" s="92">
        <v>43213</v>
      </c>
      <c r="G475" s="92">
        <f t="shared" si="23"/>
        <v>43944</v>
      </c>
      <c r="H475" s="81">
        <v>2</v>
      </c>
      <c r="I475" s="76">
        <f t="shared" si="22"/>
        <v>20000</v>
      </c>
      <c r="J475" s="89" t="s">
        <v>4458</v>
      </c>
      <c r="K475" s="86" t="s">
        <v>3150</v>
      </c>
      <c r="L475" s="76"/>
      <c r="M475" s="76"/>
      <c r="N475" s="128" t="s">
        <v>4624</v>
      </c>
      <c r="O475" s="99"/>
    </row>
    <row r="476" spans="1:15" s="60" customFormat="1" x14ac:dyDescent="0.3">
      <c r="A476" s="73" t="s">
        <v>4482</v>
      </c>
      <c r="B476" s="14" t="s">
        <v>4625</v>
      </c>
      <c r="C476" s="14" t="s">
        <v>4626</v>
      </c>
      <c r="D476" s="14" t="s">
        <v>3474</v>
      </c>
      <c r="E476" s="14" t="s">
        <v>4340</v>
      </c>
      <c r="F476" s="92">
        <v>43213</v>
      </c>
      <c r="G476" s="92">
        <f t="shared" si="23"/>
        <v>43944</v>
      </c>
      <c r="H476" s="81">
        <v>1</v>
      </c>
      <c r="I476" s="76">
        <f t="shared" si="22"/>
        <v>10000</v>
      </c>
      <c r="J476" s="89" t="s">
        <v>4458</v>
      </c>
      <c r="K476" s="86" t="s">
        <v>3150</v>
      </c>
      <c r="L476" s="76"/>
      <c r="M476" s="76"/>
      <c r="N476" s="128" t="s">
        <v>4627</v>
      </c>
      <c r="O476" s="99"/>
    </row>
    <row r="477" spans="1:15" s="60" customFormat="1" x14ac:dyDescent="0.3">
      <c r="A477" s="73" t="s">
        <v>4473</v>
      </c>
      <c r="B477" s="14" t="s">
        <v>4628</v>
      </c>
      <c r="C477" s="14" t="s">
        <v>4354</v>
      </c>
      <c r="D477" s="121" t="s">
        <v>4629</v>
      </c>
      <c r="E477" s="121" t="s">
        <v>4630</v>
      </c>
      <c r="F477" s="92">
        <v>43202</v>
      </c>
      <c r="G477" s="92">
        <f t="shared" si="23"/>
        <v>43933</v>
      </c>
      <c r="H477" s="81">
        <v>1</v>
      </c>
      <c r="I477" s="76">
        <f t="shared" si="22"/>
        <v>10000</v>
      </c>
      <c r="J477" s="89" t="s">
        <v>4458</v>
      </c>
      <c r="K477" s="86" t="s">
        <v>3150</v>
      </c>
      <c r="L477" s="76"/>
      <c r="M477" s="76"/>
      <c r="N477" s="83" t="s">
        <v>4631</v>
      </c>
      <c r="O477" s="99"/>
    </row>
    <row r="478" spans="1:15" s="60" customFormat="1" x14ac:dyDescent="0.3">
      <c r="A478" s="73" t="s">
        <v>4575</v>
      </c>
      <c r="B478" s="14" t="s">
        <v>4632</v>
      </c>
      <c r="C478" s="14" t="s">
        <v>4633</v>
      </c>
      <c r="D478" s="14" t="s">
        <v>4634</v>
      </c>
      <c r="E478" s="121" t="s">
        <v>2018</v>
      </c>
      <c r="F478" s="92">
        <v>43203</v>
      </c>
      <c r="G478" s="92">
        <f t="shared" si="23"/>
        <v>43934</v>
      </c>
      <c r="H478" s="81">
        <v>1</v>
      </c>
      <c r="I478" s="76">
        <f t="shared" si="22"/>
        <v>10000</v>
      </c>
      <c r="J478" s="89" t="s">
        <v>4458</v>
      </c>
      <c r="K478" s="86" t="s">
        <v>3150</v>
      </c>
      <c r="L478" s="76"/>
      <c r="M478" s="76"/>
      <c r="N478" s="128" t="s">
        <v>4635</v>
      </c>
      <c r="O478" s="99"/>
    </row>
    <row r="479" spans="1:15" s="60" customFormat="1" x14ac:dyDescent="0.3">
      <c r="A479" s="73" t="s">
        <v>4473</v>
      </c>
      <c r="B479" s="14" t="s">
        <v>4636</v>
      </c>
      <c r="C479" s="14" t="s">
        <v>4637</v>
      </c>
      <c r="D479" s="121" t="s">
        <v>4561</v>
      </c>
      <c r="E479" s="121" t="s">
        <v>4561</v>
      </c>
      <c r="F479" s="92">
        <v>43213</v>
      </c>
      <c r="G479" s="92">
        <f t="shared" si="23"/>
        <v>43944</v>
      </c>
      <c r="H479" s="81">
        <v>1</v>
      </c>
      <c r="I479" s="76">
        <f t="shared" si="22"/>
        <v>10000</v>
      </c>
      <c r="J479" s="100" t="s">
        <v>1317</v>
      </c>
      <c r="K479" s="76" t="s">
        <v>3272</v>
      </c>
      <c r="L479" s="76"/>
      <c r="M479" s="76"/>
      <c r="N479" s="83" t="s">
        <v>4638</v>
      </c>
      <c r="O479" s="99"/>
    </row>
    <row r="480" spans="1:15" s="60" customFormat="1" x14ac:dyDescent="0.3">
      <c r="A480" s="73" t="s">
        <v>4473</v>
      </c>
      <c r="B480" s="14" t="s">
        <v>4639</v>
      </c>
      <c r="C480" s="14" t="s">
        <v>3124</v>
      </c>
      <c r="D480" s="14" t="s">
        <v>4640</v>
      </c>
      <c r="E480" s="14" t="s">
        <v>4108</v>
      </c>
      <c r="F480" s="92">
        <v>43213</v>
      </c>
      <c r="G480" s="92">
        <f t="shared" si="23"/>
        <v>43944</v>
      </c>
      <c r="H480" s="81">
        <v>3</v>
      </c>
      <c r="I480" s="76">
        <f t="shared" ref="I480:I735" si="24">H480*10000</f>
        <v>30000</v>
      </c>
      <c r="J480" s="100" t="s">
        <v>3744</v>
      </c>
      <c r="K480" s="76" t="s">
        <v>3272</v>
      </c>
      <c r="L480" s="76"/>
      <c r="M480" s="76"/>
      <c r="N480" s="83" t="s">
        <v>4638</v>
      </c>
      <c r="O480" s="99"/>
    </row>
    <row r="481" spans="1:15" s="60" customFormat="1" x14ac:dyDescent="0.3">
      <c r="A481" s="73" t="s">
        <v>4473</v>
      </c>
      <c r="B481" s="14" t="s">
        <v>4641</v>
      </c>
      <c r="C481" s="14" t="s">
        <v>4642</v>
      </c>
      <c r="D481" s="121" t="s">
        <v>3937</v>
      </c>
      <c r="E481" s="121" t="s">
        <v>3937</v>
      </c>
      <c r="F481" s="92">
        <v>43213</v>
      </c>
      <c r="G481" s="92">
        <f t="shared" si="23"/>
        <v>43944</v>
      </c>
      <c r="H481" s="81">
        <v>2</v>
      </c>
      <c r="I481" s="76">
        <f t="shared" si="24"/>
        <v>20000</v>
      </c>
      <c r="J481" s="100" t="s">
        <v>3405</v>
      </c>
      <c r="K481" s="76" t="s">
        <v>1296</v>
      </c>
      <c r="L481" s="76"/>
      <c r="M481" s="76"/>
      <c r="N481" s="83" t="s">
        <v>4638</v>
      </c>
      <c r="O481" s="99"/>
    </row>
    <row r="482" spans="1:15" s="60" customFormat="1" x14ac:dyDescent="0.3">
      <c r="A482" s="73" t="s">
        <v>4473</v>
      </c>
      <c r="B482" s="14" t="s">
        <v>4643</v>
      </c>
      <c r="C482" s="14" t="s">
        <v>4350</v>
      </c>
      <c r="D482" s="14" t="s">
        <v>4644</v>
      </c>
      <c r="E482" s="14" t="s">
        <v>1812</v>
      </c>
      <c r="F482" s="92">
        <v>43213</v>
      </c>
      <c r="G482" s="92">
        <f t="shared" si="23"/>
        <v>43944</v>
      </c>
      <c r="H482" s="81">
        <v>1</v>
      </c>
      <c r="I482" s="76">
        <f t="shared" si="24"/>
        <v>10000</v>
      </c>
      <c r="J482" s="100" t="s">
        <v>3122</v>
      </c>
      <c r="K482" s="76" t="s">
        <v>3745</v>
      </c>
      <c r="L482" s="76"/>
      <c r="M482" s="76"/>
      <c r="N482" s="83" t="s">
        <v>4638</v>
      </c>
      <c r="O482" s="99"/>
    </row>
    <row r="483" spans="1:15" s="60" customFormat="1" x14ac:dyDescent="0.3">
      <c r="A483" s="73" t="s">
        <v>4485</v>
      </c>
      <c r="B483" s="14" t="s">
        <v>4645</v>
      </c>
      <c r="C483" s="14" t="s">
        <v>3663</v>
      </c>
      <c r="D483" s="14" t="s">
        <v>4209</v>
      </c>
      <c r="E483" s="14" t="s">
        <v>3470</v>
      </c>
      <c r="F483" s="92">
        <v>43210</v>
      </c>
      <c r="G483" s="92">
        <f t="shared" si="23"/>
        <v>43941</v>
      </c>
      <c r="H483" s="81">
        <v>3</v>
      </c>
      <c r="I483" s="76">
        <f t="shared" si="24"/>
        <v>30000</v>
      </c>
      <c r="J483" s="85" t="s">
        <v>3656</v>
      </c>
      <c r="K483" s="86" t="s">
        <v>3327</v>
      </c>
      <c r="L483" s="76"/>
      <c r="M483" s="76"/>
      <c r="N483" s="83" t="s">
        <v>4646</v>
      </c>
      <c r="O483" s="99"/>
    </row>
    <row r="484" spans="1:15" s="60" customFormat="1" x14ac:dyDescent="0.3">
      <c r="A484" s="73" t="s">
        <v>4482</v>
      </c>
      <c r="B484" s="14" t="s">
        <v>4647</v>
      </c>
      <c r="C484" s="14" t="s">
        <v>3891</v>
      </c>
      <c r="D484" s="10" t="s">
        <v>4648</v>
      </c>
      <c r="E484" s="14" t="s">
        <v>3187</v>
      </c>
      <c r="F484" s="92">
        <v>43205</v>
      </c>
      <c r="G484" s="92">
        <f t="shared" si="23"/>
        <v>43936</v>
      </c>
      <c r="H484" s="81">
        <v>3</v>
      </c>
      <c r="I484" s="76">
        <f t="shared" si="24"/>
        <v>30000</v>
      </c>
      <c r="J484" s="104" t="s">
        <v>1297</v>
      </c>
      <c r="K484" s="76" t="s">
        <v>3396</v>
      </c>
      <c r="L484" s="76"/>
      <c r="M484" s="76"/>
      <c r="N484" s="83"/>
      <c r="O484" s="99"/>
    </row>
    <row r="485" spans="1:15" s="60" customFormat="1" ht="41.4" x14ac:dyDescent="0.3">
      <c r="A485" s="73" t="s">
        <v>4649</v>
      </c>
      <c r="B485" s="14" t="s">
        <v>4650</v>
      </c>
      <c r="C485" s="14" t="s">
        <v>4651</v>
      </c>
      <c r="D485" s="14" t="s">
        <v>4652</v>
      </c>
      <c r="E485" s="14" t="s">
        <v>4653</v>
      </c>
      <c r="F485" s="92">
        <v>43216</v>
      </c>
      <c r="G485" s="92">
        <f t="shared" si="23"/>
        <v>43947</v>
      </c>
      <c r="H485" s="81">
        <v>100</v>
      </c>
      <c r="I485" s="76">
        <f t="shared" si="24"/>
        <v>1000000</v>
      </c>
      <c r="J485" s="89" t="s">
        <v>4458</v>
      </c>
      <c r="K485" s="86" t="s">
        <v>3391</v>
      </c>
      <c r="L485" s="76"/>
      <c r="M485" s="76"/>
      <c r="N485" s="83" t="s">
        <v>4654</v>
      </c>
      <c r="O485" s="99"/>
    </row>
    <row r="486" spans="1:15" s="60" customFormat="1" x14ac:dyDescent="0.3">
      <c r="A486" s="73" t="s">
        <v>4473</v>
      </c>
      <c r="B486" s="14" t="s">
        <v>4655</v>
      </c>
      <c r="C486" s="14" t="s">
        <v>2866</v>
      </c>
      <c r="D486" s="16" t="s">
        <v>4060</v>
      </c>
      <c r="E486" s="16" t="s">
        <v>4060</v>
      </c>
      <c r="F486" s="92">
        <v>43216</v>
      </c>
      <c r="G486" s="92">
        <f t="shared" si="23"/>
        <v>43947</v>
      </c>
      <c r="H486" s="81">
        <v>3</v>
      </c>
      <c r="I486" s="76">
        <f t="shared" si="24"/>
        <v>30000</v>
      </c>
      <c r="J486" s="89" t="s">
        <v>4184</v>
      </c>
      <c r="K486" s="76" t="s">
        <v>3695</v>
      </c>
      <c r="L486" s="76"/>
      <c r="M486" s="76"/>
      <c r="N486" s="83" t="s">
        <v>4656</v>
      </c>
      <c r="O486" s="99"/>
    </row>
    <row r="487" spans="1:15" s="60" customFormat="1" x14ac:dyDescent="0.3">
      <c r="A487" s="73" t="s">
        <v>4495</v>
      </c>
      <c r="B487" s="14" t="s">
        <v>4657</v>
      </c>
      <c r="C487" s="14" t="s">
        <v>3274</v>
      </c>
      <c r="D487" s="14" t="s">
        <v>4653</v>
      </c>
      <c r="E487" s="14" t="s">
        <v>4653</v>
      </c>
      <c r="F487" s="92">
        <v>43216</v>
      </c>
      <c r="G487" s="92">
        <f t="shared" si="23"/>
        <v>43947</v>
      </c>
      <c r="H487" s="81">
        <v>1</v>
      </c>
      <c r="I487" s="76">
        <f t="shared" si="24"/>
        <v>10000</v>
      </c>
      <c r="J487" s="89" t="s">
        <v>4458</v>
      </c>
      <c r="K487" s="76" t="s">
        <v>4154</v>
      </c>
      <c r="L487" s="76"/>
      <c r="M487" s="76"/>
      <c r="N487" s="83" t="s">
        <v>4658</v>
      </c>
      <c r="O487" s="99"/>
    </row>
    <row r="488" spans="1:15" s="60" customFormat="1" x14ac:dyDescent="0.3">
      <c r="A488" s="73" t="s">
        <v>4575</v>
      </c>
      <c r="B488" s="14" t="s">
        <v>4659</v>
      </c>
      <c r="C488" s="14" t="s">
        <v>4354</v>
      </c>
      <c r="D488" s="14" t="s">
        <v>4660</v>
      </c>
      <c r="E488" s="14" t="s">
        <v>2018</v>
      </c>
      <c r="F488" s="92">
        <v>43216</v>
      </c>
      <c r="G488" s="92">
        <f t="shared" si="23"/>
        <v>43947</v>
      </c>
      <c r="H488" s="81">
        <v>3</v>
      </c>
      <c r="I488" s="76">
        <f t="shared" si="24"/>
        <v>30000</v>
      </c>
      <c r="J488" s="89" t="s">
        <v>1683</v>
      </c>
      <c r="K488" s="76" t="s">
        <v>4154</v>
      </c>
      <c r="L488" s="76"/>
      <c r="M488" s="76"/>
      <c r="N488" s="83" t="s">
        <v>4661</v>
      </c>
      <c r="O488" s="99"/>
    </row>
    <row r="489" spans="1:15" s="60" customFormat="1" x14ac:dyDescent="0.3">
      <c r="A489" s="73" t="s">
        <v>4482</v>
      </c>
      <c r="B489" s="14" t="s">
        <v>4662</v>
      </c>
      <c r="C489" s="14" t="s">
        <v>4663</v>
      </c>
      <c r="D489" s="14" t="s">
        <v>4664</v>
      </c>
      <c r="E489" s="14" t="s">
        <v>4060</v>
      </c>
      <c r="F489" s="92">
        <v>43216</v>
      </c>
      <c r="G489" s="92">
        <f t="shared" si="23"/>
        <v>43947</v>
      </c>
      <c r="H489" s="81">
        <v>1</v>
      </c>
      <c r="I489" s="76">
        <f t="shared" si="24"/>
        <v>10000</v>
      </c>
      <c r="J489" s="89" t="s">
        <v>4458</v>
      </c>
      <c r="K489" s="76" t="s">
        <v>4665</v>
      </c>
      <c r="L489" s="76"/>
      <c r="M489" s="76"/>
      <c r="N489" s="83" t="s">
        <v>4658</v>
      </c>
      <c r="O489" s="99"/>
    </row>
    <row r="490" spans="1:15" s="60" customFormat="1" x14ac:dyDescent="0.3">
      <c r="A490" s="73" t="s">
        <v>4485</v>
      </c>
      <c r="B490" s="14" t="s">
        <v>4666</v>
      </c>
      <c r="C490" s="14" t="s">
        <v>4667</v>
      </c>
      <c r="D490" s="121" t="s">
        <v>4668</v>
      </c>
      <c r="E490" s="14" t="s">
        <v>3404</v>
      </c>
      <c r="F490" s="92">
        <v>43216</v>
      </c>
      <c r="G490" s="92">
        <f t="shared" si="23"/>
        <v>43947</v>
      </c>
      <c r="H490" s="81">
        <v>4</v>
      </c>
      <c r="I490" s="76">
        <f t="shared" si="24"/>
        <v>40000</v>
      </c>
      <c r="J490" s="100" t="s">
        <v>4669</v>
      </c>
      <c r="K490" s="86" t="s">
        <v>3150</v>
      </c>
      <c r="L490" s="76"/>
      <c r="M490" s="76"/>
      <c r="N490" s="83" t="s">
        <v>4670</v>
      </c>
      <c r="O490" s="99"/>
    </row>
    <row r="491" spans="1:15" s="60" customFormat="1" x14ac:dyDescent="0.3">
      <c r="A491" s="73" t="s">
        <v>4473</v>
      </c>
      <c r="B491" s="14" t="s">
        <v>4671</v>
      </c>
      <c r="C491" s="14" t="s">
        <v>3402</v>
      </c>
      <c r="D491" s="14" t="s">
        <v>3944</v>
      </c>
      <c r="E491" s="14" t="s">
        <v>3945</v>
      </c>
      <c r="F491" s="92">
        <v>43216</v>
      </c>
      <c r="G491" s="92">
        <f t="shared" si="23"/>
        <v>43947</v>
      </c>
      <c r="H491" s="81">
        <v>5</v>
      </c>
      <c r="I491" s="76">
        <f t="shared" si="24"/>
        <v>50000</v>
      </c>
      <c r="J491" s="100" t="s">
        <v>3900</v>
      </c>
      <c r="K491" s="86" t="s">
        <v>1320</v>
      </c>
      <c r="L491" s="76"/>
      <c r="M491" s="76"/>
      <c r="N491" s="83" t="s">
        <v>4672</v>
      </c>
      <c r="O491" s="99"/>
    </row>
    <row r="492" spans="1:15" s="60" customFormat="1" x14ac:dyDescent="0.3">
      <c r="A492" s="73" t="s">
        <v>4473</v>
      </c>
      <c r="B492" s="14" t="s">
        <v>4673</v>
      </c>
      <c r="C492" s="14" t="s">
        <v>4111</v>
      </c>
      <c r="D492" s="121" t="s">
        <v>4674</v>
      </c>
      <c r="E492" s="14" t="s">
        <v>4114</v>
      </c>
      <c r="F492" s="92">
        <v>43214</v>
      </c>
      <c r="G492" s="92">
        <f t="shared" si="23"/>
        <v>43945</v>
      </c>
      <c r="H492" s="81">
        <v>3</v>
      </c>
      <c r="I492" s="76">
        <f t="shared" si="24"/>
        <v>30000</v>
      </c>
      <c r="J492" s="14" t="s">
        <v>4114</v>
      </c>
      <c r="K492" s="86" t="s">
        <v>3150</v>
      </c>
      <c r="L492" s="76"/>
      <c r="M492" s="76"/>
      <c r="N492" s="83" t="s">
        <v>4675</v>
      </c>
      <c r="O492" s="99"/>
    </row>
    <row r="493" spans="1:15" s="60" customFormat="1" x14ac:dyDescent="0.3">
      <c r="A493" s="73" t="s">
        <v>4575</v>
      </c>
      <c r="B493" s="14" t="s">
        <v>4676</v>
      </c>
      <c r="C493" s="14" t="s">
        <v>4677</v>
      </c>
      <c r="D493" s="14" t="s">
        <v>4678</v>
      </c>
      <c r="E493" s="14" t="s">
        <v>4114</v>
      </c>
      <c r="F493" s="92">
        <v>43212</v>
      </c>
      <c r="G493" s="92">
        <f t="shared" si="23"/>
        <v>43943</v>
      </c>
      <c r="H493" s="81">
        <v>1</v>
      </c>
      <c r="I493" s="76">
        <f t="shared" si="24"/>
        <v>10000</v>
      </c>
      <c r="J493" s="14" t="s">
        <v>4114</v>
      </c>
      <c r="K493" s="86" t="s">
        <v>3150</v>
      </c>
      <c r="L493" s="76"/>
      <c r="M493" s="76"/>
      <c r="N493" s="83" t="s">
        <v>4679</v>
      </c>
      <c r="O493" s="99"/>
    </row>
    <row r="494" spans="1:15" s="60" customFormat="1" x14ac:dyDescent="0.3">
      <c r="A494" s="73" t="s">
        <v>4473</v>
      </c>
      <c r="B494" s="14" t="s">
        <v>4680</v>
      </c>
      <c r="C494" s="14" t="s">
        <v>4681</v>
      </c>
      <c r="D494" s="14" t="s">
        <v>4682</v>
      </c>
      <c r="E494" s="14" t="s">
        <v>4683</v>
      </c>
      <c r="F494" s="92">
        <v>43217</v>
      </c>
      <c r="G494" s="92">
        <f t="shared" si="23"/>
        <v>43948</v>
      </c>
      <c r="H494" s="81">
        <v>3</v>
      </c>
      <c r="I494" s="76">
        <f t="shared" si="24"/>
        <v>30000</v>
      </c>
      <c r="J494" s="100" t="s">
        <v>3900</v>
      </c>
      <c r="K494" s="76" t="s">
        <v>3745</v>
      </c>
      <c r="L494" s="76"/>
      <c r="M494" s="76"/>
      <c r="N494" s="83" t="s">
        <v>4162</v>
      </c>
      <c r="O494" s="99"/>
    </row>
    <row r="495" spans="1:15" s="60" customFormat="1" x14ac:dyDescent="0.3">
      <c r="A495" s="73" t="s">
        <v>4473</v>
      </c>
      <c r="B495" s="14" t="s">
        <v>4684</v>
      </c>
      <c r="C495" s="14" t="s">
        <v>4685</v>
      </c>
      <c r="D495" s="14" t="s">
        <v>4686</v>
      </c>
      <c r="E495" s="14" t="s">
        <v>1686</v>
      </c>
      <c r="F495" s="92">
        <v>43217</v>
      </c>
      <c r="G495" s="92">
        <f t="shared" si="23"/>
        <v>43948</v>
      </c>
      <c r="H495" s="81">
        <v>2</v>
      </c>
      <c r="I495" s="76">
        <f t="shared" si="24"/>
        <v>20000</v>
      </c>
      <c r="J495" s="89" t="s">
        <v>4458</v>
      </c>
      <c r="K495" s="86" t="s">
        <v>3150</v>
      </c>
      <c r="L495" s="76"/>
      <c r="M495" s="76"/>
      <c r="N495" s="83" t="s">
        <v>4687</v>
      </c>
      <c r="O495" s="99"/>
    </row>
    <row r="496" spans="1:15" s="60" customFormat="1" x14ac:dyDescent="0.3">
      <c r="A496" s="73" t="s">
        <v>4473</v>
      </c>
      <c r="B496" s="14" t="s">
        <v>4688</v>
      </c>
      <c r="C496" s="14" t="s">
        <v>4689</v>
      </c>
      <c r="D496" s="14" t="s">
        <v>4690</v>
      </c>
      <c r="E496" s="14" t="s">
        <v>3665</v>
      </c>
      <c r="F496" s="92">
        <v>43216</v>
      </c>
      <c r="G496" s="92">
        <f t="shared" si="23"/>
        <v>43947</v>
      </c>
      <c r="H496" s="81">
        <v>10</v>
      </c>
      <c r="I496" s="76">
        <f t="shared" si="24"/>
        <v>100000</v>
      </c>
      <c r="J496" s="85" t="s">
        <v>3656</v>
      </c>
      <c r="K496" s="86" t="s">
        <v>3461</v>
      </c>
      <c r="L496" s="76"/>
      <c r="M496" s="76"/>
      <c r="N496" s="83" t="s">
        <v>4691</v>
      </c>
      <c r="O496" s="99"/>
    </row>
    <row r="497" spans="1:15" s="60" customFormat="1" ht="27.6" x14ac:dyDescent="0.3">
      <c r="A497" s="73" t="s">
        <v>4575</v>
      </c>
      <c r="B497" s="14" t="s">
        <v>4692</v>
      </c>
      <c r="C497" s="14" t="s">
        <v>4693</v>
      </c>
      <c r="D497" s="14" t="s">
        <v>4694</v>
      </c>
      <c r="E497" s="14" t="s">
        <v>4380</v>
      </c>
      <c r="F497" s="92">
        <v>43220</v>
      </c>
      <c r="G497" s="92">
        <f t="shared" si="23"/>
        <v>43951</v>
      </c>
      <c r="H497" s="81">
        <v>1</v>
      </c>
      <c r="I497" s="76">
        <f t="shared" si="24"/>
        <v>10000</v>
      </c>
      <c r="J497" s="14" t="s">
        <v>3203</v>
      </c>
      <c r="K497" s="86" t="s">
        <v>3150</v>
      </c>
      <c r="L497" s="76"/>
      <c r="M497" s="76"/>
      <c r="N497" s="83" t="s">
        <v>4695</v>
      </c>
      <c r="O497" s="99"/>
    </row>
    <row r="498" spans="1:15" s="60" customFormat="1" x14ac:dyDescent="0.3">
      <c r="A498" s="73" t="s">
        <v>4473</v>
      </c>
      <c r="B498" s="14" t="s">
        <v>4696</v>
      </c>
      <c r="C498" s="14" t="s">
        <v>4697</v>
      </c>
      <c r="D498" s="14" t="s">
        <v>4698</v>
      </c>
      <c r="E498" s="14" t="s">
        <v>1324</v>
      </c>
      <c r="F498" s="92">
        <v>43220</v>
      </c>
      <c r="G498" s="92">
        <f t="shared" si="23"/>
        <v>43951</v>
      </c>
      <c r="H498" s="81">
        <v>1</v>
      </c>
      <c r="I498" s="76">
        <f t="shared" si="24"/>
        <v>10000</v>
      </c>
      <c r="J498" s="100" t="s">
        <v>3122</v>
      </c>
      <c r="K498" s="86" t="s">
        <v>3150</v>
      </c>
      <c r="L498" s="76"/>
      <c r="M498" s="76"/>
      <c r="N498" s="83" t="s">
        <v>4699</v>
      </c>
      <c r="O498" s="99"/>
    </row>
    <row r="499" spans="1:15" s="60" customFormat="1" x14ac:dyDescent="0.3">
      <c r="A499" s="73" t="s">
        <v>4473</v>
      </c>
      <c r="B499" s="14" t="s">
        <v>4700</v>
      </c>
      <c r="C499" s="14" t="s">
        <v>4198</v>
      </c>
      <c r="D499" s="14" t="s">
        <v>4701</v>
      </c>
      <c r="E499" s="14" t="s">
        <v>3340</v>
      </c>
      <c r="F499" s="92">
        <v>43220</v>
      </c>
      <c r="G499" s="92">
        <f t="shared" si="23"/>
        <v>43951</v>
      </c>
      <c r="H499" s="81">
        <v>1</v>
      </c>
      <c r="I499" s="76">
        <f t="shared" si="24"/>
        <v>10000</v>
      </c>
      <c r="J499" s="85" t="s">
        <v>3656</v>
      </c>
      <c r="K499" s="86" t="s">
        <v>3150</v>
      </c>
      <c r="L499" s="76"/>
      <c r="M499" s="76"/>
      <c r="N499" s="83" t="s">
        <v>4702</v>
      </c>
      <c r="O499" s="99"/>
    </row>
    <row r="500" spans="1:15" s="60" customFormat="1" x14ac:dyDescent="0.3">
      <c r="A500" s="73" t="s">
        <v>4473</v>
      </c>
      <c r="B500" s="14" t="s">
        <v>4703</v>
      </c>
      <c r="C500" s="14" t="s">
        <v>3124</v>
      </c>
      <c r="D500" s="14" t="s">
        <v>4176</v>
      </c>
      <c r="E500" s="14" t="s">
        <v>4108</v>
      </c>
      <c r="F500" s="92">
        <v>43217</v>
      </c>
      <c r="G500" s="92">
        <f t="shared" si="23"/>
        <v>43948</v>
      </c>
      <c r="H500" s="81">
        <v>1</v>
      </c>
      <c r="I500" s="76">
        <f t="shared" si="24"/>
        <v>10000</v>
      </c>
      <c r="J500" s="100" t="s">
        <v>3122</v>
      </c>
      <c r="K500" s="76" t="s">
        <v>1296</v>
      </c>
      <c r="L500" s="76"/>
      <c r="M500" s="76"/>
      <c r="N500" s="83" t="s">
        <v>4162</v>
      </c>
      <c r="O500" s="99"/>
    </row>
    <row r="501" spans="1:15" s="60" customFormat="1" x14ac:dyDescent="0.3">
      <c r="A501" s="73" t="s">
        <v>4485</v>
      </c>
      <c r="B501" s="14" t="s">
        <v>4704</v>
      </c>
      <c r="C501" s="14" t="s">
        <v>4435</v>
      </c>
      <c r="D501" s="10" t="s">
        <v>4705</v>
      </c>
      <c r="E501" s="10" t="s">
        <v>4706</v>
      </c>
      <c r="F501" s="92">
        <v>43216</v>
      </c>
      <c r="G501" s="92">
        <f t="shared" si="23"/>
        <v>43947</v>
      </c>
      <c r="H501" s="81">
        <v>1</v>
      </c>
      <c r="I501" s="76">
        <f t="shared" si="24"/>
        <v>10000</v>
      </c>
      <c r="J501" s="102" t="s">
        <v>4472</v>
      </c>
      <c r="K501" s="86" t="s">
        <v>3461</v>
      </c>
      <c r="L501" s="76"/>
      <c r="M501" s="76"/>
      <c r="N501" s="83" t="s">
        <v>4707</v>
      </c>
      <c r="O501" s="99"/>
    </row>
    <row r="502" spans="1:15" s="60" customFormat="1" x14ac:dyDescent="0.3">
      <c r="A502" s="73" t="s">
        <v>4473</v>
      </c>
      <c r="B502" s="14" t="s">
        <v>4708</v>
      </c>
      <c r="C502" s="14" t="s">
        <v>4709</v>
      </c>
      <c r="D502" s="14" t="s">
        <v>4710</v>
      </c>
      <c r="E502" s="14" t="s">
        <v>4505</v>
      </c>
      <c r="F502" s="92">
        <v>43213</v>
      </c>
      <c r="G502" s="92">
        <f t="shared" si="23"/>
        <v>43944</v>
      </c>
      <c r="H502" s="81">
        <v>1</v>
      </c>
      <c r="I502" s="76">
        <f t="shared" si="24"/>
        <v>10000</v>
      </c>
      <c r="J502" s="104" t="s">
        <v>1297</v>
      </c>
      <c r="K502" s="76" t="s">
        <v>3272</v>
      </c>
      <c r="L502" s="76"/>
      <c r="M502" s="76"/>
      <c r="N502" s="83" t="s">
        <v>4711</v>
      </c>
      <c r="O502" s="99"/>
    </row>
    <row r="503" spans="1:15" s="60" customFormat="1" x14ac:dyDescent="0.3">
      <c r="A503" s="73" t="s">
        <v>4473</v>
      </c>
      <c r="B503" s="14" t="s">
        <v>4712</v>
      </c>
      <c r="C503" s="14" t="s">
        <v>4713</v>
      </c>
      <c r="D503" s="14" t="s">
        <v>4714</v>
      </c>
      <c r="E503" s="14" t="s">
        <v>4715</v>
      </c>
      <c r="F503" s="92">
        <v>43214</v>
      </c>
      <c r="G503" s="92">
        <f t="shared" si="23"/>
        <v>43945</v>
      </c>
      <c r="H503" s="81">
        <v>2</v>
      </c>
      <c r="I503" s="76">
        <f t="shared" si="24"/>
        <v>20000</v>
      </c>
      <c r="J503" s="104" t="s">
        <v>1297</v>
      </c>
      <c r="K503" s="76" t="s">
        <v>3272</v>
      </c>
      <c r="L503" s="76"/>
      <c r="M503" s="76"/>
      <c r="N503" s="83" t="s">
        <v>4716</v>
      </c>
      <c r="O503" s="99"/>
    </row>
    <row r="504" spans="1:15" s="60" customFormat="1" x14ac:dyDescent="0.3">
      <c r="A504" s="73" t="s">
        <v>4575</v>
      </c>
      <c r="B504" s="14" t="s">
        <v>4717</v>
      </c>
      <c r="C504" s="14" t="s">
        <v>3681</v>
      </c>
      <c r="D504" s="14" t="s">
        <v>4336</v>
      </c>
      <c r="E504" s="14" t="s">
        <v>3682</v>
      </c>
      <c r="F504" s="92">
        <v>43220</v>
      </c>
      <c r="G504" s="92">
        <f t="shared" si="23"/>
        <v>43951</v>
      </c>
      <c r="H504" s="81">
        <v>5</v>
      </c>
      <c r="I504" s="76">
        <f t="shared" si="24"/>
        <v>50000</v>
      </c>
      <c r="J504" s="85" t="s">
        <v>3279</v>
      </c>
      <c r="K504" s="76" t="s">
        <v>3334</v>
      </c>
      <c r="L504" s="76"/>
      <c r="M504" s="76"/>
      <c r="N504" s="83" t="s">
        <v>4718</v>
      </c>
      <c r="O504" s="99"/>
    </row>
    <row r="505" spans="1:15" s="60" customFormat="1" x14ac:dyDescent="0.3">
      <c r="A505" s="73" t="s">
        <v>4649</v>
      </c>
      <c r="B505" s="14" t="s">
        <v>4719</v>
      </c>
      <c r="C505" s="14" t="s">
        <v>4720</v>
      </c>
      <c r="D505" s="14" t="s">
        <v>4721</v>
      </c>
      <c r="E505" s="14" t="s">
        <v>4505</v>
      </c>
      <c r="F505" s="92">
        <v>43220</v>
      </c>
      <c r="G505" s="92">
        <f t="shared" si="23"/>
        <v>43951</v>
      </c>
      <c r="H505" s="81">
        <v>3</v>
      </c>
      <c r="I505" s="76">
        <f t="shared" si="24"/>
        <v>30000</v>
      </c>
      <c r="J505" s="104" t="s">
        <v>1297</v>
      </c>
      <c r="K505" s="86" t="s">
        <v>1320</v>
      </c>
      <c r="L505" s="76"/>
      <c r="M505" s="76"/>
      <c r="N505" s="83" t="s">
        <v>4722</v>
      </c>
      <c r="O505" s="99"/>
    </row>
    <row r="506" spans="1:15" s="60" customFormat="1" x14ac:dyDescent="0.3">
      <c r="A506" s="73" t="s">
        <v>4473</v>
      </c>
      <c r="B506" s="14" t="s">
        <v>4723</v>
      </c>
      <c r="C506" s="14" t="s">
        <v>4724</v>
      </c>
      <c r="D506" s="14" t="s">
        <v>4725</v>
      </c>
      <c r="E506" s="14" t="s">
        <v>4176</v>
      </c>
      <c r="F506" s="92">
        <v>43220</v>
      </c>
      <c r="G506" s="92">
        <f t="shared" si="23"/>
        <v>43951</v>
      </c>
      <c r="H506" s="81">
        <v>1</v>
      </c>
      <c r="I506" s="76">
        <f t="shared" si="24"/>
        <v>10000</v>
      </c>
      <c r="J506" s="100" t="s">
        <v>4726</v>
      </c>
      <c r="K506" s="76" t="s">
        <v>3272</v>
      </c>
      <c r="L506" s="76"/>
      <c r="M506" s="76"/>
      <c r="N506" s="83" t="s">
        <v>4162</v>
      </c>
      <c r="O506" s="99"/>
    </row>
    <row r="507" spans="1:15" s="60" customFormat="1" x14ac:dyDescent="0.3">
      <c r="A507" s="73" t="s">
        <v>4473</v>
      </c>
      <c r="B507" s="14" t="s">
        <v>4727</v>
      </c>
      <c r="C507" s="14" t="s">
        <v>4728</v>
      </c>
      <c r="D507" s="14" t="s">
        <v>4729</v>
      </c>
      <c r="E507" s="14" t="s">
        <v>3223</v>
      </c>
      <c r="F507" s="92">
        <v>43216</v>
      </c>
      <c r="G507" s="92">
        <f t="shared" si="23"/>
        <v>43947</v>
      </c>
      <c r="H507" s="81">
        <v>4</v>
      </c>
      <c r="I507" s="76">
        <f t="shared" si="24"/>
        <v>40000</v>
      </c>
      <c r="J507" s="100" t="s">
        <v>3405</v>
      </c>
      <c r="K507" s="76" t="s">
        <v>3396</v>
      </c>
      <c r="L507" s="76"/>
      <c r="M507" s="76"/>
      <c r="N507" s="83" t="s">
        <v>4177</v>
      </c>
      <c r="O507" s="99"/>
    </row>
    <row r="508" spans="1:15" s="60" customFormat="1" ht="41.4" x14ac:dyDescent="0.3">
      <c r="A508" s="73" t="s">
        <v>4485</v>
      </c>
      <c r="B508" s="14" t="s">
        <v>4730</v>
      </c>
      <c r="C508" s="14" t="s">
        <v>4731</v>
      </c>
      <c r="D508" s="14" t="s">
        <v>4732</v>
      </c>
      <c r="E508" s="14" t="s">
        <v>4060</v>
      </c>
      <c r="F508" s="92">
        <v>43220</v>
      </c>
      <c r="G508" s="92">
        <f t="shared" si="23"/>
        <v>43951</v>
      </c>
      <c r="H508" s="81">
        <v>1</v>
      </c>
      <c r="I508" s="76">
        <f t="shared" si="24"/>
        <v>10000</v>
      </c>
      <c r="J508" s="89" t="s">
        <v>4458</v>
      </c>
      <c r="K508" s="86" t="s">
        <v>1320</v>
      </c>
      <c r="L508" s="76"/>
      <c r="M508" s="76"/>
      <c r="N508" s="83" t="s">
        <v>4733</v>
      </c>
      <c r="O508" s="99"/>
    </row>
    <row r="509" spans="1:15" s="60" customFormat="1" x14ac:dyDescent="0.3">
      <c r="A509" s="73" t="s">
        <v>4575</v>
      </c>
      <c r="B509" s="14" t="s">
        <v>4734</v>
      </c>
      <c r="C509" s="14" t="s">
        <v>4735</v>
      </c>
      <c r="D509" s="14" t="s">
        <v>4736</v>
      </c>
      <c r="E509" s="14" t="s">
        <v>4505</v>
      </c>
      <c r="F509" s="92">
        <v>43220</v>
      </c>
      <c r="G509" s="92">
        <f t="shared" si="23"/>
        <v>43951</v>
      </c>
      <c r="H509" s="81">
        <v>3</v>
      </c>
      <c r="I509" s="76">
        <f t="shared" si="24"/>
        <v>30000</v>
      </c>
      <c r="J509" s="104" t="s">
        <v>1297</v>
      </c>
      <c r="K509" s="86" t="s">
        <v>3150</v>
      </c>
      <c r="L509" s="76"/>
      <c r="M509" s="76"/>
      <c r="N509" s="83" t="s">
        <v>4737</v>
      </c>
      <c r="O509" s="99"/>
    </row>
    <row r="510" spans="1:15" s="60" customFormat="1" ht="41.4" x14ac:dyDescent="0.3">
      <c r="A510" s="73" t="s">
        <v>4495</v>
      </c>
      <c r="B510" s="14" t="s">
        <v>4738</v>
      </c>
      <c r="C510" s="14" t="s">
        <v>4425</v>
      </c>
      <c r="D510" s="10" t="s">
        <v>4739</v>
      </c>
      <c r="E510" s="10" t="s">
        <v>4630</v>
      </c>
      <c r="F510" s="92">
        <v>43220</v>
      </c>
      <c r="G510" s="92">
        <f t="shared" si="23"/>
        <v>43951</v>
      </c>
      <c r="H510" s="81">
        <v>1</v>
      </c>
      <c r="I510" s="76">
        <f t="shared" si="24"/>
        <v>10000</v>
      </c>
      <c r="J510" s="89" t="s">
        <v>4458</v>
      </c>
      <c r="K510" s="86" t="s">
        <v>1320</v>
      </c>
      <c r="L510" s="76"/>
      <c r="M510" s="76"/>
      <c r="N510" s="83" t="s">
        <v>4733</v>
      </c>
      <c r="O510" s="99"/>
    </row>
    <row r="511" spans="1:15" s="60" customFormat="1" ht="41.4" x14ac:dyDescent="0.3">
      <c r="A511" s="73" t="s">
        <v>4473</v>
      </c>
      <c r="B511" s="14" t="s">
        <v>4740</v>
      </c>
      <c r="C511" s="14" t="s">
        <v>4741</v>
      </c>
      <c r="D511" s="14" t="s">
        <v>4742</v>
      </c>
      <c r="E511" s="10" t="s">
        <v>4630</v>
      </c>
      <c r="F511" s="92">
        <v>43220</v>
      </c>
      <c r="G511" s="92">
        <f t="shared" si="23"/>
        <v>43951</v>
      </c>
      <c r="H511" s="81">
        <v>1</v>
      </c>
      <c r="I511" s="76">
        <f t="shared" si="24"/>
        <v>10000</v>
      </c>
      <c r="J511" s="89" t="s">
        <v>4458</v>
      </c>
      <c r="K511" s="86" t="s">
        <v>1320</v>
      </c>
      <c r="L511" s="76"/>
      <c r="M511" s="76"/>
      <c r="N511" s="83" t="s">
        <v>4733</v>
      </c>
      <c r="O511" s="99"/>
    </row>
    <row r="512" spans="1:15" s="60" customFormat="1" ht="41.4" x14ac:dyDescent="0.3">
      <c r="A512" s="73" t="s">
        <v>4473</v>
      </c>
      <c r="B512" s="14" t="s">
        <v>4743</v>
      </c>
      <c r="C512" s="14" t="s">
        <v>4744</v>
      </c>
      <c r="D512" s="14" t="s">
        <v>4745</v>
      </c>
      <c r="E512" s="10" t="s">
        <v>2018</v>
      </c>
      <c r="F512" s="92">
        <v>43220</v>
      </c>
      <c r="G512" s="92">
        <f t="shared" si="23"/>
        <v>43951</v>
      </c>
      <c r="H512" s="81">
        <v>1</v>
      </c>
      <c r="I512" s="76">
        <f t="shared" si="24"/>
        <v>10000</v>
      </c>
      <c r="J512" s="89" t="s">
        <v>4307</v>
      </c>
      <c r="K512" s="76" t="s">
        <v>3272</v>
      </c>
      <c r="L512" s="76"/>
      <c r="M512" s="76"/>
      <c r="N512" s="83" t="s">
        <v>4733</v>
      </c>
      <c r="O512" s="99"/>
    </row>
    <row r="513" spans="1:15" s="60" customFormat="1" ht="41.4" x14ac:dyDescent="0.3">
      <c r="A513" s="73" t="s">
        <v>4495</v>
      </c>
      <c r="B513" s="14" t="s">
        <v>4746</v>
      </c>
      <c r="C513" s="14" t="s">
        <v>4747</v>
      </c>
      <c r="D513" s="14" t="s">
        <v>4748</v>
      </c>
      <c r="E513" s="10" t="s">
        <v>4060</v>
      </c>
      <c r="F513" s="92">
        <v>43220</v>
      </c>
      <c r="G513" s="92">
        <f t="shared" si="23"/>
        <v>43951</v>
      </c>
      <c r="H513" s="81">
        <v>2</v>
      </c>
      <c r="I513" s="76">
        <f t="shared" si="24"/>
        <v>20000</v>
      </c>
      <c r="J513" s="89" t="s">
        <v>4184</v>
      </c>
      <c r="K513" s="76" t="s">
        <v>3272</v>
      </c>
      <c r="L513" s="76"/>
      <c r="M513" s="76"/>
      <c r="N513" s="83" t="s">
        <v>4733</v>
      </c>
      <c r="O513" s="99"/>
    </row>
    <row r="514" spans="1:15" s="60" customFormat="1" ht="41.4" x14ac:dyDescent="0.3">
      <c r="A514" s="73" t="s">
        <v>4473</v>
      </c>
      <c r="B514" s="14" t="s">
        <v>4749</v>
      </c>
      <c r="C514" s="14" t="s">
        <v>4750</v>
      </c>
      <c r="D514" s="14" t="s">
        <v>4751</v>
      </c>
      <c r="E514" s="10" t="s">
        <v>2018</v>
      </c>
      <c r="F514" s="92">
        <v>43220</v>
      </c>
      <c r="G514" s="92">
        <f t="shared" si="23"/>
        <v>43951</v>
      </c>
      <c r="H514" s="81">
        <v>6</v>
      </c>
      <c r="I514" s="76">
        <f t="shared" si="24"/>
        <v>60000</v>
      </c>
      <c r="J514" s="89" t="s">
        <v>4458</v>
      </c>
      <c r="K514" s="86" t="s">
        <v>3391</v>
      </c>
      <c r="L514" s="76"/>
      <c r="M514" s="76"/>
      <c r="N514" s="83" t="s">
        <v>4733</v>
      </c>
      <c r="O514" s="99"/>
    </row>
    <row r="515" spans="1:15" s="60" customFormat="1" ht="41.4" x14ac:dyDescent="0.3">
      <c r="A515" s="73" t="s">
        <v>4575</v>
      </c>
      <c r="B515" s="14" t="s">
        <v>4752</v>
      </c>
      <c r="C515" s="14" t="s">
        <v>3419</v>
      </c>
      <c r="D515" s="14" t="s">
        <v>4753</v>
      </c>
      <c r="E515" s="10" t="s">
        <v>2018</v>
      </c>
      <c r="F515" s="92">
        <v>43220</v>
      </c>
      <c r="G515" s="92">
        <f t="shared" si="23"/>
        <v>43951</v>
      </c>
      <c r="H515" s="81">
        <v>1</v>
      </c>
      <c r="I515" s="76">
        <f t="shared" si="24"/>
        <v>10000</v>
      </c>
      <c r="J515" s="89" t="s">
        <v>1683</v>
      </c>
      <c r="K515" s="76" t="s">
        <v>3745</v>
      </c>
      <c r="L515" s="76"/>
      <c r="M515" s="76"/>
      <c r="N515" s="83" t="s">
        <v>4733</v>
      </c>
      <c r="O515" s="99"/>
    </row>
    <row r="516" spans="1:15" s="60" customFormat="1" x14ac:dyDescent="0.3">
      <c r="A516" s="73" t="s">
        <v>4473</v>
      </c>
      <c r="B516" s="14" t="s">
        <v>4754</v>
      </c>
      <c r="C516" s="14" t="s">
        <v>4755</v>
      </c>
      <c r="D516" s="14" t="s">
        <v>4756</v>
      </c>
      <c r="E516" s="10" t="s">
        <v>4060</v>
      </c>
      <c r="F516" s="92">
        <v>43220</v>
      </c>
      <c r="G516" s="92">
        <f t="shared" si="23"/>
        <v>43951</v>
      </c>
      <c r="H516" s="81">
        <v>3</v>
      </c>
      <c r="I516" s="76">
        <f t="shared" si="24"/>
        <v>30000</v>
      </c>
      <c r="J516" s="89" t="s">
        <v>1683</v>
      </c>
      <c r="K516" s="86" t="s">
        <v>3391</v>
      </c>
      <c r="L516" s="76"/>
      <c r="M516" s="76"/>
      <c r="N516" s="83" t="s">
        <v>4757</v>
      </c>
      <c r="O516" s="99"/>
    </row>
    <row r="517" spans="1:15" s="60" customFormat="1" x14ac:dyDescent="0.3">
      <c r="A517" s="73" t="s">
        <v>4482</v>
      </c>
      <c r="B517" s="14" t="s">
        <v>4758</v>
      </c>
      <c r="C517" s="14" t="s">
        <v>4759</v>
      </c>
      <c r="D517" s="14" t="s">
        <v>4760</v>
      </c>
      <c r="E517" s="14" t="s">
        <v>4761</v>
      </c>
      <c r="F517" s="92">
        <v>43220</v>
      </c>
      <c r="G517" s="92">
        <f t="shared" si="23"/>
        <v>43951</v>
      </c>
      <c r="H517" s="81">
        <v>1</v>
      </c>
      <c r="I517" s="76">
        <f t="shared" si="24"/>
        <v>10000</v>
      </c>
      <c r="J517" s="14" t="s">
        <v>3106</v>
      </c>
      <c r="K517" s="86" t="s">
        <v>3391</v>
      </c>
      <c r="L517" s="76"/>
      <c r="M517" s="76"/>
      <c r="N517" s="83" t="s">
        <v>4762</v>
      </c>
      <c r="O517" s="99"/>
    </row>
    <row r="518" spans="1:15" s="60" customFormat="1" x14ac:dyDescent="0.3">
      <c r="A518" s="73" t="s">
        <v>4575</v>
      </c>
      <c r="B518" s="14" t="s">
        <v>4763</v>
      </c>
      <c r="C518" s="14" t="s">
        <v>3143</v>
      </c>
      <c r="D518" s="14" t="s">
        <v>1769</v>
      </c>
      <c r="E518" s="14" t="s">
        <v>4551</v>
      </c>
      <c r="F518" s="92">
        <v>43220</v>
      </c>
      <c r="G518" s="92">
        <f t="shared" si="23"/>
        <v>43951</v>
      </c>
      <c r="H518" s="81">
        <v>1</v>
      </c>
      <c r="I518" s="76">
        <f t="shared" si="24"/>
        <v>10000</v>
      </c>
      <c r="J518" s="102" t="s">
        <v>3141</v>
      </c>
      <c r="K518" s="76" t="s">
        <v>3531</v>
      </c>
      <c r="L518" s="76"/>
      <c r="M518" s="76"/>
      <c r="N518" s="83"/>
      <c r="O518" s="99"/>
    </row>
    <row r="519" spans="1:15" s="60" customFormat="1" ht="41.4" x14ac:dyDescent="0.3">
      <c r="A519" s="73" t="s">
        <v>4473</v>
      </c>
      <c r="B519" s="14" t="s">
        <v>4764</v>
      </c>
      <c r="C519" s="14" t="s">
        <v>4765</v>
      </c>
      <c r="D519" s="14" t="s">
        <v>1177</v>
      </c>
      <c r="E519" s="14" t="s">
        <v>4766</v>
      </c>
      <c r="F519" s="92">
        <v>43214</v>
      </c>
      <c r="G519" s="92">
        <f t="shared" si="23"/>
        <v>43945</v>
      </c>
      <c r="H519" s="81">
        <v>10</v>
      </c>
      <c r="I519" s="76">
        <f t="shared" si="24"/>
        <v>100000</v>
      </c>
      <c r="J519" s="89" t="s">
        <v>4458</v>
      </c>
      <c r="K519" s="86" t="s">
        <v>1320</v>
      </c>
      <c r="L519" s="76"/>
      <c r="M519" s="76"/>
      <c r="N519" s="83" t="s">
        <v>4767</v>
      </c>
      <c r="O519" s="99"/>
    </row>
    <row r="520" spans="1:15" s="60" customFormat="1" x14ac:dyDescent="0.3">
      <c r="A520" s="73" t="s">
        <v>4473</v>
      </c>
      <c r="B520" s="14" t="s">
        <v>4768</v>
      </c>
      <c r="C520" s="14" t="s">
        <v>2907</v>
      </c>
      <c r="D520" s="8" t="s">
        <v>4769</v>
      </c>
      <c r="E520" s="14" t="s">
        <v>4447</v>
      </c>
      <c r="F520" s="92">
        <v>43214</v>
      </c>
      <c r="G520" s="92">
        <f t="shared" si="23"/>
        <v>43945</v>
      </c>
      <c r="H520" s="81">
        <v>3</v>
      </c>
      <c r="I520" s="76">
        <f t="shared" si="24"/>
        <v>30000</v>
      </c>
      <c r="J520" s="14" t="s">
        <v>4770</v>
      </c>
      <c r="K520" s="86" t="s">
        <v>3350</v>
      </c>
      <c r="L520" s="76"/>
      <c r="M520" s="76"/>
      <c r="N520" s="83" t="s">
        <v>4771</v>
      </c>
      <c r="O520" s="99"/>
    </row>
    <row r="521" spans="1:15" s="60" customFormat="1" x14ac:dyDescent="0.3">
      <c r="A521" s="73" t="s">
        <v>4473</v>
      </c>
      <c r="B521" s="14" t="s">
        <v>4772</v>
      </c>
      <c r="C521" s="14" t="s">
        <v>4773</v>
      </c>
      <c r="D521" s="8" t="s">
        <v>4774</v>
      </c>
      <c r="E521" s="14" t="s">
        <v>91</v>
      </c>
      <c r="F521" s="92">
        <v>43214</v>
      </c>
      <c r="G521" s="92">
        <f t="shared" si="23"/>
        <v>43945</v>
      </c>
      <c r="H521" s="81">
        <v>4</v>
      </c>
      <c r="I521" s="76">
        <f t="shared" si="24"/>
        <v>40000</v>
      </c>
      <c r="J521" s="85" t="s">
        <v>3656</v>
      </c>
      <c r="K521" s="86" t="s">
        <v>3461</v>
      </c>
      <c r="L521" s="76"/>
      <c r="M521" s="76"/>
      <c r="N521" s="83" t="s">
        <v>4775</v>
      </c>
      <c r="O521" s="99"/>
    </row>
    <row r="522" spans="1:15" s="60" customFormat="1" x14ac:dyDescent="0.3">
      <c r="A522" s="73" t="s">
        <v>4776</v>
      </c>
      <c r="B522" s="14" t="s">
        <v>4777</v>
      </c>
      <c r="C522" s="14" t="s">
        <v>4778</v>
      </c>
      <c r="D522" s="14" t="s">
        <v>4779</v>
      </c>
      <c r="E522" s="14" t="s">
        <v>4780</v>
      </c>
      <c r="F522" s="92">
        <v>43224</v>
      </c>
      <c r="G522" s="92">
        <f t="shared" si="23"/>
        <v>43955</v>
      </c>
      <c r="H522" s="81">
        <v>1</v>
      </c>
      <c r="I522" s="76">
        <f t="shared" si="24"/>
        <v>10000</v>
      </c>
      <c r="J522" s="102" t="s">
        <v>3552</v>
      </c>
      <c r="K522" s="86" t="s">
        <v>1462</v>
      </c>
      <c r="L522" s="76"/>
      <c r="M522" s="76"/>
      <c r="N522" s="83" t="s">
        <v>4781</v>
      </c>
      <c r="O522" s="99"/>
    </row>
    <row r="523" spans="1:15" s="60" customFormat="1" x14ac:dyDescent="0.3">
      <c r="A523" s="73" t="s">
        <v>4776</v>
      </c>
      <c r="B523" s="14" t="s">
        <v>4782</v>
      </c>
      <c r="C523" s="14" t="s">
        <v>4350</v>
      </c>
      <c r="D523" s="14" t="s">
        <v>4783</v>
      </c>
      <c r="E523" s="14" t="s">
        <v>4784</v>
      </c>
      <c r="F523" s="92">
        <v>43223</v>
      </c>
      <c r="G523" s="92">
        <f t="shared" si="23"/>
        <v>43954</v>
      </c>
      <c r="H523" s="81">
        <v>3</v>
      </c>
      <c r="I523" s="76">
        <f t="shared" si="24"/>
        <v>30000</v>
      </c>
      <c r="J523" s="100" t="s">
        <v>3744</v>
      </c>
      <c r="K523" s="86" t="s">
        <v>3150</v>
      </c>
      <c r="L523" s="76"/>
      <c r="M523" s="76"/>
      <c r="N523" s="83" t="s">
        <v>4785</v>
      </c>
      <c r="O523" s="99"/>
    </row>
    <row r="524" spans="1:15" s="60" customFormat="1" x14ac:dyDescent="0.3">
      <c r="A524" s="73" t="s">
        <v>4776</v>
      </c>
      <c r="B524" s="14" t="s">
        <v>4786</v>
      </c>
      <c r="C524" s="14" t="s">
        <v>3094</v>
      </c>
      <c r="D524" s="14" t="s">
        <v>4787</v>
      </c>
      <c r="E524" s="14" t="s">
        <v>3223</v>
      </c>
      <c r="F524" s="92">
        <v>43225</v>
      </c>
      <c r="G524" s="92">
        <f t="shared" si="23"/>
        <v>43956</v>
      </c>
      <c r="H524" s="81">
        <v>10</v>
      </c>
      <c r="I524" s="76">
        <f t="shared" si="24"/>
        <v>100000</v>
      </c>
      <c r="J524" s="100" t="s">
        <v>1337</v>
      </c>
      <c r="K524" s="86" t="s">
        <v>3150</v>
      </c>
      <c r="L524" s="76"/>
      <c r="M524" s="76"/>
      <c r="N524" s="83" t="s">
        <v>4788</v>
      </c>
      <c r="O524" s="99"/>
    </row>
    <row r="525" spans="1:15" s="60" customFormat="1" x14ac:dyDescent="0.3">
      <c r="A525" s="73" t="s">
        <v>4776</v>
      </c>
      <c r="B525" s="14" t="s">
        <v>4789</v>
      </c>
      <c r="C525" s="14" t="s">
        <v>4790</v>
      </c>
      <c r="D525" s="10" t="s">
        <v>4791</v>
      </c>
      <c r="E525" s="14" t="s">
        <v>4091</v>
      </c>
      <c r="F525" s="92">
        <v>43222</v>
      </c>
      <c r="G525" s="92">
        <f t="shared" si="23"/>
        <v>43953</v>
      </c>
      <c r="H525" s="81">
        <v>3</v>
      </c>
      <c r="I525" s="76">
        <f t="shared" si="24"/>
        <v>30000</v>
      </c>
      <c r="J525" s="104" t="s">
        <v>1297</v>
      </c>
      <c r="K525" s="86" t="s">
        <v>1320</v>
      </c>
      <c r="L525" s="76"/>
      <c r="M525" s="76"/>
      <c r="N525" s="83" t="s">
        <v>4792</v>
      </c>
      <c r="O525" s="99"/>
    </row>
    <row r="526" spans="1:15" s="60" customFormat="1" x14ac:dyDescent="0.3">
      <c r="A526" s="73" t="s">
        <v>4776</v>
      </c>
      <c r="B526" s="14" t="s">
        <v>4793</v>
      </c>
      <c r="C526" s="14" t="s">
        <v>4794</v>
      </c>
      <c r="D526" s="14" t="s">
        <v>4795</v>
      </c>
      <c r="E526" s="14" t="s">
        <v>1782</v>
      </c>
      <c r="F526" s="92">
        <v>43224</v>
      </c>
      <c r="G526" s="92">
        <f t="shared" si="23"/>
        <v>43955</v>
      </c>
      <c r="H526" s="81">
        <v>3</v>
      </c>
      <c r="I526" s="76">
        <f t="shared" si="24"/>
        <v>30000</v>
      </c>
      <c r="J526" s="104" t="s">
        <v>1297</v>
      </c>
      <c r="K526" s="86" t="s">
        <v>3327</v>
      </c>
      <c r="L526" s="76"/>
      <c r="M526" s="76"/>
      <c r="N526" s="83" t="s">
        <v>4796</v>
      </c>
      <c r="O526" s="99"/>
    </row>
    <row r="527" spans="1:15" s="60" customFormat="1" x14ac:dyDescent="0.3">
      <c r="A527" s="73" t="s">
        <v>4776</v>
      </c>
      <c r="B527" s="14" t="s">
        <v>4797</v>
      </c>
      <c r="C527" s="14" t="s">
        <v>4798</v>
      </c>
      <c r="D527" s="14" t="s">
        <v>4799</v>
      </c>
      <c r="E527" s="14" t="s">
        <v>4017</v>
      </c>
      <c r="F527" s="92">
        <v>43227</v>
      </c>
      <c r="G527" s="92">
        <f t="shared" si="23"/>
        <v>43958</v>
      </c>
      <c r="H527" s="81">
        <v>3</v>
      </c>
      <c r="I527" s="76">
        <f t="shared" si="24"/>
        <v>30000</v>
      </c>
      <c r="J527" s="85" t="s">
        <v>71</v>
      </c>
      <c r="K527" s="86" t="s">
        <v>3150</v>
      </c>
      <c r="L527" s="76"/>
      <c r="M527" s="76"/>
      <c r="N527" s="83" t="s">
        <v>4800</v>
      </c>
      <c r="O527" s="99"/>
    </row>
    <row r="528" spans="1:15" s="60" customFormat="1" ht="27.6" x14ac:dyDescent="0.3">
      <c r="A528" s="73" t="s">
        <v>4776</v>
      </c>
      <c r="B528" s="14" t="s">
        <v>4801</v>
      </c>
      <c r="C528" s="14" t="s">
        <v>4802</v>
      </c>
      <c r="D528" s="14" t="s">
        <v>4803</v>
      </c>
      <c r="E528" s="14" t="s">
        <v>91</v>
      </c>
      <c r="F528" s="92">
        <v>43224</v>
      </c>
      <c r="G528" s="92">
        <f t="shared" si="23"/>
        <v>43955</v>
      </c>
      <c r="H528" s="81">
        <v>1</v>
      </c>
      <c r="I528" s="76">
        <f t="shared" si="24"/>
        <v>10000</v>
      </c>
      <c r="J528" s="85" t="s">
        <v>3656</v>
      </c>
      <c r="K528" s="86" t="s">
        <v>3391</v>
      </c>
      <c r="L528" s="76"/>
      <c r="M528" s="76"/>
      <c r="N528" s="128" t="s">
        <v>4804</v>
      </c>
      <c r="O528" s="99"/>
    </row>
    <row r="529" spans="1:15" s="60" customFormat="1" ht="27.6" x14ac:dyDescent="0.3">
      <c r="A529" s="73" t="s">
        <v>4776</v>
      </c>
      <c r="B529" s="14" t="s">
        <v>4805</v>
      </c>
      <c r="C529" s="14" t="s">
        <v>4806</v>
      </c>
      <c r="D529" s="14" t="s">
        <v>4807</v>
      </c>
      <c r="E529" s="14" t="s">
        <v>4336</v>
      </c>
      <c r="F529" s="92">
        <v>43222</v>
      </c>
      <c r="G529" s="92">
        <f t="shared" si="23"/>
        <v>43953</v>
      </c>
      <c r="H529" s="81">
        <v>1</v>
      </c>
      <c r="I529" s="76">
        <f t="shared" si="24"/>
        <v>10000</v>
      </c>
      <c r="J529" s="85" t="s">
        <v>3656</v>
      </c>
      <c r="K529" s="86" t="s">
        <v>3391</v>
      </c>
      <c r="L529" s="76"/>
      <c r="M529" s="76"/>
      <c r="N529" s="128" t="s">
        <v>4808</v>
      </c>
      <c r="O529" s="99"/>
    </row>
    <row r="530" spans="1:15" s="60" customFormat="1" ht="27.6" x14ac:dyDescent="0.3">
      <c r="A530" s="73" t="s">
        <v>4776</v>
      </c>
      <c r="B530" s="14" t="s">
        <v>4809</v>
      </c>
      <c r="C530" s="14" t="s">
        <v>4810</v>
      </c>
      <c r="D530" s="14" t="s">
        <v>4811</v>
      </c>
      <c r="E530" s="14" t="s">
        <v>3279</v>
      </c>
      <c r="F530" s="92">
        <v>43224</v>
      </c>
      <c r="G530" s="92">
        <f t="shared" si="23"/>
        <v>43955</v>
      </c>
      <c r="H530" s="81">
        <v>1</v>
      </c>
      <c r="I530" s="76">
        <f t="shared" si="24"/>
        <v>10000</v>
      </c>
      <c r="J530" s="85" t="s">
        <v>3705</v>
      </c>
      <c r="K530" s="86" t="s">
        <v>3879</v>
      </c>
      <c r="L530" s="76"/>
      <c r="M530" s="76"/>
      <c r="N530" s="128" t="s">
        <v>4804</v>
      </c>
      <c r="O530" s="99"/>
    </row>
    <row r="531" spans="1:15" s="60" customFormat="1" ht="27.6" x14ac:dyDescent="0.3">
      <c r="A531" s="73" t="s">
        <v>4776</v>
      </c>
      <c r="B531" s="14" t="s">
        <v>4812</v>
      </c>
      <c r="C531" s="14" t="s">
        <v>4813</v>
      </c>
      <c r="D531" s="14" t="s">
        <v>2286</v>
      </c>
      <c r="E531" s="14" t="s">
        <v>4336</v>
      </c>
      <c r="F531" s="92">
        <v>43224</v>
      </c>
      <c r="G531" s="92">
        <f t="shared" si="23"/>
        <v>43955</v>
      </c>
      <c r="H531" s="81">
        <v>1</v>
      </c>
      <c r="I531" s="76">
        <f t="shared" si="24"/>
        <v>10000</v>
      </c>
      <c r="J531" s="85" t="s">
        <v>3700</v>
      </c>
      <c r="K531" s="86" t="s">
        <v>3327</v>
      </c>
      <c r="L531" s="76"/>
      <c r="M531" s="76"/>
      <c r="N531" s="128" t="s">
        <v>4814</v>
      </c>
      <c r="O531" s="99"/>
    </row>
    <row r="532" spans="1:15" s="60" customFormat="1" x14ac:dyDescent="0.3">
      <c r="A532" s="73" t="s">
        <v>4776</v>
      </c>
      <c r="B532" s="14" t="s">
        <v>4815</v>
      </c>
      <c r="C532" s="14" t="s">
        <v>4332</v>
      </c>
      <c r="D532" s="14" t="s">
        <v>465</v>
      </c>
      <c r="E532" s="14" t="s">
        <v>3279</v>
      </c>
      <c r="F532" s="92">
        <v>43227</v>
      </c>
      <c r="G532" s="92">
        <f t="shared" si="23"/>
        <v>43958</v>
      </c>
      <c r="H532" s="81">
        <v>2</v>
      </c>
      <c r="I532" s="76">
        <f t="shared" si="24"/>
        <v>20000</v>
      </c>
      <c r="J532" s="85" t="s">
        <v>3441</v>
      </c>
      <c r="K532" s="86" t="s">
        <v>1462</v>
      </c>
      <c r="L532" s="76"/>
      <c r="M532" s="76"/>
      <c r="N532" s="83" t="s">
        <v>6817</v>
      </c>
      <c r="O532" s="99"/>
    </row>
    <row r="533" spans="1:15" s="60" customFormat="1" x14ac:dyDescent="0.3">
      <c r="A533" s="73" t="s">
        <v>4776</v>
      </c>
      <c r="B533" s="14" t="s">
        <v>4816</v>
      </c>
      <c r="C533" s="14" t="s">
        <v>4685</v>
      </c>
      <c r="D533" s="14" t="s">
        <v>4817</v>
      </c>
      <c r="E533" s="14" t="s">
        <v>1686</v>
      </c>
      <c r="F533" s="92">
        <v>43228</v>
      </c>
      <c r="G533" s="92">
        <f t="shared" si="23"/>
        <v>43959</v>
      </c>
      <c r="H533" s="81">
        <v>1</v>
      </c>
      <c r="I533" s="76">
        <f t="shared" si="24"/>
        <v>10000</v>
      </c>
      <c r="J533" s="89" t="s">
        <v>1683</v>
      </c>
      <c r="K533" s="86" t="s">
        <v>3327</v>
      </c>
      <c r="L533" s="76"/>
      <c r="M533" s="76"/>
      <c r="N533" s="83" t="s">
        <v>4818</v>
      </c>
      <c r="O533" s="99"/>
    </row>
    <row r="534" spans="1:15" s="60" customFormat="1" x14ac:dyDescent="0.3">
      <c r="A534" s="73" t="s">
        <v>4776</v>
      </c>
      <c r="B534" s="14" t="s">
        <v>4819</v>
      </c>
      <c r="C534" s="14" t="s">
        <v>4820</v>
      </c>
      <c r="D534" s="14" t="s">
        <v>4821</v>
      </c>
      <c r="E534" s="14" t="s">
        <v>1686</v>
      </c>
      <c r="F534" s="92">
        <v>43224</v>
      </c>
      <c r="G534" s="92">
        <f t="shared" si="23"/>
        <v>43955</v>
      </c>
      <c r="H534" s="81">
        <v>3</v>
      </c>
      <c r="I534" s="76">
        <f t="shared" si="24"/>
        <v>30000</v>
      </c>
      <c r="J534" s="89" t="s">
        <v>4458</v>
      </c>
      <c r="K534" s="86" t="s">
        <v>3150</v>
      </c>
      <c r="L534" s="76"/>
      <c r="M534" s="76"/>
      <c r="N534" s="83" t="s">
        <v>4822</v>
      </c>
      <c r="O534" s="99"/>
    </row>
    <row r="535" spans="1:15" s="60" customFormat="1" x14ac:dyDescent="0.3">
      <c r="A535" s="73" t="s">
        <v>4776</v>
      </c>
      <c r="B535" s="14" t="s">
        <v>4823</v>
      </c>
      <c r="C535" s="14" t="s">
        <v>4824</v>
      </c>
      <c r="D535" s="14" t="s">
        <v>4825</v>
      </c>
      <c r="E535" s="14" t="s">
        <v>4017</v>
      </c>
      <c r="F535" s="92">
        <v>43229</v>
      </c>
      <c r="G535" s="92">
        <f t="shared" si="23"/>
        <v>43960</v>
      </c>
      <c r="H535" s="81">
        <v>3</v>
      </c>
      <c r="I535" s="76">
        <f t="shared" si="24"/>
        <v>30000</v>
      </c>
      <c r="J535" s="85" t="s">
        <v>3987</v>
      </c>
      <c r="K535" s="86" t="s">
        <v>3327</v>
      </c>
      <c r="L535" s="76"/>
      <c r="M535" s="76"/>
      <c r="N535" s="83" t="s">
        <v>4826</v>
      </c>
      <c r="O535" s="99"/>
    </row>
    <row r="536" spans="1:15" s="60" customFormat="1" x14ac:dyDescent="0.3">
      <c r="A536" s="73" t="s">
        <v>4776</v>
      </c>
      <c r="B536" s="14" t="s">
        <v>4827</v>
      </c>
      <c r="C536" s="14" t="s">
        <v>4828</v>
      </c>
      <c r="D536" s="14" t="s">
        <v>4829</v>
      </c>
      <c r="E536" s="14" t="s">
        <v>4830</v>
      </c>
      <c r="F536" s="92">
        <v>43229</v>
      </c>
      <c r="G536" s="92">
        <f t="shared" si="23"/>
        <v>43960</v>
      </c>
      <c r="H536" s="81">
        <v>1</v>
      </c>
      <c r="I536" s="76">
        <f t="shared" si="24"/>
        <v>10000</v>
      </c>
      <c r="J536" s="104" t="s">
        <v>1297</v>
      </c>
      <c r="K536" s="86" t="s">
        <v>3150</v>
      </c>
      <c r="L536" s="76"/>
      <c r="M536" s="76"/>
      <c r="N536" s="83" t="s">
        <v>4831</v>
      </c>
      <c r="O536" s="99"/>
    </row>
    <row r="537" spans="1:15" s="60" customFormat="1" x14ac:dyDescent="0.3">
      <c r="A537" s="73" t="s">
        <v>4776</v>
      </c>
      <c r="B537" s="14" t="s">
        <v>4832</v>
      </c>
      <c r="C537" s="14" t="s">
        <v>4833</v>
      </c>
      <c r="D537" s="14" t="s">
        <v>4834</v>
      </c>
      <c r="E537" s="14" t="s">
        <v>2379</v>
      </c>
      <c r="F537" s="92">
        <v>43228</v>
      </c>
      <c r="G537" s="92">
        <f t="shared" ref="G537:G600" si="25">DATE(YEAR(F537)+2,MONTH(F537),DAY(F537))</f>
        <v>43959</v>
      </c>
      <c r="H537" s="81">
        <v>1</v>
      </c>
      <c r="I537" s="76">
        <f t="shared" si="24"/>
        <v>10000</v>
      </c>
      <c r="J537" s="100" t="s">
        <v>1945</v>
      </c>
      <c r="K537" s="86" t="s">
        <v>3327</v>
      </c>
      <c r="L537" s="76"/>
      <c r="M537" s="76"/>
      <c r="N537" s="83" t="s">
        <v>4835</v>
      </c>
      <c r="O537" s="99"/>
    </row>
    <row r="538" spans="1:15" s="60" customFormat="1" x14ac:dyDescent="0.3">
      <c r="A538" s="73" t="s">
        <v>4776</v>
      </c>
      <c r="B538" s="14" t="s">
        <v>4836</v>
      </c>
      <c r="C538" s="14" t="s">
        <v>3075</v>
      </c>
      <c r="D538" s="14" t="s">
        <v>4837</v>
      </c>
      <c r="E538" s="10" t="s">
        <v>3899</v>
      </c>
      <c r="F538" s="92">
        <v>43228</v>
      </c>
      <c r="G538" s="92">
        <f t="shared" si="25"/>
        <v>43959</v>
      </c>
      <c r="H538" s="81">
        <v>4</v>
      </c>
      <c r="I538" s="76">
        <f t="shared" si="24"/>
        <v>40000</v>
      </c>
      <c r="J538" s="100" t="s">
        <v>3900</v>
      </c>
      <c r="K538" s="76" t="s">
        <v>3396</v>
      </c>
      <c r="L538" s="76"/>
      <c r="M538" s="76"/>
      <c r="N538" s="83" t="s">
        <v>4838</v>
      </c>
      <c r="O538" s="99"/>
    </row>
    <row r="539" spans="1:15" s="60" customFormat="1" x14ac:dyDescent="0.3">
      <c r="A539" s="73" t="s">
        <v>4776</v>
      </c>
      <c r="B539" s="14" t="s">
        <v>4839</v>
      </c>
      <c r="C539" s="14" t="s">
        <v>3444</v>
      </c>
      <c r="D539" s="14" t="s">
        <v>3795</v>
      </c>
      <c r="E539" s="14" t="s">
        <v>1630</v>
      </c>
      <c r="F539" s="92">
        <v>43228</v>
      </c>
      <c r="G539" s="92">
        <f t="shared" si="25"/>
        <v>43959</v>
      </c>
      <c r="H539" s="81">
        <v>2</v>
      </c>
      <c r="I539" s="76">
        <f t="shared" si="24"/>
        <v>20000</v>
      </c>
      <c r="J539" s="102" t="s">
        <v>3141</v>
      </c>
      <c r="K539" s="86" t="s">
        <v>3150</v>
      </c>
      <c r="L539" s="76"/>
      <c r="M539" s="76"/>
      <c r="N539" s="83" t="s">
        <v>4840</v>
      </c>
      <c r="O539" s="99"/>
    </row>
    <row r="540" spans="1:15" s="60" customFormat="1" x14ac:dyDescent="0.3">
      <c r="A540" s="73" t="s">
        <v>4776</v>
      </c>
      <c r="B540" s="14" t="s">
        <v>4841</v>
      </c>
      <c r="C540" s="14" t="s">
        <v>4842</v>
      </c>
      <c r="D540" s="14" t="s">
        <v>4843</v>
      </c>
      <c r="E540" s="14" t="s">
        <v>2001</v>
      </c>
      <c r="F540" s="92">
        <v>43228</v>
      </c>
      <c r="G540" s="92">
        <f t="shared" si="25"/>
        <v>43959</v>
      </c>
      <c r="H540" s="81">
        <v>1</v>
      </c>
      <c r="I540" s="76">
        <f t="shared" si="24"/>
        <v>10000</v>
      </c>
      <c r="J540" s="100" t="s">
        <v>3756</v>
      </c>
      <c r="K540" s="76" t="s">
        <v>1296</v>
      </c>
      <c r="L540" s="76"/>
      <c r="M540" s="76"/>
      <c r="N540" s="83" t="s">
        <v>4838</v>
      </c>
      <c r="O540" s="99"/>
    </row>
    <row r="541" spans="1:15" s="60" customFormat="1" x14ac:dyDescent="0.3">
      <c r="A541" s="73" t="s">
        <v>4776</v>
      </c>
      <c r="B541" s="14" t="s">
        <v>4844</v>
      </c>
      <c r="C541" s="14" t="s">
        <v>4845</v>
      </c>
      <c r="D541" s="14" t="s">
        <v>4846</v>
      </c>
      <c r="E541" s="14" t="s">
        <v>3223</v>
      </c>
      <c r="F541" s="92">
        <v>43228</v>
      </c>
      <c r="G541" s="92">
        <f t="shared" si="25"/>
        <v>43959</v>
      </c>
      <c r="H541" s="81">
        <v>1</v>
      </c>
      <c r="I541" s="76">
        <f t="shared" si="24"/>
        <v>10000</v>
      </c>
      <c r="J541" s="100" t="s">
        <v>3900</v>
      </c>
      <c r="K541" s="76" t="s">
        <v>1296</v>
      </c>
      <c r="L541" s="76"/>
      <c r="M541" s="76"/>
      <c r="N541" s="83" t="s">
        <v>4838</v>
      </c>
      <c r="O541" s="99"/>
    </row>
    <row r="542" spans="1:15" s="60" customFormat="1" x14ac:dyDescent="0.3">
      <c r="A542" s="73" t="s">
        <v>4776</v>
      </c>
      <c r="B542" s="14" t="s">
        <v>4847</v>
      </c>
      <c r="C542" s="14" t="s">
        <v>4848</v>
      </c>
      <c r="D542" s="14" t="s">
        <v>4849</v>
      </c>
      <c r="E542" s="14" t="s">
        <v>3223</v>
      </c>
      <c r="F542" s="92">
        <v>43225</v>
      </c>
      <c r="G542" s="92">
        <f t="shared" si="25"/>
        <v>43956</v>
      </c>
      <c r="H542" s="81">
        <v>3</v>
      </c>
      <c r="I542" s="76">
        <f t="shared" si="24"/>
        <v>30000</v>
      </c>
      <c r="J542" s="100" t="s">
        <v>3900</v>
      </c>
      <c r="K542" s="76" t="s">
        <v>1296</v>
      </c>
      <c r="L542" s="76"/>
      <c r="M542" s="76"/>
      <c r="N542" s="83" t="s">
        <v>4838</v>
      </c>
      <c r="O542" s="99"/>
    </row>
    <row r="543" spans="1:15" s="60" customFormat="1" x14ac:dyDescent="0.3">
      <c r="A543" s="73" t="s">
        <v>4776</v>
      </c>
      <c r="B543" s="14" t="s">
        <v>4850</v>
      </c>
      <c r="C543" s="14" t="s">
        <v>4851</v>
      </c>
      <c r="D543" s="14" t="s">
        <v>4852</v>
      </c>
      <c r="E543" s="14" t="s">
        <v>91</v>
      </c>
      <c r="F543" s="92">
        <v>43230</v>
      </c>
      <c r="G543" s="92">
        <f t="shared" si="25"/>
        <v>43961</v>
      </c>
      <c r="H543" s="81">
        <v>1</v>
      </c>
      <c r="I543" s="76">
        <f>H543*10000</f>
        <v>10000</v>
      </c>
      <c r="J543" s="85" t="s">
        <v>3656</v>
      </c>
      <c r="K543" s="86" t="s">
        <v>3327</v>
      </c>
      <c r="L543" s="76"/>
      <c r="M543" s="76"/>
      <c r="N543" s="128" t="s">
        <v>4853</v>
      </c>
      <c r="O543" s="99"/>
    </row>
    <row r="544" spans="1:15" s="60" customFormat="1" x14ac:dyDescent="0.3">
      <c r="A544" s="73" t="s">
        <v>4776</v>
      </c>
      <c r="B544" s="14" t="s">
        <v>4854</v>
      </c>
      <c r="C544" s="14" t="s">
        <v>3783</v>
      </c>
      <c r="D544" s="14" t="s">
        <v>4855</v>
      </c>
      <c r="E544" s="14" t="s">
        <v>3470</v>
      </c>
      <c r="F544" s="92">
        <v>43227</v>
      </c>
      <c r="G544" s="92">
        <f t="shared" si="25"/>
        <v>43958</v>
      </c>
      <c r="H544" s="81">
        <v>1</v>
      </c>
      <c r="I544" s="76">
        <f t="shared" si="24"/>
        <v>10000</v>
      </c>
      <c r="J544" s="85" t="s">
        <v>3656</v>
      </c>
      <c r="K544" s="86" t="s">
        <v>3327</v>
      </c>
      <c r="L544" s="76"/>
      <c r="M544" s="76"/>
      <c r="N544" s="128" t="s">
        <v>4856</v>
      </c>
      <c r="O544" s="99"/>
    </row>
    <row r="545" spans="1:15" s="60" customFormat="1" x14ac:dyDescent="0.3">
      <c r="A545" s="73" t="s">
        <v>4776</v>
      </c>
      <c r="B545" s="14" t="s">
        <v>4857</v>
      </c>
      <c r="C545" s="14" t="s">
        <v>4332</v>
      </c>
      <c r="D545" s="14" t="s">
        <v>465</v>
      </c>
      <c r="E545" s="14" t="s">
        <v>4336</v>
      </c>
      <c r="F545" s="92">
        <v>43230</v>
      </c>
      <c r="G545" s="92">
        <f t="shared" si="25"/>
        <v>43961</v>
      </c>
      <c r="H545" s="81">
        <v>2</v>
      </c>
      <c r="I545" s="76">
        <f t="shared" si="24"/>
        <v>20000</v>
      </c>
      <c r="J545" s="85" t="s">
        <v>3656</v>
      </c>
      <c r="K545" s="86" t="s">
        <v>3150</v>
      </c>
      <c r="L545" s="76"/>
      <c r="M545" s="76"/>
      <c r="N545" s="83" t="s">
        <v>4858</v>
      </c>
      <c r="O545" s="99"/>
    </row>
    <row r="546" spans="1:15" s="60" customFormat="1" x14ac:dyDescent="0.3">
      <c r="A546" s="73" t="s">
        <v>4776</v>
      </c>
      <c r="B546" s="14" t="s">
        <v>4859</v>
      </c>
      <c r="C546" s="14" t="s">
        <v>4860</v>
      </c>
      <c r="D546" s="14" t="s">
        <v>4861</v>
      </c>
      <c r="E546" s="14" t="s">
        <v>4683</v>
      </c>
      <c r="F546" s="92">
        <v>43228</v>
      </c>
      <c r="G546" s="92">
        <f t="shared" si="25"/>
        <v>43959</v>
      </c>
      <c r="H546" s="81">
        <v>3</v>
      </c>
      <c r="I546" s="76">
        <f t="shared" si="24"/>
        <v>30000</v>
      </c>
      <c r="J546" s="100" t="s">
        <v>4862</v>
      </c>
      <c r="K546" s="86" t="s">
        <v>3150</v>
      </c>
      <c r="L546" s="76"/>
      <c r="M546" s="76"/>
      <c r="N546" s="83" t="s">
        <v>4863</v>
      </c>
      <c r="O546" s="99"/>
    </row>
    <row r="547" spans="1:15" s="60" customFormat="1" x14ac:dyDescent="0.3">
      <c r="A547" s="73" t="s">
        <v>4776</v>
      </c>
      <c r="B547" s="14" t="s">
        <v>4864</v>
      </c>
      <c r="C547" s="14" t="s">
        <v>4290</v>
      </c>
      <c r="D547" s="121" t="s">
        <v>4865</v>
      </c>
      <c r="E547" s="14" t="s">
        <v>4866</v>
      </c>
      <c r="F547" s="92">
        <v>43230</v>
      </c>
      <c r="G547" s="92">
        <f t="shared" si="25"/>
        <v>43961</v>
      </c>
      <c r="H547" s="81">
        <v>6</v>
      </c>
      <c r="I547" s="76">
        <f t="shared" si="24"/>
        <v>60000</v>
      </c>
      <c r="J547" s="89" t="s">
        <v>3349</v>
      </c>
      <c r="K547" s="86" t="s">
        <v>3150</v>
      </c>
      <c r="L547" s="76"/>
      <c r="M547" s="76"/>
      <c r="N547" s="83" t="s">
        <v>4867</v>
      </c>
      <c r="O547" s="99"/>
    </row>
    <row r="548" spans="1:15" s="60" customFormat="1" x14ac:dyDescent="0.3">
      <c r="A548" s="73" t="s">
        <v>4776</v>
      </c>
      <c r="B548" s="14" t="s">
        <v>4868</v>
      </c>
      <c r="C548" s="14" t="s">
        <v>2954</v>
      </c>
      <c r="D548" s="14" t="s">
        <v>3497</v>
      </c>
      <c r="E548" s="14" t="s">
        <v>3187</v>
      </c>
      <c r="F548" s="92">
        <v>43231</v>
      </c>
      <c r="G548" s="92">
        <f t="shared" si="25"/>
        <v>43962</v>
      </c>
      <c r="H548" s="81">
        <v>10</v>
      </c>
      <c r="I548" s="76">
        <f t="shared" si="24"/>
        <v>100000</v>
      </c>
      <c r="J548" s="104" t="s">
        <v>1297</v>
      </c>
      <c r="K548" s="86" t="s">
        <v>3350</v>
      </c>
      <c r="L548" s="76"/>
      <c r="M548" s="76"/>
      <c r="N548" s="83" t="s">
        <v>4869</v>
      </c>
      <c r="O548" s="99"/>
    </row>
    <row r="549" spans="1:15" s="60" customFormat="1" x14ac:dyDescent="0.3">
      <c r="A549" s="73" t="s">
        <v>4776</v>
      </c>
      <c r="B549" s="14" t="s">
        <v>4870</v>
      </c>
      <c r="C549" s="14" t="s">
        <v>3606</v>
      </c>
      <c r="D549" s="10" t="s">
        <v>4871</v>
      </c>
      <c r="E549" s="10" t="s">
        <v>4872</v>
      </c>
      <c r="F549" s="92">
        <v>43231</v>
      </c>
      <c r="G549" s="92">
        <f t="shared" si="25"/>
        <v>43962</v>
      </c>
      <c r="H549" s="81">
        <v>2</v>
      </c>
      <c r="I549" s="76">
        <f t="shared" si="24"/>
        <v>20000</v>
      </c>
      <c r="J549" s="102" t="s">
        <v>3796</v>
      </c>
      <c r="K549" s="86" t="s">
        <v>3150</v>
      </c>
      <c r="L549" s="76"/>
      <c r="M549" s="76"/>
      <c r="N549" s="83" t="s">
        <v>4873</v>
      </c>
      <c r="O549" s="99"/>
    </row>
    <row r="550" spans="1:15" s="60" customFormat="1" x14ac:dyDescent="0.3">
      <c r="A550" s="73" t="s">
        <v>4776</v>
      </c>
      <c r="B550" s="14" t="s">
        <v>4874</v>
      </c>
      <c r="C550" s="14" t="s">
        <v>4875</v>
      </c>
      <c r="D550" s="10" t="s">
        <v>4876</v>
      </c>
      <c r="E550" s="10" t="s">
        <v>4653</v>
      </c>
      <c r="F550" s="92">
        <v>43231</v>
      </c>
      <c r="G550" s="92">
        <f t="shared" si="25"/>
        <v>43962</v>
      </c>
      <c r="H550" s="81">
        <v>1</v>
      </c>
      <c r="I550" s="76">
        <f t="shared" si="24"/>
        <v>10000</v>
      </c>
      <c r="J550" s="89" t="s">
        <v>4458</v>
      </c>
      <c r="K550" s="86" t="s">
        <v>3150</v>
      </c>
      <c r="L550" s="76"/>
      <c r="M550" s="76"/>
      <c r="N550" s="83" t="s">
        <v>4877</v>
      </c>
      <c r="O550" s="99"/>
    </row>
    <row r="551" spans="1:15" s="60" customFormat="1" ht="27.6" x14ac:dyDescent="0.3">
      <c r="A551" s="73" t="s">
        <v>4776</v>
      </c>
      <c r="B551" s="14" t="s">
        <v>4878</v>
      </c>
      <c r="C551" s="14" t="s">
        <v>4879</v>
      </c>
      <c r="D551" s="14" t="s">
        <v>4880</v>
      </c>
      <c r="E551" s="14" t="s">
        <v>4766</v>
      </c>
      <c r="F551" s="92">
        <v>43234</v>
      </c>
      <c r="G551" s="92">
        <f t="shared" si="25"/>
        <v>43965</v>
      </c>
      <c r="H551" s="81">
        <v>3</v>
      </c>
      <c r="I551" s="76">
        <f t="shared" si="24"/>
        <v>30000</v>
      </c>
      <c r="J551" s="89" t="s">
        <v>4128</v>
      </c>
      <c r="K551" s="86" t="s">
        <v>3150</v>
      </c>
      <c r="L551" s="76"/>
      <c r="M551" s="76"/>
      <c r="N551" s="83" t="s">
        <v>4881</v>
      </c>
      <c r="O551" s="99"/>
    </row>
    <row r="552" spans="1:15" s="60" customFormat="1" ht="27.6" x14ac:dyDescent="0.3">
      <c r="A552" s="73" t="s">
        <v>4776</v>
      </c>
      <c r="B552" s="14" t="s">
        <v>4882</v>
      </c>
      <c r="C552" s="14" t="s">
        <v>4883</v>
      </c>
      <c r="D552" s="14" t="s">
        <v>1177</v>
      </c>
      <c r="E552" s="14" t="s">
        <v>1686</v>
      </c>
      <c r="F552" s="92">
        <v>43229</v>
      </c>
      <c r="G552" s="92">
        <f t="shared" si="25"/>
        <v>43960</v>
      </c>
      <c r="H552" s="81">
        <v>3</v>
      </c>
      <c r="I552" s="76">
        <f t="shared" si="24"/>
        <v>30000</v>
      </c>
      <c r="J552" s="89" t="s">
        <v>4458</v>
      </c>
      <c r="K552" s="86" t="s">
        <v>3150</v>
      </c>
      <c r="L552" s="76"/>
      <c r="M552" s="76"/>
      <c r="N552" s="83" t="s">
        <v>4884</v>
      </c>
      <c r="O552" s="99"/>
    </row>
    <row r="553" spans="1:15" s="60" customFormat="1" x14ac:dyDescent="0.3">
      <c r="A553" s="73" t="s">
        <v>4776</v>
      </c>
      <c r="B553" s="14" t="s">
        <v>4885</v>
      </c>
      <c r="C553" s="14" t="s">
        <v>3419</v>
      </c>
      <c r="D553" s="14" t="s">
        <v>4753</v>
      </c>
      <c r="E553" s="14" t="s">
        <v>2481</v>
      </c>
      <c r="F553" s="92">
        <v>43234</v>
      </c>
      <c r="G553" s="92">
        <f t="shared" si="25"/>
        <v>43965</v>
      </c>
      <c r="H553" s="81">
        <v>5</v>
      </c>
      <c r="I553" s="76">
        <f t="shared" si="24"/>
        <v>50000</v>
      </c>
      <c r="J553" s="89" t="s">
        <v>4458</v>
      </c>
      <c r="K553" s="86" t="s">
        <v>3461</v>
      </c>
      <c r="L553" s="76"/>
      <c r="M553" s="76"/>
      <c r="N553" s="83" t="s">
        <v>4886</v>
      </c>
      <c r="O553" s="99"/>
    </row>
    <row r="554" spans="1:15" s="60" customFormat="1" x14ac:dyDescent="0.3">
      <c r="A554" s="73" t="s">
        <v>4776</v>
      </c>
      <c r="B554" s="14" t="s">
        <v>4887</v>
      </c>
      <c r="C554" s="14" t="s">
        <v>4888</v>
      </c>
      <c r="D554" s="14" t="s">
        <v>4889</v>
      </c>
      <c r="E554" s="14" t="s">
        <v>1324</v>
      </c>
      <c r="F554" s="92">
        <v>43234</v>
      </c>
      <c r="G554" s="92">
        <f t="shared" si="25"/>
        <v>43965</v>
      </c>
      <c r="H554" s="81">
        <v>1</v>
      </c>
      <c r="I554" s="76">
        <f t="shared" si="24"/>
        <v>10000</v>
      </c>
      <c r="J554" s="100" t="s">
        <v>3122</v>
      </c>
      <c r="K554" s="86" t="s">
        <v>3461</v>
      </c>
      <c r="L554" s="76"/>
      <c r="M554" s="76"/>
      <c r="N554" s="83" t="s">
        <v>4890</v>
      </c>
      <c r="O554" s="99"/>
    </row>
    <row r="555" spans="1:15" s="60" customFormat="1" x14ac:dyDescent="0.3">
      <c r="A555" s="73" t="s">
        <v>4776</v>
      </c>
      <c r="B555" s="14" t="s">
        <v>4891</v>
      </c>
      <c r="C555" s="14" t="s">
        <v>3119</v>
      </c>
      <c r="D555" s="14" t="s">
        <v>3961</v>
      </c>
      <c r="E555" s="14" t="s">
        <v>3120</v>
      </c>
      <c r="F555" s="92">
        <v>43235</v>
      </c>
      <c r="G555" s="92">
        <f t="shared" si="25"/>
        <v>43966</v>
      </c>
      <c r="H555" s="81">
        <v>1</v>
      </c>
      <c r="I555" s="76">
        <f t="shared" si="24"/>
        <v>10000</v>
      </c>
      <c r="J555" s="100" t="s">
        <v>4613</v>
      </c>
      <c r="K555" s="76" t="s">
        <v>3272</v>
      </c>
      <c r="L555" s="76"/>
      <c r="M555" s="76"/>
      <c r="N555" s="83" t="s">
        <v>4892</v>
      </c>
      <c r="O555" s="99"/>
    </row>
    <row r="556" spans="1:15" s="60" customFormat="1" x14ac:dyDescent="0.3">
      <c r="A556" s="73" t="s">
        <v>4776</v>
      </c>
      <c r="B556" s="14" t="s">
        <v>4893</v>
      </c>
      <c r="C556" s="14" t="s">
        <v>4894</v>
      </c>
      <c r="D556" s="14" t="s">
        <v>4895</v>
      </c>
      <c r="E556" s="14" t="s">
        <v>4505</v>
      </c>
      <c r="F556" s="92">
        <v>43234</v>
      </c>
      <c r="G556" s="92">
        <f t="shared" si="25"/>
        <v>43965</v>
      </c>
      <c r="H556" s="81">
        <v>3</v>
      </c>
      <c r="I556" s="76">
        <f t="shared" si="24"/>
        <v>30000</v>
      </c>
      <c r="J556" s="104" t="s">
        <v>1297</v>
      </c>
      <c r="K556" s="86" t="s">
        <v>3150</v>
      </c>
      <c r="L556" s="76"/>
      <c r="M556" s="76"/>
      <c r="N556" s="83" t="s">
        <v>4896</v>
      </c>
      <c r="O556" s="99"/>
    </row>
    <row r="557" spans="1:15" s="60" customFormat="1" x14ac:dyDescent="0.3">
      <c r="A557" s="73" t="s">
        <v>4776</v>
      </c>
      <c r="B557" s="14" t="s">
        <v>4897</v>
      </c>
      <c r="C557" s="14" t="s">
        <v>4898</v>
      </c>
      <c r="D557" s="14" t="s">
        <v>4899</v>
      </c>
      <c r="E557" s="14" t="s">
        <v>1777</v>
      </c>
      <c r="F557" s="92">
        <v>43231</v>
      </c>
      <c r="G557" s="92">
        <f t="shared" si="25"/>
        <v>43962</v>
      </c>
      <c r="H557" s="81">
        <v>3</v>
      </c>
      <c r="I557" s="76">
        <f t="shared" si="24"/>
        <v>30000</v>
      </c>
      <c r="J557" s="100" t="s">
        <v>3900</v>
      </c>
      <c r="K557" s="86" t="s">
        <v>3150</v>
      </c>
      <c r="L557" s="76"/>
      <c r="M557" s="76"/>
      <c r="N557" s="83" t="s">
        <v>4900</v>
      </c>
      <c r="O557" s="99"/>
    </row>
    <row r="558" spans="1:15" s="60" customFormat="1" x14ac:dyDescent="0.3">
      <c r="A558" s="73" t="s">
        <v>4776</v>
      </c>
      <c r="B558" s="14" t="s">
        <v>4901</v>
      </c>
      <c r="C558" s="14" t="s">
        <v>4902</v>
      </c>
      <c r="D558" s="14" t="s">
        <v>4903</v>
      </c>
      <c r="E558" s="14" t="s">
        <v>3279</v>
      </c>
      <c r="F558" s="92">
        <v>43230</v>
      </c>
      <c r="G558" s="92">
        <f t="shared" si="25"/>
        <v>43961</v>
      </c>
      <c r="H558" s="81">
        <v>1</v>
      </c>
      <c r="I558" s="76">
        <f t="shared" si="24"/>
        <v>10000</v>
      </c>
      <c r="J558" s="85" t="s">
        <v>3656</v>
      </c>
      <c r="K558" s="86" t="s">
        <v>3150</v>
      </c>
      <c r="L558" s="76"/>
      <c r="M558" s="76"/>
      <c r="N558" s="128" t="s">
        <v>4904</v>
      </c>
      <c r="O558" s="99"/>
    </row>
    <row r="559" spans="1:15" s="60" customFormat="1" x14ac:dyDescent="0.3">
      <c r="A559" s="73" t="s">
        <v>4776</v>
      </c>
      <c r="B559" s="14" t="s">
        <v>4905</v>
      </c>
      <c r="C559" s="14" t="s">
        <v>4386</v>
      </c>
      <c r="D559" s="10" t="s">
        <v>4906</v>
      </c>
      <c r="E559" s="10" t="s">
        <v>91</v>
      </c>
      <c r="F559" s="92">
        <v>43231</v>
      </c>
      <c r="G559" s="92">
        <f t="shared" si="25"/>
        <v>43962</v>
      </c>
      <c r="H559" s="81">
        <v>8</v>
      </c>
      <c r="I559" s="76">
        <f t="shared" si="24"/>
        <v>80000</v>
      </c>
      <c r="J559" s="85" t="s">
        <v>3656</v>
      </c>
      <c r="K559" s="86" t="s">
        <v>3100</v>
      </c>
      <c r="L559" s="76"/>
      <c r="M559" s="76"/>
      <c r="N559" s="128" t="s">
        <v>4907</v>
      </c>
      <c r="O559" s="99"/>
    </row>
    <row r="560" spans="1:15" s="60" customFormat="1" x14ac:dyDescent="0.3">
      <c r="A560" s="73" t="s">
        <v>4776</v>
      </c>
      <c r="B560" s="14" t="s">
        <v>4908</v>
      </c>
      <c r="C560" s="14" t="s">
        <v>4909</v>
      </c>
      <c r="D560" s="14" t="s">
        <v>4910</v>
      </c>
      <c r="E560" s="10" t="s">
        <v>3279</v>
      </c>
      <c r="F560" s="92">
        <v>43230</v>
      </c>
      <c r="G560" s="92">
        <f t="shared" si="25"/>
        <v>43961</v>
      </c>
      <c r="H560" s="81">
        <v>1</v>
      </c>
      <c r="I560" s="76">
        <f t="shared" si="24"/>
        <v>10000</v>
      </c>
      <c r="J560" s="85" t="s">
        <v>3441</v>
      </c>
      <c r="K560" s="86" t="s">
        <v>1320</v>
      </c>
      <c r="L560" s="76"/>
      <c r="M560" s="76"/>
      <c r="N560" s="128" t="s">
        <v>4911</v>
      </c>
      <c r="O560" s="99"/>
    </row>
    <row r="561" spans="1:15" s="60" customFormat="1" x14ac:dyDescent="0.3">
      <c r="A561" s="73" t="s">
        <v>4776</v>
      </c>
      <c r="B561" s="14" t="s">
        <v>4912</v>
      </c>
      <c r="C561" s="14" t="s">
        <v>4913</v>
      </c>
      <c r="D561" s="14" t="s">
        <v>4914</v>
      </c>
      <c r="E561" s="10" t="s">
        <v>3279</v>
      </c>
      <c r="F561" s="92">
        <v>43231</v>
      </c>
      <c r="G561" s="92">
        <f t="shared" si="25"/>
        <v>43962</v>
      </c>
      <c r="H561" s="81">
        <v>1</v>
      </c>
      <c r="I561" s="76">
        <f t="shared" si="24"/>
        <v>10000</v>
      </c>
      <c r="J561" s="85" t="s">
        <v>3656</v>
      </c>
      <c r="K561" s="86" t="s">
        <v>3391</v>
      </c>
      <c r="L561" s="76"/>
      <c r="M561" s="76"/>
      <c r="N561" s="128" t="s">
        <v>4915</v>
      </c>
      <c r="O561" s="99"/>
    </row>
    <row r="562" spans="1:15" s="60" customFormat="1" x14ac:dyDescent="0.3">
      <c r="A562" s="73" t="s">
        <v>4776</v>
      </c>
      <c r="B562" s="14" t="s">
        <v>4916</v>
      </c>
      <c r="C562" s="14" t="s">
        <v>4917</v>
      </c>
      <c r="D562" s="14" t="s">
        <v>4918</v>
      </c>
      <c r="E562" s="10" t="s">
        <v>91</v>
      </c>
      <c r="F562" s="92">
        <v>43231</v>
      </c>
      <c r="G562" s="92">
        <f t="shared" si="25"/>
        <v>43962</v>
      </c>
      <c r="H562" s="81">
        <v>6</v>
      </c>
      <c r="I562" s="76">
        <f t="shared" si="24"/>
        <v>60000</v>
      </c>
      <c r="J562" s="85" t="s">
        <v>3656</v>
      </c>
      <c r="K562" s="86" t="s">
        <v>3150</v>
      </c>
      <c r="L562" s="76"/>
      <c r="M562" s="76"/>
      <c r="N562" s="128" t="s">
        <v>4919</v>
      </c>
      <c r="O562" s="99"/>
    </row>
    <row r="563" spans="1:15" s="60" customFormat="1" x14ac:dyDescent="0.3">
      <c r="A563" s="73" t="s">
        <v>4776</v>
      </c>
      <c r="B563" s="14" t="s">
        <v>4920</v>
      </c>
      <c r="C563" s="14" t="s">
        <v>4921</v>
      </c>
      <c r="D563" s="14" t="s">
        <v>4922</v>
      </c>
      <c r="E563" s="14" t="s">
        <v>4561</v>
      </c>
      <c r="F563" s="92">
        <v>43235</v>
      </c>
      <c r="G563" s="92">
        <f t="shared" si="25"/>
        <v>43966</v>
      </c>
      <c r="H563" s="81">
        <v>3</v>
      </c>
      <c r="I563" s="76">
        <f t="shared" si="24"/>
        <v>30000</v>
      </c>
      <c r="J563" s="100" t="s">
        <v>3122</v>
      </c>
      <c r="K563" s="86" t="s">
        <v>1320</v>
      </c>
      <c r="L563" s="76"/>
      <c r="M563" s="76"/>
      <c r="N563" s="83" t="s">
        <v>6818</v>
      </c>
      <c r="O563" s="99"/>
    </row>
    <row r="564" spans="1:15" s="60" customFormat="1" x14ac:dyDescent="0.3">
      <c r="A564" s="73" t="s">
        <v>4776</v>
      </c>
      <c r="B564" s="14" t="s">
        <v>4923</v>
      </c>
      <c r="C564" s="14" t="s">
        <v>4724</v>
      </c>
      <c r="D564" s="14" t="s">
        <v>4725</v>
      </c>
      <c r="E564" s="14" t="s">
        <v>4176</v>
      </c>
      <c r="F564" s="92">
        <v>43233</v>
      </c>
      <c r="G564" s="92">
        <f t="shared" si="25"/>
        <v>43964</v>
      </c>
      <c r="H564" s="81">
        <v>3</v>
      </c>
      <c r="I564" s="76">
        <f t="shared" si="24"/>
        <v>30000</v>
      </c>
      <c r="J564" s="100" t="s">
        <v>1317</v>
      </c>
      <c r="K564" s="76" t="s">
        <v>3272</v>
      </c>
      <c r="L564" s="76"/>
      <c r="M564" s="76"/>
      <c r="N564" s="83" t="s">
        <v>4924</v>
      </c>
      <c r="O564" s="99"/>
    </row>
    <row r="565" spans="1:15" s="60" customFormat="1" x14ac:dyDescent="0.3">
      <c r="A565" s="73" t="s">
        <v>4776</v>
      </c>
      <c r="B565" s="14" t="s">
        <v>4925</v>
      </c>
      <c r="C565" s="14" t="s">
        <v>3765</v>
      </c>
      <c r="D565" s="14" t="s">
        <v>4926</v>
      </c>
      <c r="E565" s="14" t="s">
        <v>4108</v>
      </c>
      <c r="F565" s="92">
        <v>43233</v>
      </c>
      <c r="G565" s="92">
        <f t="shared" si="25"/>
        <v>43964</v>
      </c>
      <c r="H565" s="81">
        <v>6</v>
      </c>
      <c r="I565" s="76">
        <f t="shared" si="24"/>
        <v>60000</v>
      </c>
      <c r="J565" s="100" t="s">
        <v>1317</v>
      </c>
      <c r="K565" s="76" t="s">
        <v>3272</v>
      </c>
      <c r="L565" s="76"/>
      <c r="M565" s="76"/>
      <c r="N565" s="83" t="s">
        <v>4924</v>
      </c>
      <c r="O565" s="99"/>
    </row>
    <row r="566" spans="1:15" s="60" customFormat="1" x14ac:dyDescent="0.3">
      <c r="A566" s="73" t="s">
        <v>4776</v>
      </c>
      <c r="B566" s="14" t="s">
        <v>4927</v>
      </c>
      <c r="C566" s="14" t="s">
        <v>4928</v>
      </c>
      <c r="D566" s="10" t="s">
        <v>4929</v>
      </c>
      <c r="E566" s="14" t="s">
        <v>4480</v>
      </c>
      <c r="F566" s="92">
        <v>43224</v>
      </c>
      <c r="G566" s="92">
        <f t="shared" si="25"/>
        <v>43955</v>
      </c>
      <c r="H566" s="81">
        <v>1</v>
      </c>
      <c r="I566" s="76">
        <f t="shared" si="24"/>
        <v>10000</v>
      </c>
      <c r="J566" s="104" t="s">
        <v>1297</v>
      </c>
      <c r="K566" s="86" t="s">
        <v>3150</v>
      </c>
      <c r="L566" s="76"/>
      <c r="M566" s="76"/>
      <c r="N566" s="83" t="s">
        <v>4930</v>
      </c>
      <c r="O566" s="99"/>
    </row>
    <row r="567" spans="1:15" s="60" customFormat="1" x14ac:dyDescent="0.3">
      <c r="A567" s="73" t="s">
        <v>4776</v>
      </c>
      <c r="B567" s="14" t="s">
        <v>4931</v>
      </c>
      <c r="C567" s="14" t="s">
        <v>3220</v>
      </c>
      <c r="D567" s="14" t="s">
        <v>3221</v>
      </c>
      <c r="E567" s="14" t="s">
        <v>3279</v>
      </c>
      <c r="F567" s="92">
        <v>43235</v>
      </c>
      <c r="G567" s="92">
        <f t="shared" si="25"/>
        <v>43966</v>
      </c>
      <c r="H567" s="81">
        <v>4</v>
      </c>
      <c r="I567" s="76">
        <f t="shared" si="24"/>
        <v>40000</v>
      </c>
      <c r="J567" s="85" t="s">
        <v>3656</v>
      </c>
      <c r="K567" s="86" t="s">
        <v>3150</v>
      </c>
      <c r="L567" s="76"/>
      <c r="M567" s="76"/>
      <c r="N567" s="83" t="s">
        <v>4932</v>
      </c>
      <c r="O567" s="99"/>
    </row>
    <row r="568" spans="1:15" s="60" customFormat="1" x14ac:dyDescent="0.3">
      <c r="A568" s="73" t="s">
        <v>4776</v>
      </c>
      <c r="B568" s="14" t="s">
        <v>4933</v>
      </c>
      <c r="C568" s="14" t="s">
        <v>4934</v>
      </c>
      <c r="D568" s="14" t="s">
        <v>4935</v>
      </c>
      <c r="E568" s="14" t="s">
        <v>3682</v>
      </c>
      <c r="F568" s="92">
        <v>43235</v>
      </c>
      <c r="G568" s="92">
        <f t="shared" si="25"/>
        <v>43966</v>
      </c>
      <c r="H568" s="81">
        <v>5</v>
      </c>
      <c r="I568" s="76">
        <f t="shared" si="24"/>
        <v>50000</v>
      </c>
      <c r="J568" s="85" t="s">
        <v>3656</v>
      </c>
      <c r="K568" s="86" t="s">
        <v>3150</v>
      </c>
      <c r="L568" s="76"/>
      <c r="M568" s="76"/>
      <c r="N568" s="83" t="s">
        <v>4936</v>
      </c>
      <c r="O568" s="99"/>
    </row>
    <row r="569" spans="1:15" s="60" customFormat="1" x14ac:dyDescent="0.3">
      <c r="A569" s="73" t="s">
        <v>4776</v>
      </c>
      <c r="B569" s="14" t="s">
        <v>4937</v>
      </c>
      <c r="C569" s="14" t="s">
        <v>4938</v>
      </c>
      <c r="D569" s="14" t="s">
        <v>4939</v>
      </c>
      <c r="E569" s="14" t="s">
        <v>91</v>
      </c>
      <c r="F569" s="92">
        <v>43235</v>
      </c>
      <c r="G569" s="92">
        <f t="shared" si="25"/>
        <v>43966</v>
      </c>
      <c r="H569" s="81">
        <v>1</v>
      </c>
      <c r="I569" s="76">
        <f t="shared" si="24"/>
        <v>10000</v>
      </c>
      <c r="J569" s="85" t="s">
        <v>3656</v>
      </c>
      <c r="K569" s="86" t="s">
        <v>3150</v>
      </c>
      <c r="L569" s="76"/>
      <c r="M569" s="76"/>
      <c r="N569" s="83" t="s">
        <v>6819</v>
      </c>
      <c r="O569" s="99"/>
    </row>
    <row r="570" spans="1:15" s="60" customFormat="1" x14ac:dyDescent="0.3">
      <c r="A570" s="73" t="s">
        <v>4776</v>
      </c>
      <c r="B570" s="14" t="s">
        <v>4940</v>
      </c>
      <c r="C570" s="14" t="s">
        <v>4941</v>
      </c>
      <c r="D570" s="10" t="s">
        <v>4942</v>
      </c>
      <c r="E570" s="10" t="s">
        <v>4943</v>
      </c>
      <c r="F570" s="92">
        <v>43235</v>
      </c>
      <c r="G570" s="92">
        <f t="shared" si="25"/>
        <v>43966</v>
      </c>
      <c r="H570" s="81">
        <v>3</v>
      </c>
      <c r="I570" s="76">
        <f t="shared" si="24"/>
        <v>30000</v>
      </c>
      <c r="J570" s="104" t="s">
        <v>1297</v>
      </c>
      <c r="K570" s="86" t="s">
        <v>1462</v>
      </c>
      <c r="L570" s="76"/>
      <c r="M570" s="76"/>
      <c r="N570" s="83" t="s">
        <v>4944</v>
      </c>
      <c r="O570" s="99"/>
    </row>
    <row r="571" spans="1:15" s="60" customFormat="1" x14ac:dyDescent="0.3">
      <c r="A571" s="73" t="s">
        <v>4776</v>
      </c>
      <c r="B571" s="14" t="s">
        <v>4945</v>
      </c>
      <c r="C571" s="14" t="s">
        <v>4946</v>
      </c>
      <c r="D571" s="14" t="s">
        <v>4947</v>
      </c>
      <c r="E571" s="14" t="s">
        <v>4505</v>
      </c>
      <c r="F571" s="92">
        <v>43235</v>
      </c>
      <c r="G571" s="92">
        <f t="shared" si="25"/>
        <v>43966</v>
      </c>
      <c r="H571" s="81">
        <v>2</v>
      </c>
      <c r="I571" s="76">
        <f t="shared" si="24"/>
        <v>20000</v>
      </c>
      <c r="J571" s="104" t="s">
        <v>1297</v>
      </c>
      <c r="K571" s="86" t="s">
        <v>3150</v>
      </c>
      <c r="L571" s="76"/>
      <c r="M571" s="76"/>
      <c r="N571" s="83" t="s">
        <v>4948</v>
      </c>
      <c r="O571" s="99"/>
    </row>
    <row r="572" spans="1:15" s="60" customFormat="1" x14ac:dyDescent="0.3">
      <c r="A572" s="73" t="s">
        <v>4776</v>
      </c>
      <c r="B572" s="14" t="s">
        <v>4949</v>
      </c>
      <c r="C572" s="14" t="s">
        <v>4950</v>
      </c>
      <c r="D572" s="14" t="s">
        <v>4951</v>
      </c>
      <c r="E572" s="14" t="s">
        <v>3187</v>
      </c>
      <c r="F572" s="92">
        <v>43236</v>
      </c>
      <c r="G572" s="92">
        <f t="shared" si="25"/>
        <v>43967</v>
      </c>
      <c r="H572" s="81">
        <v>1</v>
      </c>
      <c r="I572" s="76">
        <f t="shared" si="24"/>
        <v>10000</v>
      </c>
      <c r="J572" s="104" t="s">
        <v>1297</v>
      </c>
      <c r="K572" s="86" t="s">
        <v>3461</v>
      </c>
      <c r="L572" s="76"/>
      <c r="M572" s="76"/>
      <c r="N572" s="83" t="s">
        <v>4952</v>
      </c>
      <c r="O572" s="99"/>
    </row>
    <row r="573" spans="1:15" s="60" customFormat="1" x14ac:dyDescent="0.3">
      <c r="A573" s="73" t="s">
        <v>4776</v>
      </c>
      <c r="B573" s="14" t="s">
        <v>4953</v>
      </c>
      <c r="C573" s="14" t="s">
        <v>2954</v>
      </c>
      <c r="D573" s="14" t="s">
        <v>4954</v>
      </c>
      <c r="E573" s="14" t="s">
        <v>1384</v>
      </c>
      <c r="F573" s="92">
        <v>43235</v>
      </c>
      <c r="G573" s="92">
        <f t="shared" si="25"/>
        <v>43966</v>
      </c>
      <c r="H573" s="81">
        <v>10</v>
      </c>
      <c r="I573" s="76">
        <f t="shared" si="24"/>
        <v>100000</v>
      </c>
      <c r="J573" s="104" t="s">
        <v>1297</v>
      </c>
      <c r="K573" s="76" t="s">
        <v>3745</v>
      </c>
      <c r="L573" s="76"/>
      <c r="M573" s="76"/>
      <c r="N573" s="83" t="s">
        <v>4955</v>
      </c>
      <c r="O573" s="99"/>
    </row>
    <row r="574" spans="1:15" s="60" customFormat="1" x14ac:dyDescent="0.3">
      <c r="A574" s="73" t="s">
        <v>4776</v>
      </c>
      <c r="B574" s="14" t="s">
        <v>4956</v>
      </c>
      <c r="C574" s="14" t="s">
        <v>4957</v>
      </c>
      <c r="D574" s="14" t="s">
        <v>4958</v>
      </c>
      <c r="E574" s="14" t="s">
        <v>3501</v>
      </c>
      <c r="F574" s="92">
        <v>43235</v>
      </c>
      <c r="G574" s="92">
        <f t="shared" si="25"/>
        <v>43966</v>
      </c>
      <c r="H574" s="81">
        <v>1</v>
      </c>
      <c r="I574" s="76">
        <f t="shared" si="24"/>
        <v>10000</v>
      </c>
      <c r="J574" s="104" t="s">
        <v>1297</v>
      </c>
      <c r="K574" s="86" t="s">
        <v>3327</v>
      </c>
      <c r="L574" s="76"/>
      <c r="M574" s="76"/>
      <c r="N574" s="129" t="s">
        <v>4959</v>
      </c>
      <c r="O574" s="99"/>
    </row>
    <row r="575" spans="1:15" s="60" customFormat="1" x14ac:dyDescent="0.3">
      <c r="A575" s="73" t="s">
        <v>4776</v>
      </c>
      <c r="B575" s="14" t="s">
        <v>4960</v>
      </c>
      <c r="C575" s="14" t="s">
        <v>4961</v>
      </c>
      <c r="D575" s="14" t="s">
        <v>4962</v>
      </c>
      <c r="E575" s="14" t="s">
        <v>3187</v>
      </c>
      <c r="F575" s="92">
        <v>43236</v>
      </c>
      <c r="G575" s="92">
        <f t="shared" si="25"/>
        <v>43967</v>
      </c>
      <c r="H575" s="81">
        <v>3</v>
      </c>
      <c r="I575" s="76">
        <f t="shared" si="24"/>
        <v>30000</v>
      </c>
      <c r="J575" s="104" t="s">
        <v>1297</v>
      </c>
      <c r="K575" s="86" t="s">
        <v>3150</v>
      </c>
      <c r="L575" s="76"/>
      <c r="M575" s="76"/>
      <c r="N575" s="129" t="s">
        <v>4963</v>
      </c>
      <c r="O575" s="99"/>
    </row>
    <row r="576" spans="1:15" s="60" customFormat="1" x14ac:dyDescent="0.3">
      <c r="A576" s="73" t="s">
        <v>4776</v>
      </c>
      <c r="B576" s="14" t="s">
        <v>4964</v>
      </c>
      <c r="C576" s="14" t="s">
        <v>4965</v>
      </c>
      <c r="D576" s="14" t="s">
        <v>4966</v>
      </c>
      <c r="E576" s="14" t="s">
        <v>4967</v>
      </c>
      <c r="F576" s="92">
        <v>43229</v>
      </c>
      <c r="G576" s="92">
        <f t="shared" si="25"/>
        <v>43960</v>
      </c>
      <c r="H576" s="81">
        <v>1</v>
      </c>
      <c r="I576" s="76">
        <f t="shared" si="24"/>
        <v>10000</v>
      </c>
      <c r="J576" s="89" t="s">
        <v>4307</v>
      </c>
      <c r="K576" s="86" t="s">
        <v>3327</v>
      </c>
      <c r="L576" s="76"/>
      <c r="M576" s="76"/>
      <c r="N576" s="128" t="s">
        <v>4968</v>
      </c>
      <c r="O576" s="99"/>
    </row>
    <row r="577" spans="1:15" s="60" customFormat="1" x14ac:dyDescent="0.3">
      <c r="A577" s="73" t="s">
        <v>4776</v>
      </c>
      <c r="B577" s="14" t="s">
        <v>4969</v>
      </c>
      <c r="C577" s="14" t="s">
        <v>4970</v>
      </c>
      <c r="D577" s="14" t="s">
        <v>4971</v>
      </c>
      <c r="E577" s="14" t="s">
        <v>4972</v>
      </c>
      <c r="F577" s="92">
        <v>43229</v>
      </c>
      <c r="G577" s="92">
        <f t="shared" si="25"/>
        <v>43960</v>
      </c>
      <c r="H577" s="81">
        <v>1</v>
      </c>
      <c r="I577" s="76">
        <f t="shared" si="24"/>
        <v>10000</v>
      </c>
      <c r="J577" s="89" t="s">
        <v>1683</v>
      </c>
      <c r="K577" s="86" t="s">
        <v>3150</v>
      </c>
      <c r="L577" s="76"/>
      <c r="M577" s="76"/>
      <c r="N577" s="128" t="s">
        <v>4973</v>
      </c>
      <c r="O577" s="99"/>
    </row>
    <row r="578" spans="1:15" s="60" customFormat="1" x14ac:dyDescent="0.3">
      <c r="A578" s="73" t="s">
        <v>4776</v>
      </c>
      <c r="B578" s="14" t="s">
        <v>4974</v>
      </c>
      <c r="C578" s="14" t="s">
        <v>4357</v>
      </c>
      <c r="D578" s="10" t="s">
        <v>4975</v>
      </c>
      <c r="E578" s="14" t="s">
        <v>4976</v>
      </c>
      <c r="F578" s="92">
        <v>43230</v>
      </c>
      <c r="G578" s="92">
        <f t="shared" si="25"/>
        <v>43961</v>
      </c>
      <c r="H578" s="81">
        <v>2</v>
      </c>
      <c r="I578" s="76">
        <f t="shared" si="24"/>
        <v>20000</v>
      </c>
      <c r="J578" s="89" t="s">
        <v>1683</v>
      </c>
      <c r="K578" s="86" t="s">
        <v>3150</v>
      </c>
      <c r="L578" s="76"/>
      <c r="M578" s="76"/>
      <c r="N578" s="83" t="s">
        <v>4977</v>
      </c>
      <c r="O578" s="99"/>
    </row>
    <row r="579" spans="1:15" s="60" customFormat="1" x14ac:dyDescent="0.3">
      <c r="A579" s="73" t="s">
        <v>4776</v>
      </c>
      <c r="B579" s="14" t="s">
        <v>4978</v>
      </c>
      <c r="C579" s="14" t="s">
        <v>4979</v>
      </c>
      <c r="D579" s="14" t="s">
        <v>4980</v>
      </c>
      <c r="E579" s="14" t="s">
        <v>4981</v>
      </c>
      <c r="F579" s="92">
        <v>43230</v>
      </c>
      <c r="G579" s="92">
        <f t="shared" si="25"/>
        <v>43961</v>
      </c>
      <c r="H579" s="81">
        <v>3</v>
      </c>
      <c r="I579" s="76">
        <f t="shared" si="24"/>
        <v>30000</v>
      </c>
      <c r="J579" s="89" t="s">
        <v>4458</v>
      </c>
      <c r="K579" s="86" t="s">
        <v>1320</v>
      </c>
      <c r="L579" s="76"/>
      <c r="M579" s="76"/>
      <c r="N579" s="83" t="s">
        <v>4982</v>
      </c>
      <c r="O579" s="99"/>
    </row>
    <row r="580" spans="1:15" s="60" customFormat="1" x14ac:dyDescent="0.3">
      <c r="A580" s="73" t="s">
        <v>4776</v>
      </c>
      <c r="B580" s="14" t="s">
        <v>4983</v>
      </c>
      <c r="C580" s="14" t="s">
        <v>4984</v>
      </c>
      <c r="D580" s="14" t="s">
        <v>4985</v>
      </c>
      <c r="E580" s="14" t="s">
        <v>4551</v>
      </c>
      <c r="F580" s="92">
        <v>43235</v>
      </c>
      <c r="G580" s="92">
        <f t="shared" si="25"/>
        <v>43966</v>
      </c>
      <c r="H580" s="81">
        <v>6</v>
      </c>
      <c r="I580" s="76">
        <f t="shared" si="24"/>
        <v>60000</v>
      </c>
      <c r="J580" s="102" t="s">
        <v>3611</v>
      </c>
      <c r="K580" s="76" t="s">
        <v>4986</v>
      </c>
      <c r="L580" s="76"/>
      <c r="M580" s="76"/>
      <c r="N580" s="83" t="s">
        <v>4987</v>
      </c>
      <c r="O580" s="99"/>
    </row>
    <row r="581" spans="1:15" s="60" customFormat="1" x14ac:dyDescent="0.3">
      <c r="A581" s="73" t="s">
        <v>4776</v>
      </c>
      <c r="B581" s="14" t="s">
        <v>4988</v>
      </c>
      <c r="C581" s="14" t="s">
        <v>3295</v>
      </c>
      <c r="D581" s="14" t="s">
        <v>4989</v>
      </c>
      <c r="E581" s="14" t="s">
        <v>4990</v>
      </c>
      <c r="F581" s="92">
        <v>43235</v>
      </c>
      <c r="G581" s="92">
        <f t="shared" si="25"/>
        <v>43966</v>
      </c>
      <c r="H581" s="81">
        <v>1</v>
      </c>
      <c r="I581" s="76">
        <f t="shared" si="24"/>
        <v>10000</v>
      </c>
      <c r="J581" s="89" t="s">
        <v>4307</v>
      </c>
      <c r="K581" s="86" t="s">
        <v>3150</v>
      </c>
      <c r="L581" s="76"/>
      <c r="M581" s="76"/>
      <c r="N581" s="83" t="s">
        <v>4991</v>
      </c>
      <c r="O581" s="99"/>
    </row>
    <row r="582" spans="1:15" s="60" customFormat="1" x14ac:dyDescent="0.3">
      <c r="A582" s="73" t="s">
        <v>4776</v>
      </c>
      <c r="B582" s="14" t="s">
        <v>4992</v>
      </c>
      <c r="C582" s="14" t="s">
        <v>4993</v>
      </c>
      <c r="D582" s="14" t="s">
        <v>4994</v>
      </c>
      <c r="E582" s="14" t="s">
        <v>3187</v>
      </c>
      <c r="F582" s="92">
        <v>43235</v>
      </c>
      <c r="G582" s="92">
        <f t="shared" si="25"/>
        <v>43966</v>
      </c>
      <c r="H582" s="81">
        <v>1</v>
      </c>
      <c r="I582" s="76">
        <f t="shared" si="24"/>
        <v>10000</v>
      </c>
      <c r="J582" s="104" t="s">
        <v>1297</v>
      </c>
      <c r="K582" s="76" t="s">
        <v>3272</v>
      </c>
      <c r="L582" s="76"/>
      <c r="M582" s="76"/>
      <c r="N582" s="83" t="s">
        <v>6820</v>
      </c>
      <c r="O582" s="99"/>
    </row>
    <row r="583" spans="1:15" s="60" customFormat="1" x14ac:dyDescent="0.3">
      <c r="A583" s="73" t="s">
        <v>4776</v>
      </c>
      <c r="B583" s="14" t="s">
        <v>4995</v>
      </c>
      <c r="C583" s="14" t="s">
        <v>4996</v>
      </c>
      <c r="D583" s="14" t="s">
        <v>4997</v>
      </c>
      <c r="E583" s="14" t="s">
        <v>4454</v>
      </c>
      <c r="F583" s="92">
        <v>43235</v>
      </c>
      <c r="G583" s="92">
        <f t="shared" si="25"/>
        <v>43966</v>
      </c>
      <c r="H583" s="81">
        <v>2</v>
      </c>
      <c r="I583" s="76">
        <f t="shared" si="24"/>
        <v>20000</v>
      </c>
      <c r="J583" s="100" t="s">
        <v>4669</v>
      </c>
      <c r="K583" s="86" t="s">
        <v>3350</v>
      </c>
      <c r="L583" s="76"/>
      <c r="M583" s="76"/>
      <c r="N583" s="130" t="s">
        <v>4998</v>
      </c>
      <c r="O583" s="99"/>
    </row>
    <row r="584" spans="1:15" s="60" customFormat="1" x14ac:dyDescent="0.3">
      <c r="A584" s="73" t="s">
        <v>4776</v>
      </c>
      <c r="B584" s="14" t="s">
        <v>4999</v>
      </c>
      <c r="C584" s="14" t="s">
        <v>3054</v>
      </c>
      <c r="D584" s="14" t="s">
        <v>3055</v>
      </c>
      <c r="E584" s="14" t="s">
        <v>3395</v>
      </c>
      <c r="F584" s="92">
        <v>43235</v>
      </c>
      <c r="G584" s="92">
        <f t="shared" si="25"/>
        <v>43966</v>
      </c>
      <c r="H584" s="81">
        <v>2</v>
      </c>
      <c r="I584" s="76">
        <f t="shared" si="24"/>
        <v>20000</v>
      </c>
      <c r="J584" s="100" t="s">
        <v>1337</v>
      </c>
      <c r="K584" s="86" t="s">
        <v>3150</v>
      </c>
      <c r="L584" s="76"/>
      <c r="M584" s="76"/>
      <c r="N584" s="130" t="s">
        <v>5000</v>
      </c>
      <c r="O584" s="99"/>
    </row>
    <row r="585" spans="1:15" s="60" customFormat="1" x14ac:dyDescent="0.3">
      <c r="A585" s="73" t="s">
        <v>4776</v>
      </c>
      <c r="B585" s="14" t="s">
        <v>5001</v>
      </c>
      <c r="C585" s="14" t="s">
        <v>5002</v>
      </c>
      <c r="D585" s="14" t="s">
        <v>5003</v>
      </c>
      <c r="E585" s="14" t="s">
        <v>3405</v>
      </c>
      <c r="F585" s="92">
        <v>43235</v>
      </c>
      <c r="G585" s="92">
        <f t="shared" si="25"/>
        <v>43966</v>
      </c>
      <c r="H585" s="81">
        <v>3</v>
      </c>
      <c r="I585" s="76">
        <f t="shared" si="24"/>
        <v>30000</v>
      </c>
      <c r="J585" s="100" t="s">
        <v>1337</v>
      </c>
      <c r="K585" s="76" t="s">
        <v>3272</v>
      </c>
      <c r="L585" s="76"/>
      <c r="M585" s="76"/>
      <c r="N585" s="83" t="s">
        <v>5004</v>
      </c>
      <c r="O585" s="99"/>
    </row>
    <row r="586" spans="1:15" s="60" customFormat="1" x14ac:dyDescent="0.3">
      <c r="A586" s="73" t="s">
        <v>4776</v>
      </c>
      <c r="B586" s="14" t="s">
        <v>5005</v>
      </c>
      <c r="C586" s="14" t="s">
        <v>5006</v>
      </c>
      <c r="D586" s="14" t="s">
        <v>5007</v>
      </c>
      <c r="E586" s="14" t="s">
        <v>4114</v>
      </c>
      <c r="F586" s="92">
        <v>43221</v>
      </c>
      <c r="G586" s="92">
        <f t="shared" si="25"/>
        <v>43952</v>
      </c>
      <c r="H586" s="81">
        <v>2</v>
      </c>
      <c r="I586" s="76">
        <f t="shared" si="24"/>
        <v>20000</v>
      </c>
      <c r="J586" s="14" t="s">
        <v>4114</v>
      </c>
      <c r="K586" s="86" t="s">
        <v>3150</v>
      </c>
      <c r="L586" s="76"/>
      <c r="M586" s="76"/>
      <c r="N586" s="83" t="s">
        <v>5008</v>
      </c>
      <c r="O586" s="99"/>
    </row>
    <row r="587" spans="1:15" s="60" customFormat="1" x14ac:dyDescent="0.3">
      <c r="A587" s="73" t="s">
        <v>4776</v>
      </c>
      <c r="B587" s="14" t="s">
        <v>5009</v>
      </c>
      <c r="C587" s="14" t="s">
        <v>5010</v>
      </c>
      <c r="D587" s="14" t="s">
        <v>5011</v>
      </c>
      <c r="E587" s="14" t="s">
        <v>4653</v>
      </c>
      <c r="F587" s="92">
        <v>43236</v>
      </c>
      <c r="G587" s="92">
        <f t="shared" si="25"/>
        <v>43967</v>
      </c>
      <c r="H587" s="81">
        <v>2</v>
      </c>
      <c r="I587" s="76">
        <f t="shared" si="24"/>
        <v>20000</v>
      </c>
      <c r="J587" s="89" t="s">
        <v>4458</v>
      </c>
      <c r="K587" s="86" t="s">
        <v>3150</v>
      </c>
      <c r="L587" s="76"/>
      <c r="M587" s="76"/>
      <c r="N587" s="128" t="s">
        <v>5012</v>
      </c>
      <c r="O587" s="99"/>
    </row>
    <row r="588" spans="1:15" s="60" customFormat="1" x14ac:dyDescent="0.3">
      <c r="A588" s="73" t="s">
        <v>4776</v>
      </c>
      <c r="B588" s="14" t="s">
        <v>5013</v>
      </c>
      <c r="C588" s="14" t="s">
        <v>5014</v>
      </c>
      <c r="D588" s="14" t="s">
        <v>5015</v>
      </c>
      <c r="E588" s="14" t="s">
        <v>3404</v>
      </c>
      <c r="F588" s="92">
        <v>43235</v>
      </c>
      <c r="G588" s="92">
        <f t="shared" si="25"/>
        <v>43966</v>
      </c>
      <c r="H588" s="81">
        <v>1</v>
      </c>
      <c r="I588" s="76">
        <f t="shared" si="24"/>
        <v>10000</v>
      </c>
      <c r="J588" s="100" t="s">
        <v>3483</v>
      </c>
      <c r="K588" s="86" t="s">
        <v>3327</v>
      </c>
      <c r="L588" s="76"/>
      <c r="M588" s="76"/>
      <c r="N588" s="83" t="s">
        <v>5016</v>
      </c>
      <c r="O588" s="99"/>
    </row>
    <row r="589" spans="1:15" s="60" customFormat="1" x14ac:dyDescent="0.3">
      <c r="A589" s="73" t="s">
        <v>4776</v>
      </c>
      <c r="B589" s="14" t="s">
        <v>5017</v>
      </c>
      <c r="C589" s="14" t="s">
        <v>2954</v>
      </c>
      <c r="D589" s="14" t="s">
        <v>4954</v>
      </c>
      <c r="E589" s="14" t="s">
        <v>1384</v>
      </c>
      <c r="F589" s="92">
        <v>43238</v>
      </c>
      <c r="G589" s="92">
        <f t="shared" si="25"/>
        <v>43969</v>
      </c>
      <c r="H589" s="81">
        <v>2</v>
      </c>
      <c r="I589" s="76">
        <f t="shared" si="24"/>
        <v>20000</v>
      </c>
      <c r="J589" s="104" t="s">
        <v>1297</v>
      </c>
      <c r="K589" s="76" t="s">
        <v>1296</v>
      </c>
      <c r="L589" s="76"/>
      <c r="M589" s="76"/>
      <c r="N589" s="83" t="s">
        <v>5018</v>
      </c>
      <c r="O589" s="99"/>
    </row>
    <row r="590" spans="1:15" s="60" customFormat="1" x14ac:dyDescent="0.3">
      <c r="A590" s="73" t="s">
        <v>4776</v>
      </c>
      <c r="B590" s="14" t="s">
        <v>5019</v>
      </c>
      <c r="C590" s="14" t="s">
        <v>3159</v>
      </c>
      <c r="D590" s="105" t="s">
        <v>5020</v>
      </c>
      <c r="E590" s="14" t="s">
        <v>3187</v>
      </c>
      <c r="F590" s="92">
        <v>43238</v>
      </c>
      <c r="G590" s="92">
        <f t="shared" si="25"/>
        <v>43969</v>
      </c>
      <c r="H590" s="81">
        <v>1</v>
      </c>
      <c r="I590" s="76">
        <f t="shared" si="24"/>
        <v>10000</v>
      </c>
      <c r="J590" s="104" t="s">
        <v>1297</v>
      </c>
      <c r="K590" s="76" t="s">
        <v>3745</v>
      </c>
      <c r="L590" s="76"/>
      <c r="M590" s="76"/>
      <c r="N590" s="83" t="s">
        <v>5018</v>
      </c>
      <c r="O590" s="99"/>
    </row>
    <row r="591" spans="1:15" s="60" customFormat="1" x14ac:dyDescent="0.3">
      <c r="A591" s="73" t="s">
        <v>4776</v>
      </c>
      <c r="B591" s="14" t="s">
        <v>5021</v>
      </c>
      <c r="C591" s="14" t="s">
        <v>5022</v>
      </c>
      <c r="D591" s="14" t="s">
        <v>5023</v>
      </c>
      <c r="E591" s="14" t="s">
        <v>4322</v>
      </c>
      <c r="F591" s="92">
        <v>43236</v>
      </c>
      <c r="G591" s="92">
        <f t="shared" si="25"/>
        <v>43967</v>
      </c>
      <c r="H591" s="81">
        <v>1</v>
      </c>
      <c r="I591" s="76">
        <f t="shared" si="24"/>
        <v>10000</v>
      </c>
      <c r="J591" s="89" t="s">
        <v>3575</v>
      </c>
      <c r="K591" s="86" t="s">
        <v>3327</v>
      </c>
      <c r="L591" s="76"/>
      <c r="M591" s="76"/>
      <c r="N591" s="83" t="s">
        <v>5024</v>
      </c>
      <c r="O591" s="99"/>
    </row>
    <row r="592" spans="1:15" s="60" customFormat="1" x14ac:dyDescent="0.3">
      <c r="A592" s="73" t="s">
        <v>4776</v>
      </c>
      <c r="B592" s="14" t="s">
        <v>5025</v>
      </c>
      <c r="C592" s="14" t="s">
        <v>5026</v>
      </c>
      <c r="D592" s="14" t="s">
        <v>5027</v>
      </c>
      <c r="E592" s="14" t="s">
        <v>5028</v>
      </c>
      <c r="F592" s="92">
        <v>43237</v>
      </c>
      <c r="G592" s="92">
        <f t="shared" si="25"/>
        <v>43968</v>
      </c>
      <c r="H592" s="81">
        <v>1</v>
      </c>
      <c r="I592" s="76">
        <f t="shared" si="24"/>
        <v>10000</v>
      </c>
      <c r="J592" s="89" t="s">
        <v>3349</v>
      </c>
      <c r="K592" s="86" t="s">
        <v>3391</v>
      </c>
      <c r="L592" s="76"/>
      <c r="M592" s="76"/>
      <c r="N592" s="128" t="s">
        <v>6821</v>
      </c>
      <c r="O592" s="99"/>
    </row>
    <row r="593" spans="1:15" s="60" customFormat="1" x14ac:dyDescent="0.3">
      <c r="A593" s="73" t="s">
        <v>4776</v>
      </c>
      <c r="B593" s="14" t="s">
        <v>5029</v>
      </c>
      <c r="C593" s="14" t="s">
        <v>5030</v>
      </c>
      <c r="D593" s="10" t="s">
        <v>4498</v>
      </c>
      <c r="E593" s="14" t="s">
        <v>1384</v>
      </c>
      <c r="F593" s="92">
        <v>43238</v>
      </c>
      <c r="G593" s="92">
        <f t="shared" si="25"/>
        <v>43969</v>
      </c>
      <c r="H593" s="81">
        <v>1</v>
      </c>
      <c r="I593" s="76">
        <f t="shared" si="24"/>
        <v>10000</v>
      </c>
      <c r="J593" s="104" t="s">
        <v>1297</v>
      </c>
      <c r="K593" s="76" t="s">
        <v>3272</v>
      </c>
      <c r="L593" s="76"/>
      <c r="M593" s="76"/>
      <c r="N593" s="83" t="s">
        <v>5018</v>
      </c>
      <c r="O593" s="99"/>
    </row>
    <row r="594" spans="1:15" s="60" customFormat="1" x14ac:dyDescent="0.3">
      <c r="A594" s="73" t="s">
        <v>4776</v>
      </c>
      <c r="B594" s="14" t="s">
        <v>5031</v>
      </c>
      <c r="C594" s="14" t="s">
        <v>4689</v>
      </c>
      <c r="D594" s="14" t="s">
        <v>5032</v>
      </c>
      <c r="E594" s="14" t="s">
        <v>3470</v>
      </c>
      <c r="F594" s="92">
        <v>43234</v>
      </c>
      <c r="G594" s="92">
        <f t="shared" si="25"/>
        <v>43965</v>
      </c>
      <c r="H594" s="81">
        <v>5</v>
      </c>
      <c r="I594" s="76">
        <f t="shared" si="24"/>
        <v>50000</v>
      </c>
      <c r="J594" s="85" t="s">
        <v>3656</v>
      </c>
      <c r="K594" s="86" t="s">
        <v>3475</v>
      </c>
      <c r="L594" s="76"/>
      <c r="M594" s="76"/>
      <c r="N594" s="83" t="s">
        <v>4886</v>
      </c>
      <c r="O594" s="99"/>
    </row>
    <row r="595" spans="1:15" s="60" customFormat="1" x14ac:dyDescent="0.3">
      <c r="A595" s="73" t="s">
        <v>4776</v>
      </c>
      <c r="B595" s="14" t="s">
        <v>5033</v>
      </c>
      <c r="C595" s="14" t="s">
        <v>5034</v>
      </c>
      <c r="D595" s="14" t="s">
        <v>5035</v>
      </c>
      <c r="E595" s="14" t="s">
        <v>5036</v>
      </c>
      <c r="F595" s="92">
        <v>43240</v>
      </c>
      <c r="G595" s="92">
        <f t="shared" si="25"/>
        <v>43971</v>
      </c>
      <c r="H595" s="81">
        <v>1</v>
      </c>
      <c r="I595" s="76">
        <f t="shared" si="24"/>
        <v>10000</v>
      </c>
      <c r="J595" s="89" t="s">
        <v>4458</v>
      </c>
      <c r="K595" s="86" t="s">
        <v>1320</v>
      </c>
      <c r="L595" s="76"/>
      <c r="M595" s="76"/>
      <c r="N595" s="83" t="s">
        <v>5037</v>
      </c>
      <c r="O595" s="99"/>
    </row>
    <row r="596" spans="1:15" s="60" customFormat="1" x14ac:dyDescent="0.3">
      <c r="A596" s="73" t="s">
        <v>4776</v>
      </c>
      <c r="B596" s="14" t="s">
        <v>5038</v>
      </c>
      <c r="C596" s="14" t="s">
        <v>3783</v>
      </c>
      <c r="D596" s="14" t="s">
        <v>1535</v>
      </c>
      <c r="E596" s="14" t="s">
        <v>4210</v>
      </c>
      <c r="F596" s="92">
        <v>43240</v>
      </c>
      <c r="G596" s="92">
        <f t="shared" si="25"/>
        <v>43971</v>
      </c>
      <c r="H596" s="81">
        <v>3</v>
      </c>
      <c r="I596" s="76">
        <f t="shared" si="24"/>
        <v>30000</v>
      </c>
      <c r="J596" s="85" t="s">
        <v>3656</v>
      </c>
      <c r="K596" s="86" t="s">
        <v>3150</v>
      </c>
      <c r="L596" s="76"/>
      <c r="M596" s="76"/>
      <c r="N596" s="83" t="s">
        <v>5039</v>
      </c>
      <c r="O596" s="99"/>
    </row>
    <row r="597" spans="1:15" s="60" customFormat="1" x14ac:dyDescent="0.3">
      <c r="A597" s="73" t="s">
        <v>4776</v>
      </c>
      <c r="B597" s="14" t="s">
        <v>5040</v>
      </c>
      <c r="C597" s="14" t="s">
        <v>3573</v>
      </c>
      <c r="D597" s="14" t="s">
        <v>3574</v>
      </c>
      <c r="E597" s="14" t="s">
        <v>5036</v>
      </c>
      <c r="F597" s="92">
        <v>43240</v>
      </c>
      <c r="G597" s="92">
        <f t="shared" si="25"/>
        <v>43971</v>
      </c>
      <c r="H597" s="81">
        <v>2</v>
      </c>
      <c r="I597" s="76">
        <f t="shared" si="24"/>
        <v>20000</v>
      </c>
      <c r="J597" s="89" t="s">
        <v>1683</v>
      </c>
      <c r="K597" s="86" t="s">
        <v>3150</v>
      </c>
      <c r="L597" s="76"/>
      <c r="M597" s="76"/>
      <c r="N597" s="83" t="s">
        <v>5041</v>
      </c>
      <c r="O597" s="99"/>
    </row>
    <row r="598" spans="1:15" s="60" customFormat="1" x14ac:dyDescent="0.3">
      <c r="A598" s="73" t="s">
        <v>4776</v>
      </c>
      <c r="B598" s="14" t="s">
        <v>5042</v>
      </c>
      <c r="C598" s="14" t="s">
        <v>5043</v>
      </c>
      <c r="D598" s="14" t="s">
        <v>1568</v>
      </c>
      <c r="E598" s="14" t="s">
        <v>4454</v>
      </c>
      <c r="F598" s="92">
        <v>43235</v>
      </c>
      <c r="G598" s="92">
        <f t="shared" si="25"/>
        <v>43966</v>
      </c>
      <c r="H598" s="81">
        <v>5</v>
      </c>
      <c r="I598" s="76">
        <f t="shared" si="24"/>
        <v>50000</v>
      </c>
      <c r="J598" s="100" t="s">
        <v>3483</v>
      </c>
      <c r="K598" s="86" t="s">
        <v>3150</v>
      </c>
      <c r="L598" s="76"/>
      <c r="M598" s="76"/>
      <c r="N598" s="130" t="s">
        <v>5044</v>
      </c>
      <c r="O598" s="99"/>
    </row>
    <row r="599" spans="1:15" s="60" customFormat="1" x14ac:dyDescent="0.3">
      <c r="A599" s="73" t="s">
        <v>4776</v>
      </c>
      <c r="B599" s="14" t="s">
        <v>5045</v>
      </c>
      <c r="C599" s="14" t="s">
        <v>5046</v>
      </c>
      <c r="D599" s="14" t="s">
        <v>5047</v>
      </c>
      <c r="E599" s="14" t="s">
        <v>3279</v>
      </c>
      <c r="F599" s="92">
        <v>43235</v>
      </c>
      <c r="G599" s="92">
        <f t="shared" si="25"/>
        <v>43966</v>
      </c>
      <c r="H599" s="81">
        <v>2</v>
      </c>
      <c r="I599" s="76">
        <f t="shared" si="24"/>
        <v>20000</v>
      </c>
      <c r="J599" s="85" t="s">
        <v>3441</v>
      </c>
      <c r="K599" s="86" t="s">
        <v>3150</v>
      </c>
      <c r="L599" s="76"/>
      <c r="M599" s="76"/>
      <c r="N599" s="83" t="s">
        <v>5048</v>
      </c>
      <c r="O599" s="99"/>
    </row>
    <row r="600" spans="1:15" s="60" customFormat="1" x14ac:dyDescent="0.3">
      <c r="A600" s="73" t="s">
        <v>4776</v>
      </c>
      <c r="B600" s="14" t="s">
        <v>5049</v>
      </c>
      <c r="C600" s="14" t="s">
        <v>5050</v>
      </c>
      <c r="D600" s="14" t="s">
        <v>5051</v>
      </c>
      <c r="E600" s="14" t="s">
        <v>5036</v>
      </c>
      <c r="F600" s="92">
        <v>43240</v>
      </c>
      <c r="G600" s="92">
        <f t="shared" si="25"/>
        <v>43971</v>
      </c>
      <c r="H600" s="81">
        <v>3</v>
      </c>
      <c r="I600" s="76">
        <f t="shared" si="24"/>
        <v>30000</v>
      </c>
      <c r="J600" s="89" t="s">
        <v>3349</v>
      </c>
      <c r="K600" s="86" t="s">
        <v>1462</v>
      </c>
      <c r="L600" s="76"/>
      <c r="M600" s="76"/>
      <c r="N600" s="128" t="s">
        <v>5052</v>
      </c>
      <c r="O600" s="99"/>
    </row>
    <row r="601" spans="1:15" s="60" customFormat="1" x14ac:dyDescent="0.3">
      <c r="A601" s="73" t="s">
        <v>4776</v>
      </c>
      <c r="B601" s="14" t="s">
        <v>5053</v>
      </c>
      <c r="C601" s="14" t="s">
        <v>5054</v>
      </c>
      <c r="D601" s="14" t="s">
        <v>5055</v>
      </c>
      <c r="E601" s="14" t="s">
        <v>4967</v>
      </c>
      <c r="F601" s="92">
        <v>43240</v>
      </c>
      <c r="G601" s="92">
        <f t="shared" ref="G601:G701" si="26">DATE(YEAR(F601)+2,MONTH(F601),DAY(F601))</f>
        <v>43971</v>
      </c>
      <c r="H601" s="81">
        <v>2</v>
      </c>
      <c r="I601" s="76">
        <f t="shared" si="24"/>
        <v>20000</v>
      </c>
      <c r="J601" s="89" t="s">
        <v>4458</v>
      </c>
      <c r="K601" s="86" t="s">
        <v>3150</v>
      </c>
      <c r="L601" s="76"/>
      <c r="M601" s="76"/>
      <c r="N601" s="128" t="s">
        <v>6822</v>
      </c>
      <c r="O601" s="99"/>
    </row>
    <row r="602" spans="1:15" s="60" customFormat="1" x14ac:dyDescent="0.3">
      <c r="A602" s="73" t="s">
        <v>4776</v>
      </c>
      <c r="B602" s="14" t="s">
        <v>5056</v>
      </c>
      <c r="C602" s="14" t="s">
        <v>5057</v>
      </c>
      <c r="D602" s="14" t="s">
        <v>5058</v>
      </c>
      <c r="E602" s="14" t="s">
        <v>4322</v>
      </c>
      <c r="F602" s="92">
        <v>43240</v>
      </c>
      <c r="G602" s="92">
        <f t="shared" si="26"/>
        <v>43971</v>
      </c>
      <c r="H602" s="81">
        <v>3</v>
      </c>
      <c r="I602" s="76">
        <f t="shared" si="24"/>
        <v>30000</v>
      </c>
      <c r="J602" s="89" t="s">
        <v>1683</v>
      </c>
      <c r="K602" s="86" t="s">
        <v>3150</v>
      </c>
      <c r="L602" s="76"/>
      <c r="M602" s="76"/>
      <c r="N602" s="128" t="s">
        <v>6823</v>
      </c>
      <c r="O602" s="99"/>
    </row>
    <row r="603" spans="1:15" s="60" customFormat="1" x14ac:dyDescent="0.3">
      <c r="A603" s="73" t="s">
        <v>4776</v>
      </c>
      <c r="B603" s="14" t="s">
        <v>5059</v>
      </c>
      <c r="C603" s="14" t="s">
        <v>5060</v>
      </c>
      <c r="D603" s="14" t="s">
        <v>5061</v>
      </c>
      <c r="E603" s="14" t="s">
        <v>5062</v>
      </c>
      <c r="F603" s="92">
        <v>43240</v>
      </c>
      <c r="G603" s="92">
        <f t="shared" si="26"/>
        <v>43971</v>
      </c>
      <c r="H603" s="81">
        <v>4</v>
      </c>
      <c r="I603" s="76">
        <f t="shared" si="24"/>
        <v>40000</v>
      </c>
      <c r="J603" s="89" t="s">
        <v>4307</v>
      </c>
      <c r="K603" s="86" t="s">
        <v>3150</v>
      </c>
      <c r="L603" s="76"/>
      <c r="M603" s="76"/>
      <c r="N603" s="83" t="s">
        <v>5063</v>
      </c>
      <c r="O603" s="99"/>
    </row>
    <row r="604" spans="1:15" s="60" customFormat="1" x14ac:dyDescent="0.3">
      <c r="A604" s="73" t="s">
        <v>4776</v>
      </c>
      <c r="B604" s="14" t="s">
        <v>5064</v>
      </c>
      <c r="C604" s="14" t="s">
        <v>5065</v>
      </c>
      <c r="D604" s="10" t="s">
        <v>5066</v>
      </c>
      <c r="E604" s="10" t="s">
        <v>4653</v>
      </c>
      <c r="F604" s="92">
        <v>43240</v>
      </c>
      <c r="G604" s="92">
        <f t="shared" si="26"/>
        <v>43971</v>
      </c>
      <c r="H604" s="81">
        <v>5</v>
      </c>
      <c r="I604" s="76">
        <f t="shared" si="24"/>
        <v>50000</v>
      </c>
      <c r="J604" s="89" t="s">
        <v>4307</v>
      </c>
      <c r="K604" s="86" t="s">
        <v>1320</v>
      </c>
      <c r="L604" s="76"/>
      <c r="M604" s="76"/>
      <c r="N604" s="83" t="s">
        <v>5067</v>
      </c>
      <c r="O604" s="99"/>
    </row>
    <row r="605" spans="1:15" s="60" customFormat="1" x14ac:dyDescent="0.3">
      <c r="A605" s="73" t="s">
        <v>4776</v>
      </c>
      <c r="B605" s="14" t="s">
        <v>5068</v>
      </c>
      <c r="C605" s="14" t="s">
        <v>5069</v>
      </c>
      <c r="D605" s="14" t="s">
        <v>5070</v>
      </c>
      <c r="E605" s="10" t="s">
        <v>4653</v>
      </c>
      <c r="F605" s="92">
        <v>43240</v>
      </c>
      <c r="G605" s="92">
        <f t="shared" si="26"/>
        <v>43971</v>
      </c>
      <c r="H605" s="81">
        <v>1</v>
      </c>
      <c r="I605" s="76">
        <f t="shared" si="24"/>
        <v>10000</v>
      </c>
      <c r="J605" s="89" t="s">
        <v>4458</v>
      </c>
      <c r="K605" s="86" t="s">
        <v>1320</v>
      </c>
      <c r="L605" s="76"/>
      <c r="M605" s="76"/>
      <c r="N605" s="83" t="s">
        <v>5037</v>
      </c>
      <c r="O605" s="99"/>
    </row>
    <row r="606" spans="1:15" s="60" customFormat="1" x14ac:dyDescent="0.3">
      <c r="A606" s="73" t="s">
        <v>4776</v>
      </c>
      <c r="B606" s="14" t="s">
        <v>5071</v>
      </c>
      <c r="C606" s="14" t="s">
        <v>5072</v>
      </c>
      <c r="D606" s="14" t="s">
        <v>5073</v>
      </c>
      <c r="E606" s="14" t="s">
        <v>3221</v>
      </c>
      <c r="F606" s="92">
        <v>43241</v>
      </c>
      <c r="G606" s="92">
        <f t="shared" si="26"/>
        <v>43972</v>
      </c>
      <c r="H606" s="81">
        <v>32</v>
      </c>
      <c r="I606" s="76">
        <f t="shared" si="24"/>
        <v>320000</v>
      </c>
      <c r="J606" s="85" t="s">
        <v>3441</v>
      </c>
      <c r="K606" s="86" t="s">
        <v>3150</v>
      </c>
      <c r="L606" s="76"/>
      <c r="M606" s="76"/>
      <c r="N606" s="83" t="s">
        <v>5074</v>
      </c>
      <c r="O606" s="99"/>
    </row>
    <row r="607" spans="1:15" s="60" customFormat="1" x14ac:dyDescent="0.3">
      <c r="A607" s="73" t="s">
        <v>4776</v>
      </c>
      <c r="B607" s="14" t="s">
        <v>5075</v>
      </c>
      <c r="C607" s="14" t="s">
        <v>4198</v>
      </c>
      <c r="D607" s="14" t="s">
        <v>4701</v>
      </c>
      <c r="E607" s="14" t="s">
        <v>5076</v>
      </c>
      <c r="F607" s="92">
        <v>43243</v>
      </c>
      <c r="G607" s="92">
        <f t="shared" si="26"/>
        <v>43974</v>
      </c>
      <c r="H607" s="81">
        <v>2</v>
      </c>
      <c r="I607" s="76">
        <f t="shared" si="24"/>
        <v>20000</v>
      </c>
      <c r="J607" s="85" t="s">
        <v>3656</v>
      </c>
      <c r="K607" s="86" t="s">
        <v>1320</v>
      </c>
      <c r="L607" s="76"/>
      <c r="M607" s="76"/>
      <c r="N607" s="83" t="s">
        <v>5077</v>
      </c>
      <c r="O607" s="99"/>
    </row>
    <row r="608" spans="1:15" s="60" customFormat="1" x14ac:dyDescent="0.3">
      <c r="A608" s="73" t="s">
        <v>4776</v>
      </c>
      <c r="B608" s="14" t="s">
        <v>5078</v>
      </c>
      <c r="C608" s="14" t="s">
        <v>3274</v>
      </c>
      <c r="D608" s="14" t="s">
        <v>4653</v>
      </c>
      <c r="E608" s="14" t="s">
        <v>4653</v>
      </c>
      <c r="F608" s="92">
        <v>43240</v>
      </c>
      <c r="G608" s="92">
        <f t="shared" si="26"/>
        <v>43971</v>
      </c>
      <c r="H608" s="81">
        <v>1</v>
      </c>
      <c r="I608" s="76">
        <f t="shared" si="24"/>
        <v>10000</v>
      </c>
      <c r="J608" s="89" t="s">
        <v>3421</v>
      </c>
      <c r="K608" s="86" t="s">
        <v>3150</v>
      </c>
      <c r="L608" s="76"/>
      <c r="M608" s="76"/>
      <c r="N608" s="83" t="s">
        <v>5079</v>
      </c>
      <c r="O608" s="99"/>
    </row>
    <row r="609" spans="1:15" s="60" customFormat="1" x14ac:dyDescent="0.3">
      <c r="A609" s="73" t="s">
        <v>4776</v>
      </c>
      <c r="B609" s="14" t="s">
        <v>5080</v>
      </c>
      <c r="C609" s="14" t="s">
        <v>3119</v>
      </c>
      <c r="D609" s="14" t="s">
        <v>1545</v>
      </c>
      <c r="E609" s="14" t="s">
        <v>3120</v>
      </c>
      <c r="F609" s="92">
        <v>43243</v>
      </c>
      <c r="G609" s="92">
        <f t="shared" si="26"/>
        <v>43974</v>
      </c>
      <c r="H609" s="81">
        <v>13</v>
      </c>
      <c r="I609" s="76">
        <f t="shared" si="24"/>
        <v>130000</v>
      </c>
      <c r="J609" s="100" t="s">
        <v>3122</v>
      </c>
      <c r="K609" s="86" t="s">
        <v>1320</v>
      </c>
      <c r="L609" s="76"/>
      <c r="M609" s="76"/>
      <c r="N609" s="83" t="s">
        <v>5081</v>
      </c>
      <c r="O609" s="99"/>
    </row>
    <row r="610" spans="1:15" s="60" customFormat="1" x14ac:dyDescent="0.3">
      <c r="A610" s="73" t="s">
        <v>4776</v>
      </c>
      <c r="B610" s="14" t="s">
        <v>5082</v>
      </c>
      <c r="C610" s="14" t="s">
        <v>3419</v>
      </c>
      <c r="D610" s="14" t="s">
        <v>4753</v>
      </c>
      <c r="E610" s="14" t="s">
        <v>4653</v>
      </c>
      <c r="F610" s="92">
        <v>43240</v>
      </c>
      <c r="G610" s="92">
        <f t="shared" si="26"/>
        <v>43971</v>
      </c>
      <c r="H610" s="81">
        <v>1</v>
      </c>
      <c r="I610" s="76">
        <f t="shared" si="24"/>
        <v>10000</v>
      </c>
      <c r="J610" s="89" t="s">
        <v>3349</v>
      </c>
      <c r="K610" s="86" t="s">
        <v>3100</v>
      </c>
      <c r="L610" s="76"/>
      <c r="M610" s="76"/>
      <c r="N610" s="83" t="s">
        <v>5083</v>
      </c>
      <c r="O610" s="99"/>
    </row>
    <row r="611" spans="1:15" s="60" customFormat="1" x14ac:dyDescent="0.3">
      <c r="A611" s="73" t="s">
        <v>4776</v>
      </c>
      <c r="B611" s="14" t="s">
        <v>5084</v>
      </c>
      <c r="C611" s="14" t="s">
        <v>5085</v>
      </c>
      <c r="D611" s="14" t="s">
        <v>5086</v>
      </c>
      <c r="E611" s="14" t="s">
        <v>4060</v>
      </c>
      <c r="F611" s="92">
        <v>43245</v>
      </c>
      <c r="G611" s="92">
        <f t="shared" si="26"/>
        <v>43976</v>
      </c>
      <c r="H611" s="81">
        <v>4</v>
      </c>
      <c r="I611" s="76">
        <f t="shared" si="24"/>
        <v>40000</v>
      </c>
      <c r="J611" s="89" t="s">
        <v>4458</v>
      </c>
      <c r="K611" s="86" t="s">
        <v>3150</v>
      </c>
      <c r="L611" s="76"/>
      <c r="M611" s="76"/>
      <c r="N611" s="83" t="s">
        <v>5087</v>
      </c>
      <c r="O611" s="99"/>
    </row>
    <row r="612" spans="1:15" s="60" customFormat="1" x14ac:dyDescent="0.3">
      <c r="A612" s="73" t="s">
        <v>4776</v>
      </c>
      <c r="B612" s="14" t="s">
        <v>5088</v>
      </c>
      <c r="C612" s="14" t="s">
        <v>3438</v>
      </c>
      <c r="D612" s="14" t="s">
        <v>5089</v>
      </c>
      <c r="E612" s="14" t="s">
        <v>3440</v>
      </c>
      <c r="F612" s="92">
        <v>43248</v>
      </c>
      <c r="G612" s="92">
        <f t="shared" si="26"/>
        <v>43979</v>
      </c>
      <c r="H612" s="81">
        <v>1</v>
      </c>
      <c r="I612" s="76">
        <f t="shared" si="24"/>
        <v>10000</v>
      </c>
      <c r="J612" s="85" t="s">
        <v>3441</v>
      </c>
      <c r="K612" s="86" t="s">
        <v>3391</v>
      </c>
      <c r="L612" s="76"/>
      <c r="M612" s="76"/>
      <c r="N612" s="128" t="s">
        <v>5090</v>
      </c>
      <c r="O612" s="99"/>
    </row>
    <row r="613" spans="1:15" s="60" customFormat="1" x14ac:dyDescent="0.3">
      <c r="A613" s="73" t="s">
        <v>4776</v>
      </c>
      <c r="B613" s="14" t="s">
        <v>5091</v>
      </c>
      <c r="C613" s="14" t="s">
        <v>5092</v>
      </c>
      <c r="D613" s="121" t="s">
        <v>5093</v>
      </c>
      <c r="E613" s="14" t="s">
        <v>3279</v>
      </c>
      <c r="F613" s="92">
        <v>43248</v>
      </c>
      <c r="G613" s="92">
        <f t="shared" si="26"/>
        <v>43979</v>
      </c>
      <c r="H613" s="81">
        <v>1</v>
      </c>
      <c r="I613" s="76">
        <f t="shared" si="24"/>
        <v>10000</v>
      </c>
      <c r="J613" s="85" t="s">
        <v>71</v>
      </c>
      <c r="K613" s="86" t="s">
        <v>3150</v>
      </c>
      <c r="L613" s="76"/>
      <c r="M613" s="76"/>
      <c r="N613" s="128" t="s">
        <v>5094</v>
      </c>
      <c r="O613" s="99"/>
    </row>
    <row r="614" spans="1:15" s="60" customFormat="1" x14ac:dyDescent="0.3">
      <c r="A614" s="73" t="s">
        <v>4776</v>
      </c>
      <c r="B614" s="14" t="s">
        <v>5095</v>
      </c>
      <c r="C614" s="14" t="s">
        <v>5096</v>
      </c>
      <c r="D614" s="14" t="s">
        <v>5097</v>
      </c>
      <c r="E614" s="14" t="s">
        <v>3492</v>
      </c>
      <c r="F614" s="92">
        <v>43243</v>
      </c>
      <c r="G614" s="92">
        <f t="shared" si="26"/>
        <v>43974</v>
      </c>
      <c r="H614" s="81">
        <v>1</v>
      </c>
      <c r="I614" s="76">
        <f t="shared" si="24"/>
        <v>10000</v>
      </c>
      <c r="J614" s="14" t="s">
        <v>4770</v>
      </c>
      <c r="K614" s="76" t="s">
        <v>4470</v>
      </c>
      <c r="L614" s="76"/>
      <c r="M614" s="76"/>
      <c r="N614" s="83" t="s">
        <v>5098</v>
      </c>
      <c r="O614" s="99"/>
    </row>
    <row r="615" spans="1:15" s="60" customFormat="1" x14ac:dyDescent="0.3">
      <c r="A615" s="73" t="s">
        <v>4776</v>
      </c>
      <c r="B615" s="14" t="s">
        <v>5099</v>
      </c>
      <c r="C615" s="14" t="s">
        <v>5100</v>
      </c>
      <c r="D615" s="14" t="s">
        <v>5101</v>
      </c>
      <c r="E615" s="14" t="s">
        <v>4210</v>
      </c>
      <c r="F615" s="92">
        <v>43247</v>
      </c>
      <c r="G615" s="92">
        <f t="shared" si="26"/>
        <v>43978</v>
      </c>
      <c r="H615" s="81">
        <v>2</v>
      </c>
      <c r="I615" s="76">
        <f t="shared" si="24"/>
        <v>20000</v>
      </c>
      <c r="J615" s="85" t="s">
        <v>71</v>
      </c>
      <c r="K615" s="86" t="s">
        <v>3150</v>
      </c>
      <c r="L615" s="76"/>
      <c r="M615" s="76"/>
      <c r="N615" s="83" t="s">
        <v>5102</v>
      </c>
      <c r="O615" s="99"/>
    </row>
    <row r="616" spans="1:15" s="60" customFormat="1" x14ac:dyDescent="0.3">
      <c r="A616" s="73" t="s">
        <v>4776</v>
      </c>
      <c r="B616" s="14" t="s">
        <v>5103</v>
      </c>
      <c r="C616" s="14" t="s">
        <v>5104</v>
      </c>
      <c r="D616" s="14" t="s">
        <v>5105</v>
      </c>
      <c r="E616" s="14" t="s">
        <v>3390</v>
      </c>
      <c r="F616" s="92">
        <v>43249</v>
      </c>
      <c r="G616" s="92">
        <f t="shared" si="26"/>
        <v>43980</v>
      </c>
      <c r="H616" s="81">
        <v>1</v>
      </c>
      <c r="I616" s="76">
        <f t="shared" si="24"/>
        <v>10000</v>
      </c>
      <c r="J616" s="104" t="s">
        <v>1297</v>
      </c>
      <c r="K616" s="86" t="s">
        <v>1320</v>
      </c>
      <c r="L616" s="76"/>
      <c r="M616" s="76"/>
      <c r="N616" s="83" t="s">
        <v>5106</v>
      </c>
      <c r="O616" s="99"/>
    </row>
    <row r="617" spans="1:15" s="60" customFormat="1" x14ac:dyDescent="0.3">
      <c r="A617" s="73" t="s">
        <v>4776</v>
      </c>
      <c r="B617" s="14" t="s">
        <v>5107</v>
      </c>
      <c r="C617" s="14" t="s">
        <v>3265</v>
      </c>
      <c r="D617" s="14" t="s">
        <v>4484</v>
      </c>
      <c r="E617" s="14" t="s">
        <v>4301</v>
      </c>
      <c r="F617" s="92">
        <v>43249</v>
      </c>
      <c r="G617" s="92">
        <f t="shared" si="26"/>
        <v>43980</v>
      </c>
      <c r="H617" s="81">
        <v>2</v>
      </c>
      <c r="I617" s="76">
        <f t="shared" si="24"/>
        <v>20000</v>
      </c>
      <c r="J617" s="104" t="s">
        <v>1297</v>
      </c>
      <c r="K617" s="86" t="s">
        <v>3150</v>
      </c>
      <c r="L617" s="76"/>
      <c r="M617" s="76"/>
      <c r="N617" s="83" t="s">
        <v>5108</v>
      </c>
      <c r="O617" s="99"/>
    </row>
    <row r="618" spans="1:15" s="60" customFormat="1" ht="27.6" x14ac:dyDescent="0.3">
      <c r="A618" s="73" t="s">
        <v>4776</v>
      </c>
      <c r="B618" s="14" t="s">
        <v>5109</v>
      </c>
      <c r="C618" s="14" t="s">
        <v>3444</v>
      </c>
      <c r="D618" s="14" t="s">
        <v>5110</v>
      </c>
      <c r="E618" s="14" t="s">
        <v>5111</v>
      </c>
      <c r="F618" s="92">
        <v>43248</v>
      </c>
      <c r="G618" s="92">
        <f t="shared" si="26"/>
        <v>43979</v>
      </c>
      <c r="H618" s="81">
        <v>2</v>
      </c>
      <c r="I618" s="76">
        <f t="shared" si="24"/>
        <v>20000</v>
      </c>
      <c r="J618" s="102" t="s">
        <v>3141</v>
      </c>
      <c r="K618" s="86" t="s">
        <v>3150</v>
      </c>
      <c r="L618" s="76"/>
      <c r="M618" s="76"/>
      <c r="N618" s="83" t="s">
        <v>5112</v>
      </c>
      <c r="O618" s="99"/>
    </row>
    <row r="619" spans="1:15" s="60" customFormat="1" ht="27.6" x14ac:dyDescent="0.3">
      <c r="A619" s="73" t="s">
        <v>4776</v>
      </c>
      <c r="B619" s="14" t="s">
        <v>5113</v>
      </c>
      <c r="C619" s="14" t="s">
        <v>3444</v>
      </c>
      <c r="D619" s="14" t="s">
        <v>5110</v>
      </c>
      <c r="E619" s="14" t="s">
        <v>4437</v>
      </c>
      <c r="F619" s="92">
        <v>43248</v>
      </c>
      <c r="G619" s="92">
        <f t="shared" si="26"/>
        <v>43979</v>
      </c>
      <c r="H619" s="81">
        <v>1</v>
      </c>
      <c r="I619" s="76">
        <f t="shared" si="24"/>
        <v>10000</v>
      </c>
      <c r="J619" s="102" t="s">
        <v>3240</v>
      </c>
      <c r="K619" s="86" t="s">
        <v>3150</v>
      </c>
      <c r="L619" s="76"/>
      <c r="M619" s="76"/>
      <c r="N619" s="83" t="s">
        <v>5112</v>
      </c>
      <c r="O619" s="99"/>
    </row>
    <row r="620" spans="1:15" s="60" customFormat="1" x14ac:dyDescent="0.3">
      <c r="A620" s="73" t="s">
        <v>4776</v>
      </c>
      <c r="B620" s="14" t="s">
        <v>5114</v>
      </c>
      <c r="C620" s="14" t="s">
        <v>5115</v>
      </c>
      <c r="D620" s="14" t="s">
        <v>4821</v>
      </c>
      <c r="E620" s="14" t="s">
        <v>4766</v>
      </c>
      <c r="F620" s="92">
        <v>43248</v>
      </c>
      <c r="G620" s="92">
        <f t="shared" si="26"/>
        <v>43979</v>
      </c>
      <c r="H620" s="81">
        <v>3</v>
      </c>
      <c r="I620" s="76">
        <f t="shared" si="24"/>
        <v>30000</v>
      </c>
      <c r="J620" s="89" t="s">
        <v>3349</v>
      </c>
      <c r="K620" s="86" t="s">
        <v>3150</v>
      </c>
      <c r="L620" s="76"/>
      <c r="M620" s="76"/>
      <c r="N620" s="83" t="s">
        <v>5116</v>
      </c>
      <c r="O620" s="99"/>
    </row>
    <row r="621" spans="1:15" s="60" customFormat="1" x14ac:dyDescent="0.3">
      <c r="A621" s="73" t="s">
        <v>4776</v>
      </c>
      <c r="B621" s="14" t="s">
        <v>5117</v>
      </c>
      <c r="C621" s="14" t="s">
        <v>4535</v>
      </c>
      <c r="D621" s="14" t="s">
        <v>5118</v>
      </c>
      <c r="E621" s="10" t="s">
        <v>3187</v>
      </c>
      <c r="F621" s="92">
        <v>43243</v>
      </c>
      <c r="G621" s="92">
        <f t="shared" si="26"/>
        <v>43974</v>
      </c>
      <c r="H621" s="81">
        <v>4</v>
      </c>
      <c r="I621" s="76">
        <f t="shared" si="24"/>
        <v>40000</v>
      </c>
      <c r="J621" s="104" t="s">
        <v>1297</v>
      </c>
      <c r="K621" s="86" t="s">
        <v>1320</v>
      </c>
      <c r="L621" s="76"/>
      <c r="M621" s="76"/>
      <c r="N621" s="83" t="s">
        <v>5119</v>
      </c>
      <c r="O621" s="99"/>
    </row>
    <row r="622" spans="1:15" s="60" customFormat="1" x14ac:dyDescent="0.3">
      <c r="A622" s="73" t="s">
        <v>4776</v>
      </c>
      <c r="B622" s="14" t="s">
        <v>5120</v>
      </c>
      <c r="C622" s="14" t="s">
        <v>5121</v>
      </c>
      <c r="D622" s="10" t="s">
        <v>4532</v>
      </c>
      <c r="E622" s="10" t="s">
        <v>1384</v>
      </c>
      <c r="F622" s="92">
        <v>43243</v>
      </c>
      <c r="G622" s="92">
        <f t="shared" si="26"/>
        <v>43974</v>
      </c>
      <c r="H622" s="81">
        <v>4</v>
      </c>
      <c r="I622" s="76">
        <f t="shared" si="24"/>
        <v>40000</v>
      </c>
      <c r="J622" s="104" t="s">
        <v>1297</v>
      </c>
      <c r="K622" s="86" t="s">
        <v>3150</v>
      </c>
      <c r="L622" s="76"/>
      <c r="M622" s="76"/>
      <c r="N622" s="83" t="s">
        <v>5119</v>
      </c>
      <c r="O622" s="99"/>
    </row>
    <row r="623" spans="1:15" s="60" customFormat="1" x14ac:dyDescent="0.3">
      <c r="A623" s="73" t="s">
        <v>4776</v>
      </c>
      <c r="B623" s="14" t="s">
        <v>5122</v>
      </c>
      <c r="C623" s="14" t="s">
        <v>5123</v>
      </c>
      <c r="D623" s="14" t="s">
        <v>5124</v>
      </c>
      <c r="E623" s="14" t="s">
        <v>4551</v>
      </c>
      <c r="F623" s="92">
        <v>43251</v>
      </c>
      <c r="G623" s="92">
        <f t="shared" si="26"/>
        <v>43982</v>
      </c>
      <c r="H623" s="81">
        <v>13</v>
      </c>
      <c r="I623" s="76">
        <f t="shared" si="24"/>
        <v>130000</v>
      </c>
      <c r="J623" s="102" t="s">
        <v>3240</v>
      </c>
      <c r="K623" s="86" t="s">
        <v>3879</v>
      </c>
      <c r="L623" s="76"/>
      <c r="M623" s="76"/>
      <c r="N623" s="83" t="s">
        <v>5125</v>
      </c>
      <c r="O623" s="99"/>
    </row>
    <row r="624" spans="1:15" s="60" customFormat="1" x14ac:dyDescent="0.3">
      <c r="A624" s="73" t="s">
        <v>4776</v>
      </c>
      <c r="B624" s="14" t="s">
        <v>5126</v>
      </c>
      <c r="C624" s="14" t="s">
        <v>5127</v>
      </c>
      <c r="D624" s="14" t="s">
        <v>5128</v>
      </c>
      <c r="E624" s="14" t="s">
        <v>4336</v>
      </c>
      <c r="F624" s="92">
        <v>43248</v>
      </c>
      <c r="G624" s="92">
        <f t="shared" si="26"/>
        <v>43979</v>
      </c>
      <c r="H624" s="81">
        <v>5</v>
      </c>
      <c r="I624" s="76">
        <f t="shared" si="24"/>
        <v>50000</v>
      </c>
      <c r="J624" s="85" t="s">
        <v>3656</v>
      </c>
      <c r="K624" s="86" t="s">
        <v>3391</v>
      </c>
      <c r="L624" s="76"/>
      <c r="M624" s="76"/>
      <c r="N624" s="83" t="s">
        <v>5129</v>
      </c>
      <c r="O624" s="99"/>
    </row>
    <row r="625" spans="1:15" s="60" customFormat="1" x14ac:dyDescent="0.3">
      <c r="A625" s="73" t="s">
        <v>4776</v>
      </c>
      <c r="B625" s="14" t="s">
        <v>5130</v>
      </c>
      <c r="C625" s="14" t="s">
        <v>4290</v>
      </c>
      <c r="D625" s="121" t="s">
        <v>4865</v>
      </c>
      <c r="E625" s="14" t="s">
        <v>4866</v>
      </c>
      <c r="F625" s="92">
        <v>43237</v>
      </c>
      <c r="G625" s="92">
        <f t="shared" si="26"/>
        <v>43968</v>
      </c>
      <c r="H625" s="81">
        <v>1</v>
      </c>
      <c r="I625" s="76">
        <f t="shared" si="24"/>
        <v>10000</v>
      </c>
      <c r="J625" s="89" t="s">
        <v>1683</v>
      </c>
      <c r="K625" s="86" t="s">
        <v>3150</v>
      </c>
      <c r="L625" s="76"/>
      <c r="M625" s="76"/>
      <c r="N625" s="83" t="s">
        <v>5131</v>
      </c>
      <c r="O625" s="99"/>
    </row>
    <row r="626" spans="1:15" s="60" customFormat="1" x14ac:dyDescent="0.3">
      <c r="A626" s="73" t="s">
        <v>4776</v>
      </c>
      <c r="B626" s="14" t="s">
        <v>5132</v>
      </c>
      <c r="C626" s="14" t="s">
        <v>5133</v>
      </c>
      <c r="D626" s="14" t="s">
        <v>5134</v>
      </c>
      <c r="E626" s="14" t="s">
        <v>5135</v>
      </c>
      <c r="F626" s="92">
        <v>43250</v>
      </c>
      <c r="G626" s="92">
        <f t="shared" si="26"/>
        <v>43981</v>
      </c>
      <c r="H626" s="81">
        <v>7</v>
      </c>
      <c r="I626" s="76">
        <f t="shared" si="24"/>
        <v>70000</v>
      </c>
      <c r="J626" s="89" t="s">
        <v>4458</v>
      </c>
      <c r="K626" s="86" t="s">
        <v>1320</v>
      </c>
      <c r="L626" s="76"/>
      <c r="M626" s="76"/>
      <c r="N626" s="83" t="s">
        <v>5136</v>
      </c>
      <c r="O626" s="99"/>
    </row>
    <row r="627" spans="1:15" s="60" customFormat="1" x14ac:dyDescent="0.3">
      <c r="A627" s="73" t="s">
        <v>4776</v>
      </c>
      <c r="B627" s="14" t="s">
        <v>5137</v>
      </c>
      <c r="C627" s="14" t="s">
        <v>3291</v>
      </c>
      <c r="D627" s="14" t="s">
        <v>4301</v>
      </c>
      <c r="E627" s="14" t="s">
        <v>4301</v>
      </c>
      <c r="F627" s="92">
        <v>43250</v>
      </c>
      <c r="G627" s="92">
        <f t="shared" si="26"/>
        <v>43981</v>
      </c>
      <c r="H627" s="81">
        <v>1</v>
      </c>
      <c r="I627" s="76">
        <f t="shared" si="24"/>
        <v>10000</v>
      </c>
      <c r="J627" s="104" t="s">
        <v>1297</v>
      </c>
      <c r="K627" s="86" t="s">
        <v>3150</v>
      </c>
      <c r="L627" s="76"/>
      <c r="M627" s="76"/>
      <c r="N627" s="83" t="s">
        <v>5138</v>
      </c>
      <c r="O627" s="99"/>
    </row>
    <row r="628" spans="1:15" s="60" customFormat="1" x14ac:dyDescent="0.3">
      <c r="A628" s="73" t="s">
        <v>4776</v>
      </c>
      <c r="B628" s="14" t="s">
        <v>5139</v>
      </c>
      <c r="C628" s="14" t="s">
        <v>5140</v>
      </c>
      <c r="D628" s="14" t="s">
        <v>5141</v>
      </c>
      <c r="E628" s="14" t="s">
        <v>4585</v>
      </c>
      <c r="F628" s="92">
        <v>43249</v>
      </c>
      <c r="G628" s="92">
        <f t="shared" si="26"/>
        <v>43980</v>
      </c>
      <c r="H628" s="81">
        <v>3</v>
      </c>
      <c r="I628" s="76">
        <f t="shared" si="24"/>
        <v>30000</v>
      </c>
      <c r="J628" s="85" t="s">
        <v>3656</v>
      </c>
      <c r="K628" s="86" t="s">
        <v>3150</v>
      </c>
      <c r="L628" s="76"/>
      <c r="M628" s="76"/>
      <c r="N628" s="83" t="s">
        <v>5142</v>
      </c>
      <c r="O628" s="99"/>
    </row>
    <row r="629" spans="1:15" s="60" customFormat="1" x14ac:dyDescent="0.3">
      <c r="A629" s="73" t="s">
        <v>4776</v>
      </c>
      <c r="B629" s="14" t="s">
        <v>5143</v>
      </c>
      <c r="C629" s="14" t="s">
        <v>4400</v>
      </c>
      <c r="D629" s="10" t="s">
        <v>4585</v>
      </c>
      <c r="E629" s="10" t="s">
        <v>5144</v>
      </c>
      <c r="F629" s="92">
        <v>43250</v>
      </c>
      <c r="G629" s="92">
        <f t="shared" si="26"/>
        <v>43981</v>
      </c>
      <c r="H629" s="81">
        <v>10</v>
      </c>
      <c r="I629" s="76">
        <f t="shared" si="24"/>
        <v>100000</v>
      </c>
      <c r="J629" s="85" t="s">
        <v>3656</v>
      </c>
      <c r="K629" s="76" t="s">
        <v>3695</v>
      </c>
      <c r="L629" s="76"/>
      <c r="M629" s="76"/>
      <c r="N629" s="83" t="s">
        <v>5145</v>
      </c>
      <c r="O629" s="99"/>
    </row>
    <row r="630" spans="1:15" s="60" customFormat="1" x14ac:dyDescent="0.3">
      <c r="A630" s="73" t="s">
        <v>4776</v>
      </c>
      <c r="B630" s="14" t="s">
        <v>5146</v>
      </c>
      <c r="C630" s="14" t="s">
        <v>5147</v>
      </c>
      <c r="D630" s="14" t="s">
        <v>5148</v>
      </c>
      <c r="E630" s="14" t="s">
        <v>3279</v>
      </c>
      <c r="F630" s="92">
        <v>43251</v>
      </c>
      <c r="G630" s="92">
        <f t="shared" si="26"/>
        <v>43982</v>
      </c>
      <c r="H630" s="81">
        <v>1</v>
      </c>
      <c r="I630" s="76">
        <f t="shared" si="24"/>
        <v>10000</v>
      </c>
      <c r="J630" s="85" t="s">
        <v>3656</v>
      </c>
      <c r="K630" s="86" t="s">
        <v>1320</v>
      </c>
      <c r="L630" s="76"/>
      <c r="M630" s="76"/>
      <c r="N630" s="83" t="s">
        <v>5149</v>
      </c>
      <c r="O630" s="99"/>
    </row>
    <row r="631" spans="1:15" s="60" customFormat="1" x14ac:dyDescent="0.3">
      <c r="A631" s="73" t="s">
        <v>4776</v>
      </c>
      <c r="B631" s="14" t="s">
        <v>5150</v>
      </c>
      <c r="C631" s="14" t="s">
        <v>3338</v>
      </c>
      <c r="D631" s="14" t="s">
        <v>4397</v>
      </c>
      <c r="E631" s="14" t="s">
        <v>91</v>
      </c>
      <c r="F631" s="92">
        <v>43251</v>
      </c>
      <c r="G631" s="92">
        <f t="shared" si="26"/>
        <v>43982</v>
      </c>
      <c r="H631" s="81">
        <v>5</v>
      </c>
      <c r="I631" s="76">
        <f t="shared" si="24"/>
        <v>50000</v>
      </c>
      <c r="J631" s="85" t="s">
        <v>3656</v>
      </c>
      <c r="K631" s="86" t="s">
        <v>1462</v>
      </c>
      <c r="L631" s="76"/>
      <c r="M631" s="76"/>
      <c r="N631" s="83" t="s">
        <v>5151</v>
      </c>
      <c r="O631" s="99"/>
    </row>
    <row r="632" spans="1:15" s="60" customFormat="1" x14ac:dyDescent="0.3">
      <c r="A632" s="73" t="s">
        <v>4776</v>
      </c>
      <c r="B632" s="14" t="s">
        <v>5152</v>
      </c>
      <c r="C632" s="14" t="s">
        <v>3162</v>
      </c>
      <c r="D632" s="14" t="s">
        <v>5153</v>
      </c>
      <c r="E632" s="14" t="s">
        <v>3509</v>
      </c>
      <c r="F632" s="92">
        <v>43244</v>
      </c>
      <c r="G632" s="92">
        <f t="shared" si="26"/>
        <v>43975</v>
      </c>
      <c r="H632" s="81">
        <v>1</v>
      </c>
      <c r="I632" s="76">
        <f t="shared" si="24"/>
        <v>10000</v>
      </c>
      <c r="J632" s="14" t="s">
        <v>3385</v>
      </c>
      <c r="K632" s="76" t="s">
        <v>3272</v>
      </c>
      <c r="L632" s="76"/>
      <c r="M632" s="76"/>
      <c r="N632" s="83" t="s">
        <v>5154</v>
      </c>
      <c r="O632" s="99"/>
    </row>
    <row r="633" spans="1:15" s="60" customFormat="1" x14ac:dyDescent="0.3">
      <c r="A633" s="73" t="s">
        <v>4776</v>
      </c>
      <c r="B633" s="14" t="s">
        <v>5155</v>
      </c>
      <c r="C633" s="14" t="s">
        <v>4373</v>
      </c>
      <c r="D633" s="10" t="s">
        <v>4374</v>
      </c>
      <c r="E633" s="10" t="s">
        <v>4380</v>
      </c>
      <c r="F633" s="92">
        <v>43244</v>
      </c>
      <c r="G633" s="92">
        <f t="shared" si="26"/>
        <v>43975</v>
      </c>
      <c r="H633" s="81">
        <v>1</v>
      </c>
      <c r="I633" s="76">
        <f t="shared" si="24"/>
        <v>10000</v>
      </c>
      <c r="J633" s="14" t="s">
        <v>3379</v>
      </c>
      <c r="K633" s="76" t="s">
        <v>3272</v>
      </c>
      <c r="L633" s="76"/>
      <c r="M633" s="76"/>
      <c r="N633" s="83" t="s">
        <v>5154</v>
      </c>
      <c r="O633" s="99"/>
    </row>
    <row r="634" spans="1:15" s="60" customFormat="1" x14ac:dyDescent="0.3">
      <c r="A634" s="73" t="s">
        <v>4776</v>
      </c>
      <c r="B634" s="14" t="s">
        <v>5156</v>
      </c>
      <c r="C634" s="14" t="s">
        <v>5157</v>
      </c>
      <c r="D634" s="14" t="s">
        <v>5158</v>
      </c>
      <c r="E634" s="14" t="s">
        <v>4943</v>
      </c>
      <c r="F634" s="92">
        <v>43250</v>
      </c>
      <c r="G634" s="92">
        <f t="shared" si="26"/>
        <v>43981</v>
      </c>
      <c r="H634" s="81">
        <v>3</v>
      </c>
      <c r="I634" s="76">
        <f t="shared" si="24"/>
        <v>30000</v>
      </c>
      <c r="J634" s="104" t="s">
        <v>1297</v>
      </c>
      <c r="K634" s="86" t="s">
        <v>1320</v>
      </c>
      <c r="L634" s="76"/>
      <c r="M634" s="76"/>
      <c r="N634" s="83" t="s">
        <v>5159</v>
      </c>
      <c r="O634" s="99"/>
    </row>
    <row r="635" spans="1:15" s="60" customFormat="1" x14ac:dyDescent="0.3">
      <c r="A635" s="73" t="s">
        <v>4776</v>
      </c>
      <c r="B635" s="14" t="s">
        <v>5160</v>
      </c>
      <c r="C635" s="14" t="s">
        <v>2954</v>
      </c>
      <c r="D635" s="14" t="s">
        <v>5161</v>
      </c>
      <c r="E635" s="14" t="s">
        <v>3187</v>
      </c>
      <c r="F635" s="92">
        <v>43250</v>
      </c>
      <c r="G635" s="92">
        <f t="shared" si="26"/>
        <v>43981</v>
      </c>
      <c r="H635" s="81">
        <v>1</v>
      </c>
      <c r="I635" s="76">
        <f t="shared" si="24"/>
        <v>10000</v>
      </c>
      <c r="J635" s="104" t="s">
        <v>1297</v>
      </c>
      <c r="K635" s="76" t="s">
        <v>3272</v>
      </c>
      <c r="L635" s="76"/>
      <c r="M635" s="76"/>
      <c r="N635" s="83" t="s">
        <v>5162</v>
      </c>
      <c r="O635" s="99"/>
    </row>
    <row r="636" spans="1:15" s="60" customFormat="1" x14ac:dyDescent="0.3">
      <c r="A636" s="73" t="s">
        <v>4776</v>
      </c>
      <c r="B636" s="14" t="s">
        <v>5163</v>
      </c>
      <c r="C636" s="14" t="s">
        <v>3973</v>
      </c>
      <c r="D636" s="14" t="s">
        <v>3974</v>
      </c>
      <c r="E636" s="14" t="s">
        <v>3187</v>
      </c>
      <c r="F636" s="92">
        <v>43250</v>
      </c>
      <c r="G636" s="92">
        <f t="shared" si="26"/>
        <v>43981</v>
      </c>
      <c r="H636" s="81">
        <v>6</v>
      </c>
      <c r="I636" s="76">
        <f t="shared" si="24"/>
        <v>60000</v>
      </c>
      <c r="J636" s="104" t="s">
        <v>1297</v>
      </c>
      <c r="K636" s="76" t="s">
        <v>3531</v>
      </c>
      <c r="L636" s="76"/>
      <c r="M636" s="76"/>
      <c r="N636" s="83" t="s">
        <v>5164</v>
      </c>
      <c r="O636" s="99"/>
    </row>
    <row r="637" spans="1:15" s="60" customFormat="1" x14ac:dyDescent="0.3">
      <c r="A637" s="73" t="s">
        <v>4776</v>
      </c>
      <c r="B637" s="14" t="s">
        <v>5165</v>
      </c>
      <c r="C637" s="14" t="s">
        <v>5166</v>
      </c>
      <c r="D637" s="14" t="s">
        <v>5167</v>
      </c>
      <c r="E637" s="14" t="s">
        <v>3269</v>
      </c>
      <c r="F637" s="92">
        <v>43250</v>
      </c>
      <c r="G637" s="92">
        <f t="shared" si="26"/>
        <v>43981</v>
      </c>
      <c r="H637" s="81">
        <v>8</v>
      </c>
      <c r="I637" s="76">
        <f t="shared" si="24"/>
        <v>80000</v>
      </c>
      <c r="J637" s="104" t="s">
        <v>1297</v>
      </c>
      <c r="K637" s="86" t="s">
        <v>3150</v>
      </c>
      <c r="L637" s="76"/>
      <c r="M637" s="76"/>
      <c r="N637" s="83" t="s">
        <v>5168</v>
      </c>
      <c r="O637" s="99"/>
    </row>
    <row r="638" spans="1:15" s="60" customFormat="1" x14ac:dyDescent="0.3">
      <c r="A638" s="73" t="s">
        <v>4776</v>
      </c>
      <c r="B638" s="14" t="s">
        <v>5169</v>
      </c>
      <c r="C638" s="14" t="s">
        <v>5170</v>
      </c>
      <c r="D638" s="14" t="s">
        <v>5171</v>
      </c>
      <c r="E638" s="14" t="s">
        <v>4648</v>
      </c>
      <c r="F638" s="92">
        <v>43250</v>
      </c>
      <c r="G638" s="92">
        <f t="shared" si="26"/>
        <v>43981</v>
      </c>
      <c r="H638" s="81">
        <v>5</v>
      </c>
      <c r="I638" s="76">
        <f t="shared" si="24"/>
        <v>50000</v>
      </c>
      <c r="J638" s="104" t="s">
        <v>1297</v>
      </c>
      <c r="K638" s="86" t="s">
        <v>1320</v>
      </c>
      <c r="L638" s="76"/>
      <c r="M638" s="76"/>
      <c r="N638" s="83" t="s">
        <v>5172</v>
      </c>
      <c r="O638" s="99"/>
    </row>
    <row r="639" spans="1:15" s="60" customFormat="1" x14ac:dyDescent="0.3">
      <c r="A639" s="73" t="s">
        <v>4776</v>
      </c>
      <c r="B639" s="14" t="s">
        <v>5173</v>
      </c>
      <c r="C639" s="14" t="s">
        <v>5174</v>
      </c>
      <c r="D639" s="14" t="s">
        <v>5175</v>
      </c>
      <c r="E639" s="14" t="s">
        <v>5176</v>
      </c>
      <c r="F639" s="92">
        <v>43249</v>
      </c>
      <c r="G639" s="92">
        <f t="shared" si="26"/>
        <v>43980</v>
      </c>
      <c r="H639" s="81">
        <v>5</v>
      </c>
      <c r="I639" s="76">
        <f t="shared" si="24"/>
        <v>50000</v>
      </c>
      <c r="J639" s="104" t="s">
        <v>1297</v>
      </c>
      <c r="K639" s="86" t="s">
        <v>3879</v>
      </c>
      <c r="L639" s="76"/>
      <c r="M639" s="76"/>
      <c r="N639" s="83" t="s">
        <v>5177</v>
      </c>
      <c r="O639" s="99"/>
    </row>
    <row r="640" spans="1:15" s="60" customFormat="1" x14ac:dyDescent="0.3">
      <c r="A640" s="73" t="s">
        <v>4776</v>
      </c>
      <c r="B640" s="14" t="s">
        <v>5178</v>
      </c>
      <c r="C640" s="14" t="s">
        <v>3057</v>
      </c>
      <c r="D640" s="14" t="s">
        <v>1666</v>
      </c>
      <c r="E640" s="34" t="s">
        <v>4454</v>
      </c>
      <c r="F640" s="92">
        <v>43249</v>
      </c>
      <c r="G640" s="92">
        <f t="shared" si="26"/>
        <v>43980</v>
      </c>
      <c r="H640" s="81">
        <v>2</v>
      </c>
      <c r="I640" s="76">
        <f t="shared" si="24"/>
        <v>20000</v>
      </c>
      <c r="J640" s="100" t="s">
        <v>1337</v>
      </c>
      <c r="K640" s="76" t="s">
        <v>3272</v>
      </c>
      <c r="L640" s="76"/>
      <c r="M640" s="76"/>
      <c r="N640" s="83" t="s">
        <v>5179</v>
      </c>
      <c r="O640" s="99"/>
    </row>
    <row r="641" spans="1:15" s="60" customFormat="1" x14ac:dyDescent="0.3">
      <c r="A641" s="73" t="s">
        <v>4776</v>
      </c>
      <c r="B641" s="14" t="s">
        <v>5180</v>
      </c>
      <c r="C641" s="14" t="s">
        <v>5181</v>
      </c>
      <c r="D641" s="14" t="s">
        <v>5182</v>
      </c>
      <c r="E641" s="14" t="s">
        <v>4926</v>
      </c>
      <c r="F641" s="92">
        <v>43251</v>
      </c>
      <c r="G641" s="92">
        <f t="shared" si="26"/>
        <v>43982</v>
      </c>
      <c r="H641" s="81">
        <v>1</v>
      </c>
      <c r="I641" s="76">
        <f t="shared" si="24"/>
        <v>10000</v>
      </c>
      <c r="J641" s="100" t="s">
        <v>3562</v>
      </c>
      <c r="K641" s="76" t="s">
        <v>4138</v>
      </c>
      <c r="L641" s="76"/>
      <c r="M641" s="76"/>
      <c r="N641" s="83" t="s">
        <v>5183</v>
      </c>
      <c r="O641" s="99"/>
    </row>
    <row r="642" spans="1:15" s="60" customFormat="1" x14ac:dyDescent="0.3">
      <c r="A642" s="73" t="s">
        <v>4776</v>
      </c>
      <c r="B642" s="14" t="s">
        <v>5184</v>
      </c>
      <c r="C642" s="14" t="s">
        <v>3517</v>
      </c>
      <c r="D642" s="14" t="s">
        <v>4086</v>
      </c>
      <c r="E642" s="14" t="s">
        <v>5185</v>
      </c>
      <c r="F642" s="92">
        <v>43251</v>
      </c>
      <c r="G642" s="92">
        <f t="shared" si="26"/>
        <v>43982</v>
      </c>
      <c r="H642" s="81">
        <v>1</v>
      </c>
      <c r="I642" s="76">
        <f t="shared" si="24"/>
        <v>10000</v>
      </c>
      <c r="J642" s="102" t="s">
        <v>3141</v>
      </c>
      <c r="K642" s="86" t="s">
        <v>3150</v>
      </c>
      <c r="L642" s="76"/>
      <c r="M642" s="76"/>
      <c r="N642" s="83" t="s">
        <v>5186</v>
      </c>
      <c r="O642" s="99"/>
    </row>
    <row r="643" spans="1:15" s="60" customFormat="1" x14ac:dyDescent="0.3">
      <c r="A643" s="73" t="s">
        <v>5187</v>
      </c>
      <c r="B643" s="14" t="s">
        <v>5188</v>
      </c>
      <c r="C643" s="14" t="s">
        <v>5189</v>
      </c>
      <c r="D643" s="14" t="s">
        <v>5190</v>
      </c>
      <c r="E643" s="14" t="s">
        <v>3390</v>
      </c>
      <c r="F643" s="92">
        <v>43255</v>
      </c>
      <c r="G643" s="92">
        <f t="shared" si="26"/>
        <v>43986</v>
      </c>
      <c r="H643" s="81">
        <v>2</v>
      </c>
      <c r="I643" s="76">
        <f t="shared" si="24"/>
        <v>20000</v>
      </c>
      <c r="J643" s="104" t="s">
        <v>1297</v>
      </c>
      <c r="K643" s="86" t="s">
        <v>3150</v>
      </c>
      <c r="L643" s="76"/>
      <c r="M643" s="76"/>
      <c r="N643" s="83" t="s">
        <v>5191</v>
      </c>
      <c r="O643" s="99"/>
    </row>
    <row r="644" spans="1:15" s="60" customFormat="1" x14ac:dyDescent="0.3">
      <c r="A644" s="73" t="s">
        <v>5187</v>
      </c>
      <c r="B644" s="14" t="s">
        <v>5192</v>
      </c>
      <c r="C644" s="14" t="s">
        <v>5193</v>
      </c>
      <c r="D644" s="14" t="s">
        <v>4795</v>
      </c>
      <c r="E644" s="14" t="s">
        <v>1782</v>
      </c>
      <c r="F644" s="92">
        <v>43256</v>
      </c>
      <c r="G644" s="92">
        <f t="shared" si="26"/>
        <v>43987</v>
      </c>
      <c r="H644" s="81">
        <v>4</v>
      </c>
      <c r="I644" s="76">
        <f t="shared" si="24"/>
        <v>40000</v>
      </c>
      <c r="J644" s="104" t="s">
        <v>1297</v>
      </c>
      <c r="K644" s="86" t="s">
        <v>3461</v>
      </c>
      <c r="L644" s="76"/>
      <c r="M644" s="76"/>
      <c r="N644" s="83" t="s">
        <v>5194</v>
      </c>
      <c r="O644" s="99"/>
    </row>
    <row r="645" spans="1:15" s="60" customFormat="1" x14ac:dyDescent="0.3">
      <c r="A645" s="73" t="s">
        <v>5187</v>
      </c>
      <c r="B645" s="14" t="s">
        <v>5195</v>
      </c>
      <c r="C645" s="14" t="s">
        <v>3192</v>
      </c>
      <c r="D645" s="14" t="s">
        <v>5135</v>
      </c>
      <c r="E645" s="14" t="s">
        <v>5135</v>
      </c>
      <c r="F645" s="92">
        <v>43256</v>
      </c>
      <c r="G645" s="92">
        <f t="shared" si="26"/>
        <v>43987</v>
      </c>
      <c r="H645" s="81">
        <v>8</v>
      </c>
      <c r="I645" s="76">
        <f t="shared" si="24"/>
        <v>80000</v>
      </c>
      <c r="J645" s="89" t="s">
        <v>3349</v>
      </c>
      <c r="K645" s="86" t="s">
        <v>3100</v>
      </c>
      <c r="L645" s="76"/>
      <c r="M645" s="76"/>
      <c r="N645" s="83" t="s">
        <v>5196</v>
      </c>
      <c r="O645" s="99"/>
    </row>
    <row r="646" spans="1:15" s="60" customFormat="1" x14ac:dyDescent="0.3">
      <c r="A646" s="73" t="s">
        <v>5187</v>
      </c>
      <c r="B646" s="14" t="s">
        <v>5197</v>
      </c>
      <c r="C646" s="14" t="s">
        <v>5198</v>
      </c>
      <c r="D646" s="10" t="s">
        <v>5199</v>
      </c>
      <c r="E646" s="10" t="s">
        <v>5200</v>
      </c>
      <c r="F646" s="92">
        <v>43256</v>
      </c>
      <c r="G646" s="92">
        <f t="shared" si="26"/>
        <v>43987</v>
      </c>
      <c r="H646" s="81">
        <v>1</v>
      </c>
      <c r="I646" s="76">
        <f t="shared" si="24"/>
        <v>10000</v>
      </c>
      <c r="J646" s="102" t="s">
        <v>3141</v>
      </c>
      <c r="K646" s="86" t="s">
        <v>3150</v>
      </c>
      <c r="L646" s="76"/>
      <c r="M646" s="76"/>
      <c r="N646" s="128" t="s">
        <v>5201</v>
      </c>
      <c r="O646" s="99"/>
    </row>
    <row r="647" spans="1:15" s="60" customFormat="1" x14ac:dyDescent="0.3">
      <c r="A647" s="73" t="s">
        <v>5187</v>
      </c>
      <c r="B647" s="14" t="s">
        <v>5202</v>
      </c>
      <c r="C647" s="14" t="s">
        <v>5203</v>
      </c>
      <c r="D647" s="14" t="s">
        <v>5204</v>
      </c>
      <c r="E647" s="14" t="s">
        <v>3446</v>
      </c>
      <c r="F647" s="92">
        <v>43256</v>
      </c>
      <c r="G647" s="92">
        <f t="shared" si="26"/>
        <v>43987</v>
      </c>
      <c r="H647" s="81">
        <v>1</v>
      </c>
      <c r="I647" s="76">
        <f t="shared" si="24"/>
        <v>10000</v>
      </c>
      <c r="J647" s="102" t="s">
        <v>3611</v>
      </c>
      <c r="K647" s="86" t="s">
        <v>3391</v>
      </c>
      <c r="L647" s="76"/>
      <c r="M647" s="76"/>
      <c r="N647" s="128" t="s">
        <v>5205</v>
      </c>
      <c r="O647" s="99"/>
    </row>
    <row r="648" spans="1:15" s="60" customFormat="1" x14ac:dyDescent="0.3">
      <c r="A648" s="73" t="s">
        <v>5187</v>
      </c>
      <c r="B648" s="14" t="s">
        <v>5206</v>
      </c>
      <c r="C648" s="14" t="s">
        <v>4610</v>
      </c>
      <c r="D648" s="14" t="s">
        <v>4611</v>
      </c>
      <c r="E648" s="14" t="s">
        <v>3646</v>
      </c>
      <c r="F648" s="92">
        <v>43252</v>
      </c>
      <c r="G648" s="92">
        <f t="shared" si="26"/>
        <v>43983</v>
      </c>
      <c r="H648" s="81">
        <v>1</v>
      </c>
      <c r="I648" s="76">
        <f t="shared" si="24"/>
        <v>10000</v>
      </c>
      <c r="J648" s="102" t="s">
        <v>1341</v>
      </c>
      <c r="K648" s="86" t="s">
        <v>3150</v>
      </c>
      <c r="L648" s="76"/>
      <c r="M648" s="76"/>
      <c r="N648" s="91" t="s">
        <v>5207</v>
      </c>
      <c r="O648" s="99"/>
    </row>
    <row r="649" spans="1:15" s="60" customFormat="1" x14ac:dyDescent="0.3">
      <c r="A649" s="73" t="s">
        <v>5187</v>
      </c>
      <c r="B649" s="14" t="s">
        <v>5208</v>
      </c>
      <c r="C649" s="14" t="s">
        <v>5209</v>
      </c>
      <c r="D649" s="14" t="s">
        <v>5210</v>
      </c>
      <c r="E649" s="14" t="s">
        <v>5211</v>
      </c>
      <c r="F649" s="92">
        <v>43255</v>
      </c>
      <c r="G649" s="92">
        <f t="shared" si="26"/>
        <v>43986</v>
      </c>
      <c r="H649" s="81">
        <v>3</v>
      </c>
      <c r="I649" s="76">
        <f t="shared" si="24"/>
        <v>30000</v>
      </c>
      <c r="J649" s="89" t="s">
        <v>3349</v>
      </c>
      <c r="K649" s="86" t="s">
        <v>3150</v>
      </c>
      <c r="L649" s="76"/>
      <c r="M649" s="76"/>
      <c r="N649" s="83" t="s">
        <v>5212</v>
      </c>
      <c r="O649" s="99"/>
    </row>
    <row r="650" spans="1:15" s="60" customFormat="1" x14ac:dyDescent="0.3">
      <c r="A650" s="73" t="s">
        <v>5187</v>
      </c>
      <c r="B650" s="14" t="s">
        <v>5213</v>
      </c>
      <c r="C650" s="14" t="s">
        <v>5214</v>
      </c>
      <c r="D650" s="14" t="s">
        <v>5215</v>
      </c>
      <c r="E650" s="14" t="s">
        <v>4480</v>
      </c>
      <c r="F650" s="92">
        <v>43257</v>
      </c>
      <c r="G650" s="92">
        <f t="shared" si="26"/>
        <v>43988</v>
      </c>
      <c r="H650" s="81">
        <v>1</v>
      </c>
      <c r="I650" s="76">
        <f t="shared" si="24"/>
        <v>10000</v>
      </c>
      <c r="J650" s="104" t="s">
        <v>1297</v>
      </c>
      <c r="K650" s="86" t="s">
        <v>3391</v>
      </c>
      <c r="L650" s="76"/>
      <c r="M650" s="76"/>
      <c r="N650" s="83" t="s">
        <v>5216</v>
      </c>
      <c r="O650" s="99"/>
    </row>
    <row r="651" spans="1:15" s="60" customFormat="1" x14ac:dyDescent="0.3">
      <c r="A651" s="73" t="s">
        <v>5187</v>
      </c>
      <c r="B651" s="14" t="s">
        <v>5217</v>
      </c>
      <c r="C651" s="14" t="s">
        <v>5218</v>
      </c>
      <c r="D651" s="14" t="s">
        <v>5219</v>
      </c>
      <c r="E651" s="14" t="s">
        <v>3221</v>
      </c>
      <c r="F651" s="92">
        <v>43258</v>
      </c>
      <c r="G651" s="92">
        <f t="shared" si="26"/>
        <v>43989</v>
      </c>
      <c r="H651" s="81">
        <v>1</v>
      </c>
      <c r="I651" s="76">
        <f t="shared" si="24"/>
        <v>10000</v>
      </c>
      <c r="J651" s="85" t="s">
        <v>71</v>
      </c>
      <c r="K651" s="86" t="s">
        <v>3150</v>
      </c>
      <c r="L651" s="76"/>
      <c r="M651" s="76"/>
      <c r="N651" s="83" t="s">
        <v>5220</v>
      </c>
      <c r="O651" s="99"/>
    </row>
    <row r="652" spans="1:15" s="60" customFormat="1" x14ac:dyDescent="0.3">
      <c r="A652" s="73" t="s">
        <v>5187</v>
      </c>
      <c r="B652" s="14" t="s">
        <v>5221</v>
      </c>
      <c r="C652" s="14" t="s">
        <v>5222</v>
      </c>
      <c r="D652" s="14" t="s">
        <v>5223</v>
      </c>
      <c r="E652" s="14" t="s">
        <v>793</v>
      </c>
      <c r="F652" s="92">
        <v>43255</v>
      </c>
      <c r="G652" s="92">
        <f t="shared" si="26"/>
        <v>43986</v>
      </c>
      <c r="H652" s="81">
        <v>10</v>
      </c>
      <c r="I652" s="76">
        <f t="shared" si="24"/>
        <v>100000</v>
      </c>
      <c r="J652" s="104" t="s">
        <v>1297</v>
      </c>
      <c r="K652" s="86" t="s">
        <v>3327</v>
      </c>
      <c r="L652" s="76"/>
      <c r="M652" s="76"/>
      <c r="N652" s="83" t="s">
        <v>5224</v>
      </c>
      <c r="O652" s="99"/>
    </row>
    <row r="653" spans="1:15" s="60" customFormat="1" x14ac:dyDescent="0.3">
      <c r="A653" s="73" t="s">
        <v>5187</v>
      </c>
      <c r="B653" s="14" t="s">
        <v>5225</v>
      </c>
      <c r="C653" s="14" t="s">
        <v>5226</v>
      </c>
      <c r="D653" s="14" t="s">
        <v>5227</v>
      </c>
      <c r="E653" s="14" t="s">
        <v>4301</v>
      </c>
      <c r="F653" s="92">
        <v>43261</v>
      </c>
      <c r="G653" s="92">
        <f t="shared" si="26"/>
        <v>43992</v>
      </c>
      <c r="H653" s="81">
        <v>1</v>
      </c>
      <c r="I653" s="76">
        <f t="shared" si="24"/>
        <v>10000</v>
      </c>
      <c r="J653" s="104" t="s">
        <v>1297</v>
      </c>
      <c r="K653" s="86" t="s">
        <v>3150</v>
      </c>
      <c r="L653" s="76"/>
      <c r="M653" s="76"/>
      <c r="N653" s="83" t="s">
        <v>5228</v>
      </c>
      <c r="O653" s="99"/>
    </row>
    <row r="654" spans="1:15" s="60" customFormat="1" x14ac:dyDescent="0.3">
      <c r="A654" s="73" t="s">
        <v>5187</v>
      </c>
      <c r="B654" s="14" t="s">
        <v>5229</v>
      </c>
      <c r="C654" s="14" t="s">
        <v>4720</v>
      </c>
      <c r="D654" s="14" t="s">
        <v>5230</v>
      </c>
      <c r="E654" s="14" t="s">
        <v>4505</v>
      </c>
      <c r="F654" s="92">
        <v>43262</v>
      </c>
      <c r="G654" s="92">
        <f t="shared" si="26"/>
        <v>43993</v>
      </c>
      <c r="H654" s="81">
        <v>3</v>
      </c>
      <c r="I654" s="76">
        <f t="shared" si="24"/>
        <v>30000</v>
      </c>
      <c r="J654" s="104" t="s">
        <v>1297</v>
      </c>
      <c r="K654" s="86" t="s">
        <v>3391</v>
      </c>
      <c r="L654" s="76"/>
      <c r="M654" s="76"/>
      <c r="N654" s="83" t="s">
        <v>5231</v>
      </c>
      <c r="O654" s="99"/>
    </row>
    <row r="655" spans="1:15" s="60" customFormat="1" x14ac:dyDescent="0.3">
      <c r="A655" s="73" t="s">
        <v>5187</v>
      </c>
      <c r="B655" s="14" t="s">
        <v>5232</v>
      </c>
      <c r="C655" s="14" t="s">
        <v>5233</v>
      </c>
      <c r="D655" s="14" t="s">
        <v>5234</v>
      </c>
      <c r="E655" s="14" t="s">
        <v>4505</v>
      </c>
      <c r="F655" s="92">
        <v>43262</v>
      </c>
      <c r="G655" s="92">
        <f t="shared" si="26"/>
        <v>43993</v>
      </c>
      <c r="H655" s="81">
        <v>3</v>
      </c>
      <c r="I655" s="76">
        <f t="shared" si="24"/>
        <v>30000</v>
      </c>
      <c r="J655" s="104" t="s">
        <v>1297</v>
      </c>
      <c r="K655" s="86" t="s">
        <v>3150</v>
      </c>
      <c r="L655" s="76"/>
      <c r="M655" s="76"/>
      <c r="N655" s="83" t="s">
        <v>5235</v>
      </c>
      <c r="O655" s="99"/>
    </row>
    <row r="656" spans="1:15" s="60" customFormat="1" x14ac:dyDescent="0.3">
      <c r="A656" s="73" t="s">
        <v>5187</v>
      </c>
      <c r="B656" s="14" t="s">
        <v>5236</v>
      </c>
      <c r="C656" s="14" t="s">
        <v>5237</v>
      </c>
      <c r="D656" s="14" t="s">
        <v>5238</v>
      </c>
      <c r="E656" s="14" t="s">
        <v>4784</v>
      </c>
      <c r="F656" s="92">
        <v>43258</v>
      </c>
      <c r="G656" s="92">
        <f t="shared" si="26"/>
        <v>43989</v>
      </c>
      <c r="H656" s="81">
        <v>1</v>
      </c>
      <c r="I656" s="76">
        <f t="shared" si="24"/>
        <v>10000</v>
      </c>
      <c r="J656" s="100" t="s">
        <v>3122</v>
      </c>
      <c r="K656" s="86" t="s">
        <v>3150</v>
      </c>
      <c r="L656" s="76"/>
      <c r="M656" s="76"/>
      <c r="N656" s="83" t="s">
        <v>5220</v>
      </c>
      <c r="O656" s="99"/>
    </row>
    <row r="657" spans="1:15" s="60" customFormat="1" x14ac:dyDescent="0.3">
      <c r="A657" s="73" t="s">
        <v>5187</v>
      </c>
      <c r="B657" s="14" t="s">
        <v>5239</v>
      </c>
      <c r="C657" s="14" t="s">
        <v>4314</v>
      </c>
      <c r="D657" s="14" t="s">
        <v>4315</v>
      </c>
      <c r="E657" s="14" t="s">
        <v>4336</v>
      </c>
      <c r="F657" s="92">
        <v>43260</v>
      </c>
      <c r="G657" s="92">
        <f t="shared" si="26"/>
        <v>43991</v>
      </c>
      <c r="H657" s="81">
        <v>1</v>
      </c>
      <c r="I657" s="76">
        <f t="shared" si="24"/>
        <v>10000</v>
      </c>
      <c r="J657" s="85" t="s">
        <v>71</v>
      </c>
      <c r="K657" s="86" t="s">
        <v>3150</v>
      </c>
      <c r="L657" s="76"/>
      <c r="M657" s="76"/>
      <c r="N657" s="128" t="s">
        <v>5240</v>
      </c>
      <c r="O657" s="99"/>
    </row>
    <row r="658" spans="1:15" s="60" customFormat="1" x14ac:dyDescent="0.3">
      <c r="A658" s="73" t="s">
        <v>5187</v>
      </c>
      <c r="B658" s="14" t="s">
        <v>5241</v>
      </c>
      <c r="C658" s="14" t="s">
        <v>5242</v>
      </c>
      <c r="D658" s="14" t="s">
        <v>5243</v>
      </c>
      <c r="E658" s="14" t="s">
        <v>3682</v>
      </c>
      <c r="F658" s="92">
        <v>43261</v>
      </c>
      <c r="G658" s="92">
        <f t="shared" si="26"/>
        <v>43992</v>
      </c>
      <c r="H658" s="81">
        <v>1</v>
      </c>
      <c r="I658" s="76">
        <f t="shared" si="24"/>
        <v>10000</v>
      </c>
      <c r="J658" s="85" t="s">
        <v>3987</v>
      </c>
      <c r="K658" s="86" t="s">
        <v>3150</v>
      </c>
      <c r="L658" s="76"/>
      <c r="M658" s="76"/>
      <c r="N658" s="128" t="s">
        <v>5244</v>
      </c>
      <c r="O658" s="99"/>
    </row>
    <row r="659" spans="1:15" s="60" customFormat="1" x14ac:dyDescent="0.3">
      <c r="A659" s="73" t="s">
        <v>5187</v>
      </c>
      <c r="B659" s="14" t="s">
        <v>5245</v>
      </c>
      <c r="C659" s="14" t="s">
        <v>5246</v>
      </c>
      <c r="D659" s="14" t="s">
        <v>5247</v>
      </c>
      <c r="E659" s="14" t="s">
        <v>3279</v>
      </c>
      <c r="F659" s="92">
        <v>43259</v>
      </c>
      <c r="G659" s="92">
        <f t="shared" si="26"/>
        <v>43990</v>
      </c>
      <c r="H659" s="81">
        <v>1</v>
      </c>
      <c r="I659" s="76">
        <f t="shared" si="24"/>
        <v>10000</v>
      </c>
      <c r="J659" s="85" t="s">
        <v>1871</v>
      </c>
      <c r="K659" s="86" t="s">
        <v>3327</v>
      </c>
      <c r="L659" s="76"/>
      <c r="M659" s="76"/>
      <c r="N659" s="128" t="s">
        <v>5248</v>
      </c>
      <c r="O659" s="99"/>
    </row>
    <row r="660" spans="1:15" s="60" customFormat="1" x14ac:dyDescent="0.3">
      <c r="A660" s="73" t="s">
        <v>5187</v>
      </c>
      <c r="B660" s="14" t="s">
        <v>5249</v>
      </c>
      <c r="C660" s="14" t="s">
        <v>5250</v>
      </c>
      <c r="D660" s="14" t="s">
        <v>5251</v>
      </c>
      <c r="E660" s="14" t="s">
        <v>4108</v>
      </c>
      <c r="F660" s="92">
        <v>43258</v>
      </c>
      <c r="G660" s="92">
        <f t="shared" si="26"/>
        <v>43989</v>
      </c>
      <c r="H660" s="81">
        <v>1</v>
      </c>
      <c r="I660" s="76">
        <f t="shared" si="24"/>
        <v>10000</v>
      </c>
      <c r="J660" s="100" t="s">
        <v>3744</v>
      </c>
      <c r="K660" s="76" t="s">
        <v>3272</v>
      </c>
      <c r="L660" s="76"/>
      <c r="M660" s="76"/>
      <c r="N660" s="83" t="s">
        <v>5252</v>
      </c>
      <c r="O660" s="99"/>
    </row>
    <row r="661" spans="1:15" s="60" customFormat="1" x14ac:dyDescent="0.3">
      <c r="A661" s="73" t="s">
        <v>5187</v>
      </c>
      <c r="B661" s="14" t="s">
        <v>5253</v>
      </c>
      <c r="C661" s="14" t="s">
        <v>4601</v>
      </c>
      <c r="D661" s="14" t="s">
        <v>4602</v>
      </c>
      <c r="E661" s="14" t="s">
        <v>4551</v>
      </c>
      <c r="F661" s="92">
        <v>43257</v>
      </c>
      <c r="G661" s="92">
        <f t="shared" si="26"/>
        <v>43988</v>
      </c>
      <c r="H661" s="81">
        <v>4</v>
      </c>
      <c r="I661" s="76">
        <f t="shared" si="24"/>
        <v>40000</v>
      </c>
      <c r="J661" s="102" t="s">
        <v>3141</v>
      </c>
      <c r="K661" s="86" t="s">
        <v>3150</v>
      </c>
      <c r="L661" s="76"/>
      <c r="M661" s="76"/>
      <c r="N661" s="83" t="s">
        <v>5254</v>
      </c>
      <c r="O661" s="99"/>
    </row>
    <row r="662" spans="1:15" s="60" customFormat="1" x14ac:dyDescent="0.3">
      <c r="A662" s="73" t="s">
        <v>5187</v>
      </c>
      <c r="B662" s="14" t="s">
        <v>5255</v>
      </c>
      <c r="C662" s="14" t="s">
        <v>4103</v>
      </c>
      <c r="D662" s="14" t="s">
        <v>5256</v>
      </c>
      <c r="E662" s="14" t="s">
        <v>1384</v>
      </c>
      <c r="F662" s="92">
        <v>43261</v>
      </c>
      <c r="G662" s="92">
        <f t="shared" si="26"/>
        <v>43992</v>
      </c>
      <c r="H662" s="81">
        <v>1</v>
      </c>
      <c r="I662" s="76">
        <f t="shared" si="24"/>
        <v>10000</v>
      </c>
      <c r="J662" s="104" t="s">
        <v>1297</v>
      </c>
      <c r="K662" s="76" t="s">
        <v>3272</v>
      </c>
      <c r="L662" s="76"/>
      <c r="M662" s="76"/>
      <c r="N662" s="83" t="s">
        <v>5257</v>
      </c>
      <c r="O662" s="99"/>
    </row>
    <row r="663" spans="1:15" s="60" customFormat="1" x14ac:dyDescent="0.3">
      <c r="A663" s="73" t="s">
        <v>5187</v>
      </c>
      <c r="B663" s="14" t="s">
        <v>5258</v>
      </c>
      <c r="C663" s="14" t="s">
        <v>5259</v>
      </c>
      <c r="D663" s="14" t="s">
        <v>5260</v>
      </c>
      <c r="E663" s="14" t="s">
        <v>4336</v>
      </c>
      <c r="F663" s="92">
        <v>43258</v>
      </c>
      <c r="G663" s="92">
        <f t="shared" si="26"/>
        <v>43989</v>
      </c>
      <c r="H663" s="81">
        <v>1</v>
      </c>
      <c r="I663" s="76">
        <f t="shared" si="24"/>
        <v>10000</v>
      </c>
      <c r="J663" s="85" t="s">
        <v>3656</v>
      </c>
      <c r="K663" s="86" t="s">
        <v>3150</v>
      </c>
      <c r="L663" s="76"/>
      <c r="M663" s="76"/>
      <c r="N663" s="83" t="s">
        <v>5220</v>
      </c>
      <c r="O663" s="99"/>
    </row>
    <row r="664" spans="1:15" s="60" customFormat="1" x14ac:dyDescent="0.3">
      <c r="A664" s="73" t="s">
        <v>5187</v>
      </c>
      <c r="B664" s="14" t="s">
        <v>5261</v>
      </c>
      <c r="C664" s="14" t="s">
        <v>5262</v>
      </c>
      <c r="D664" s="14" t="s">
        <v>5263</v>
      </c>
      <c r="E664" s="14" t="s">
        <v>3249</v>
      </c>
      <c r="F664" s="92">
        <v>43261</v>
      </c>
      <c r="G664" s="92">
        <f t="shared" si="26"/>
        <v>43992</v>
      </c>
      <c r="H664" s="81">
        <v>1</v>
      </c>
      <c r="I664" s="76">
        <f t="shared" si="24"/>
        <v>10000</v>
      </c>
      <c r="J664" s="85" t="s">
        <v>71</v>
      </c>
      <c r="K664" s="86" t="s">
        <v>1320</v>
      </c>
      <c r="L664" s="76"/>
      <c r="M664" s="76"/>
      <c r="N664" s="83" t="s">
        <v>5264</v>
      </c>
      <c r="O664" s="99"/>
    </row>
    <row r="665" spans="1:15" s="60" customFormat="1" x14ac:dyDescent="0.3">
      <c r="A665" s="73" t="s">
        <v>5187</v>
      </c>
      <c r="B665" s="14" t="s">
        <v>5265</v>
      </c>
      <c r="C665" s="14" t="s">
        <v>5250</v>
      </c>
      <c r="D665" s="14" t="s">
        <v>5251</v>
      </c>
      <c r="E665" s="14" t="s">
        <v>5266</v>
      </c>
      <c r="F665" s="92">
        <v>43264</v>
      </c>
      <c r="G665" s="92">
        <f t="shared" si="26"/>
        <v>43995</v>
      </c>
      <c r="H665" s="81">
        <v>1</v>
      </c>
      <c r="I665" s="76">
        <f t="shared" si="24"/>
        <v>10000</v>
      </c>
      <c r="J665" s="100" t="s">
        <v>4613</v>
      </c>
      <c r="K665" s="76" t="s">
        <v>3272</v>
      </c>
      <c r="L665" s="76"/>
      <c r="M665" s="76"/>
      <c r="N665" s="83" t="s">
        <v>5267</v>
      </c>
      <c r="O665" s="99"/>
    </row>
    <row r="666" spans="1:15" s="60" customFormat="1" x14ac:dyDescent="0.3">
      <c r="A666" s="73" t="s">
        <v>5187</v>
      </c>
      <c r="B666" s="14" t="s">
        <v>5268</v>
      </c>
      <c r="C666" s="14" t="s">
        <v>5269</v>
      </c>
      <c r="D666" s="14" t="s">
        <v>5270</v>
      </c>
      <c r="E666" s="14" t="s">
        <v>4536</v>
      </c>
      <c r="F666" s="92">
        <v>43261</v>
      </c>
      <c r="G666" s="92">
        <f t="shared" si="26"/>
        <v>43992</v>
      </c>
      <c r="H666" s="81">
        <v>3</v>
      </c>
      <c r="I666" s="76">
        <f t="shared" si="24"/>
        <v>30000</v>
      </c>
      <c r="J666" s="104" t="s">
        <v>1297</v>
      </c>
      <c r="K666" s="76" t="s">
        <v>3272</v>
      </c>
      <c r="L666" s="76"/>
      <c r="M666" s="76"/>
      <c r="N666" s="83" t="s">
        <v>5257</v>
      </c>
      <c r="O666" s="99"/>
    </row>
    <row r="667" spans="1:15" s="60" customFormat="1" x14ac:dyDescent="0.3">
      <c r="A667" s="73" t="s">
        <v>5187</v>
      </c>
      <c r="B667" s="14" t="s">
        <v>5271</v>
      </c>
      <c r="C667" s="14" t="s">
        <v>5272</v>
      </c>
      <c r="D667" s="14" t="s">
        <v>5273</v>
      </c>
      <c r="E667" s="14" t="s">
        <v>5144</v>
      </c>
      <c r="F667" s="92">
        <v>43265</v>
      </c>
      <c r="G667" s="92">
        <f t="shared" si="26"/>
        <v>43996</v>
      </c>
      <c r="H667" s="81">
        <v>1</v>
      </c>
      <c r="I667" s="76">
        <f t="shared" si="24"/>
        <v>10000</v>
      </c>
      <c r="J667" s="85" t="s">
        <v>1871</v>
      </c>
      <c r="K667" s="86" t="s">
        <v>3150</v>
      </c>
      <c r="L667" s="76"/>
      <c r="M667" s="76"/>
      <c r="N667" s="128" t="s">
        <v>5274</v>
      </c>
      <c r="O667" s="99"/>
    </row>
    <row r="668" spans="1:15" s="60" customFormat="1" x14ac:dyDescent="0.3">
      <c r="A668" s="73" t="s">
        <v>5187</v>
      </c>
      <c r="B668" s="14" t="s">
        <v>5275</v>
      </c>
      <c r="C668" s="14" t="s">
        <v>4902</v>
      </c>
      <c r="D668" s="14" t="s">
        <v>5276</v>
      </c>
      <c r="E668" s="14" t="s">
        <v>3682</v>
      </c>
      <c r="F668" s="92">
        <v>43265</v>
      </c>
      <c r="G668" s="92">
        <f t="shared" si="26"/>
        <v>43996</v>
      </c>
      <c r="H668" s="81">
        <v>2</v>
      </c>
      <c r="I668" s="76">
        <f t="shared" si="24"/>
        <v>20000</v>
      </c>
      <c r="J668" s="85" t="s">
        <v>3656</v>
      </c>
      <c r="K668" s="86" t="s">
        <v>3461</v>
      </c>
      <c r="L668" s="76"/>
      <c r="M668" s="76"/>
      <c r="N668" s="128" t="s">
        <v>5277</v>
      </c>
      <c r="O668" s="99"/>
    </row>
    <row r="669" spans="1:15" s="60" customFormat="1" x14ac:dyDescent="0.3">
      <c r="A669" s="73" t="s">
        <v>5187</v>
      </c>
      <c r="B669" s="14" t="s">
        <v>5278</v>
      </c>
      <c r="C669" s="14" t="s">
        <v>4332</v>
      </c>
      <c r="D669" s="14" t="s">
        <v>465</v>
      </c>
      <c r="E669" s="14" t="s">
        <v>3279</v>
      </c>
      <c r="F669" s="92">
        <v>43264</v>
      </c>
      <c r="G669" s="92">
        <f t="shared" si="26"/>
        <v>43995</v>
      </c>
      <c r="H669" s="81">
        <v>2</v>
      </c>
      <c r="I669" s="76">
        <f t="shared" si="24"/>
        <v>20000</v>
      </c>
      <c r="J669" s="85" t="s">
        <v>3987</v>
      </c>
      <c r="K669" s="86" t="s">
        <v>3150</v>
      </c>
      <c r="L669" s="76"/>
      <c r="M669" s="76"/>
      <c r="N669" s="83" t="s">
        <v>5279</v>
      </c>
      <c r="O669" s="99"/>
    </row>
    <row r="670" spans="1:15" s="60" customFormat="1" x14ac:dyDescent="0.3">
      <c r="A670" s="73" t="s">
        <v>5187</v>
      </c>
      <c r="B670" s="14" t="s">
        <v>5280</v>
      </c>
      <c r="C670" s="14" t="s">
        <v>5281</v>
      </c>
      <c r="D670" s="14" t="s">
        <v>5282</v>
      </c>
      <c r="E670" s="14" t="s">
        <v>2037</v>
      </c>
      <c r="F670" s="92">
        <v>43265</v>
      </c>
      <c r="G670" s="92">
        <f t="shared" si="26"/>
        <v>43996</v>
      </c>
      <c r="H670" s="81">
        <v>3</v>
      </c>
      <c r="I670" s="76">
        <f t="shared" si="24"/>
        <v>30000</v>
      </c>
      <c r="J670" s="89" t="s">
        <v>4458</v>
      </c>
      <c r="K670" s="86" t="s">
        <v>3461</v>
      </c>
      <c r="L670" s="76"/>
      <c r="M670" s="76"/>
      <c r="N670" s="83" t="s">
        <v>5283</v>
      </c>
      <c r="O670" s="99"/>
    </row>
    <row r="671" spans="1:15" s="60" customFormat="1" x14ac:dyDescent="0.3">
      <c r="A671" s="73" t="s">
        <v>5187</v>
      </c>
      <c r="B671" s="14" t="s">
        <v>5284</v>
      </c>
      <c r="C671" s="14" t="s">
        <v>5285</v>
      </c>
      <c r="D671" s="14" t="s">
        <v>5286</v>
      </c>
      <c r="E671" s="14" t="s">
        <v>3426</v>
      </c>
      <c r="F671" s="92">
        <v>43262</v>
      </c>
      <c r="G671" s="92">
        <f t="shared" si="26"/>
        <v>43993</v>
      </c>
      <c r="H671" s="81">
        <v>1</v>
      </c>
      <c r="I671" s="76">
        <f t="shared" si="24"/>
        <v>10000</v>
      </c>
      <c r="J671" s="89" t="s">
        <v>1683</v>
      </c>
      <c r="K671" s="86" t="s">
        <v>1462</v>
      </c>
      <c r="L671" s="76"/>
      <c r="M671" s="76"/>
      <c r="N671" s="83" t="s">
        <v>5287</v>
      </c>
      <c r="O671" s="99"/>
    </row>
    <row r="672" spans="1:15" s="60" customFormat="1" x14ac:dyDescent="0.3">
      <c r="A672" s="73" t="s">
        <v>5187</v>
      </c>
      <c r="B672" s="14" t="s">
        <v>5288</v>
      </c>
      <c r="C672" s="14" t="s">
        <v>4400</v>
      </c>
      <c r="D672" s="10" t="s">
        <v>4585</v>
      </c>
      <c r="E672" s="10" t="s">
        <v>4585</v>
      </c>
      <c r="F672" s="92">
        <v>43265</v>
      </c>
      <c r="G672" s="92">
        <f t="shared" si="26"/>
        <v>43996</v>
      </c>
      <c r="H672" s="81">
        <v>2</v>
      </c>
      <c r="I672" s="76">
        <f t="shared" si="24"/>
        <v>20000</v>
      </c>
      <c r="J672" s="85" t="s">
        <v>3656</v>
      </c>
      <c r="K672" s="86" t="s">
        <v>3150</v>
      </c>
      <c r="L672" s="76"/>
      <c r="M672" s="76"/>
      <c r="N672" s="83" t="s">
        <v>5289</v>
      </c>
      <c r="O672" s="99"/>
    </row>
    <row r="673" spans="1:15" s="60" customFormat="1" x14ac:dyDescent="0.3">
      <c r="A673" s="73" t="s">
        <v>5187</v>
      </c>
      <c r="B673" s="14" t="s">
        <v>5290</v>
      </c>
      <c r="C673" s="14" t="s">
        <v>5291</v>
      </c>
      <c r="D673" s="14" t="s">
        <v>5292</v>
      </c>
      <c r="E673" s="14" t="s">
        <v>4210</v>
      </c>
      <c r="F673" s="92">
        <v>43266</v>
      </c>
      <c r="G673" s="92">
        <f t="shared" si="26"/>
        <v>43997</v>
      </c>
      <c r="H673" s="81">
        <v>1</v>
      </c>
      <c r="I673" s="76">
        <f t="shared" si="24"/>
        <v>10000</v>
      </c>
      <c r="J673" s="85" t="s">
        <v>71</v>
      </c>
      <c r="K673" s="86" t="s">
        <v>3150</v>
      </c>
      <c r="L673" s="76"/>
      <c r="M673" s="76"/>
      <c r="N673" s="83" t="s">
        <v>5293</v>
      </c>
      <c r="O673" s="99"/>
    </row>
    <row r="674" spans="1:15" s="60" customFormat="1" x14ac:dyDescent="0.3">
      <c r="A674" s="73" t="s">
        <v>5187</v>
      </c>
      <c r="B674" s="14" t="s">
        <v>5294</v>
      </c>
      <c r="C674" s="14" t="s">
        <v>2931</v>
      </c>
      <c r="D674" s="16" t="s">
        <v>5295</v>
      </c>
      <c r="E674" s="16" t="s">
        <v>5296</v>
      </c>
      <c r="F674" s="92">
        <v>43265</v>
      </c>
      <c r="G674" s="92">
        <f t="shared" si="26"/>
        <v>43996</v>
      </c>
      <c r="H674" s="81">
        <v>1</v>
      </c>
      <c r="I674" s="76">
        <f t="shared" si="24"/>
        <v>10000</v>
      </c>
      <c r="J674" s="89" t="s">
        <v>3575</v>
      </c>
      <c r="K674" s="86" t="s">
        <v>3879</v>
      </c>
      <c r="L674" s="76"/>
      <c r="M674" s="76"/>
      <c r="N674" s="83" t="s">
        <v>5297</v>
      </c>
      <c r="O674" s="99"/>
    </row>
    <row r="675" spans="1:15" s="60" customFormat="1" x14ac:dyDescent="0.3">
      <c r="A675" s="73" t="s">
        <v>5187</v>
      </c>
      <c r="B675" s="14" t="s">
        <v>5298</v>
      </c>
      <c r="C675" s="14" t="s">
        <v>5299</v>
      </c>
      <c r="D675" s="14" t="s">
        <v>5300</v>
      </c>
      <c r="E675" s="14" t="s">
        <v>5301</v>
      </c>
      <c r="F675" s="92">
        <v>43268</v>
      </c>
      <c r="G675" s="92">
        <f t="shared" si="26"/>
        <v>43999</v>
      </c>
      <c r="H675" s="81">
        <v>3</v>
      </c>
      <c r="I675" s="76">
        <f t="shared" si="24"/>
        <v>30000</v>
      </c>
      <c r="J675" s="100" t="s">
        <v>3900</v>
      </c>
      <c r="K675" s="76" t="s">
        <v>3272</v>
      </c>
      <c r="L675" s="76"/>
      <c r="M675" s="76"/>
      <c r="N675" s="83" t="s">
        <v>5302</v>
      </c>
      <c r="O675" s="99"/>
    </row>
    <row r="676" spans="1:15" s="60" customFormat="1" x14ac:dyDescent="0.3">
      <c r="A676" s="73" t="s">
        <v>5187</v>
      </c>
      <c r="B676" s="14" t="s">
        <v>5303</v>
      </c>
      <c r="C676" s="14" t="s">
        <v>5304</v>
      </c>
      <c r="D676" s="14" t="s">
        <v>5305</v>
      </c>
      <c r="E676" s="14" t="s">
        <v>1324</v>
      </c>
      <c r="F676" s="92">
        <v>43267</v>
      </c>
      <c r="G676" s="92">
        <f t="shared" si="26"/>
        <v>43998</v>
      </c>
      <c r="H676" s="81">
        <v>1</v>
      </c>
      <c r="I676" s="76">
        <f t="shared" si="24"/>
        <v>10000</v>
      </c>
      <c r="J676" s="100" t="s">
        <v>3744</v>
      </c>
      <c r="K676" s="76" t="s">
        <v>1296</v>
      </c>
      <c r="L676" s="76"/>
      <c r="M676" s="76"/>
      <c r="N676" s="83" t="s">
        <v>5302</v>
      </c>
      <c r="O676" s="99"/>
    </row>
    <row r="677" spans="1:15" s="60" customFormat="1" x14ac:dyDescent="0.3">
      <c r="A677" s="73" t="s">
        <v>5187</v>
      </c>
      <c r="B677" s="14" t="s">
        <v>5306</v>
      </c>
      <c r="C677" s="14" t="s">
        <v>5307</v>
      </c>
      <c r="D677" s="14" t="s">
        <v>5308</v>
      </c>
      <c r="E677" s="14" t="s">
        <v>3067</v>
      </c>
      <c r="F677" s="92">
        <v>43268</v>
      </c>
      <c r="G677" s="92">
        <f t="shared" si="26"/>
        <v>43999</v>
      </c>
      <c r="H677" s="81">
        <v>1</v>
      </c>
      <c r="I677" s="76">
        <f t="shared" si="24"/>
        <v>10000</v>
      </c>
      <c r="J677" s="100" t="s">
        <v>1945</v>
      </c>
      <c r="K677" s="76" t="s">
        <v>3745</v>
      </c>
      <c r="L677" s="76"/>
      <c r="M677" s="76"/>
      <c r="N677" s="83" t="s">
        <v>5302</v>
      </c>
      <c r="O677" s="99"/>
    </row>
    <row r="678" spans="1:15" s="60" customFormat="1" x14ac:dyDescent="0.3">
      <c r="A678" s="73" t="s">
        <v>5187</v>
      </c>
      <c r="B678" s="14" t="s">
        <v>5309</v>
      </c>
      <c r="C678" s="14" t="s">
        <v>5310</v>
      </c>
      <c r="D678" s="14" t="s">
        <v>5311</v>
      </c>
      <c r="E678" s="14" t="s">
        <v>5301</v>
      </c>
      <c r="F678" s="92">
        <v>43268</v>
      </c>
      <c r="G678" s="92">
        <f t="shared" si="26"/>
        <v>43999</v>
      </c>
      <c r="H678" s="81">
        <v>1</v>
      </c>
      <c r="I678" s="76">
        <f t="shared" si="24"/>
        <v>10000</v>
      </c>
      <c r="J678" s="100" t="s">
        <v>3483</v>
      </c>
      <c r="K678" s="76" t="s">
        <v>3272</v>
      </c>
      <c r="L678" s="76"/>
      <c r="M678" s="76"/>
      <c r="N678" s="83" t="s">
        <v>5302</v>
      </c>
      <c r="O678" s="99"/>
    </row>
    <row r="679" spans="1:15" s="60" customFormat="1" x14ac:dyDescent="0.3">
      <c r="A679" s="73" t="s">
        <v>5187</v>
      </c>
      <c r="B679" s="14" t="s">
        <v>5312</v>
      </c>
      <c r="C679" s="14" t="s">
        <v>4350</v>
      </c>
      <c r="D679" s="14" t="s">
        <v>4783</v>
      </c>
      <c r="E679" s="14" t="s">
        <v>1812</v>
      </c>
      <c r="F679" s="92">
        <v>43269</v>
      </c>
      <c r="G679" s="92">
        <f t="shared" si="26"/>
        <v>44000</v>
      </c>
      <c r="H679" s="81">
        <v>5</v>
      </c>
      <c r="I679" s="76">
        <f t="shared" si="24"/>
        <v>50000</v>
      </c>
      <c r="J679" s="100" t="s">
        <v>3122</v>
      </c>
      <c r="K679" s="86" t="s">
        <v>3150</v>
      </c>
      <c r="L679" s="76"/>
      <c r="M679" s="76"/>
      <c r="N679" s="83" t="s">
        <v>5313</v>
      </c>
      <c r="O679" s="99"/>
    </row>
    <row r="680" spans="1:15" s="60" customFormat="1" x14ac:dyDescent="0.3">
      <c r="A680" s="73" t="s">
        <v>5187</v>
      </c>
      <c r="B680" s="14" t="s">
        <v>5314</v>
      </c>
      <c r="C680" s="14" t="s">
        <v>2958</v>
      </c>
      <c r="D680" s="14" t="s">
        <v>5315</v>
      </c>
      <c r="E680" s="14" t="s">
        <v>3710</v>
      </c>
      <c r="F680" s="92">
        <v>43271</v>
      </c>
      <c r="G680" s="92">
        <f t="shared" si="26"/>
        <v>44002</v>
      </c>
      <c r="H680" s="81">
        <v>1</v>
      </c>
      <c r="I680" s="76">
        <f t="shared" si="24"/>
        <v>10000</v>
      </c>
      <c r="J680" s="104" t="s">
        <v>1297</v>
      </c>
      <c r="K680" s="76" t="s">
        <v>1296</v>
      </c>
      <c r="L680" s="76"/>
      <c r="M680" s="76"/>
      <c r="N680" s="83" t="s">
        <v>5316</v>
      </c>
      <c r="O680" s="99"/>
    </row>
    <row r="681" spans="1:15" s="60" customFormat="1" x14ac:dyDescent="0.3">
      <c r="A681" s="73" t="s">
        <v>5187</v>
      </c>
      <c r="B681" s="14" t="s">
        <v>5317</v>
      </c>
      <c r="C681" s="14" t="s">
        <v>3545</v>
      </c>
      <c r="D681" s="16" t="s">
        <v>5318</v>
      </c>
      <c r="E681" s="16" t="s">
        <v>3187</v>
      </c>
      <c r="F681" s="92">
        <v>43271</v>
      </c>
      <c r="G681" s="92">
        <f t="shared" si="26"/>
        <v>44002</v>
      </c>
      <c r="H681" s="81">
        <v>1</v>
      </c>
      <c r="I681" s="76">
        <f t="shared" si="24"/>
        <v>10000</v>
      </c>
      <c r="J681" s="104" t="s">
        <v>1297</v>
      </c>
      <c r="K681" s="76" t="s">
        <v>3396</v>
      </c>
      <c r="L681" s="76"/>
      <c r="M681" s="76"/>
      <c r="N681" s="83" t="s">
        <v>5316</v>
      </c>
      <c r="O681" s="99"/>
    </row>
    <row r="682" spans="1:15" s="60" customFormat="1" x14ac:dyDescent="0.3">
      <c r="A682" s="73" t="s">
        <v>5187</v>
      </c>
      <c r="B682" s="14" t="s">
        <v>5319</v>
      </c>
      <c r="C682" s="14" t="s">
        <v>5320</v>
      </c>
      <c r="D682" s="14" t="s">
        <v>5321</v>
      </c>
      <c r="E682" s="16" t="s">
        <v>3710</v>
      </c>
      <c r="F682" s="92">
        <v>43271</v>
      </c>
      <c r="G682" s="92">
        <f t="shared" si="26"/>
        <v>44002</v>
      </c>
      <c r="H682" s="81">
        <v>3</v>
      </c>
      <c r="I682" s="76">
        <f t="shared" si="24"/>
        <v>30000</v>
      </c>
      <c r="J682" s="104" t="s">
        <v>1297</v>
      </c>
      <c r="K682" s="86" t="s">
        <v>1320</v>
      </c>
      <c r="L682" s="76"/>
      <c r="M682" s="76"/>
      <c r="N682" s="83" t="s">
        <v>5322</v>
      </c>
      <c r="O682" s="99"/>
    </row>
    <row r="683" spans="1:15" s="60" customFormat="1" x14ac:dyDescent="0.3">
      <c r="A683" s="73" t="s">
        <v>5187</v>
      </c>
      <c r="B683" s="14" t="s">
        <v>5323</v>
      </c>
      <c r="C683" s="14" t="s">
        <v>5324</v>
      </c>
      <c r="D683" s="14" t="s">
        <v>5325</v>
      </c>
      <c r="E683" s="14" t="s">
        <v>5326</v>
      </c>
      <c r="F683" s="92">
        <v>43271</v>
      </c>
      <c r="G683" s="92">
        <f t="shared" si="26"/>
        <v>44002</v>
      </c>
      <c r="H683" s="81">
        <v>3</v>
      </c>
      <c r="I683" s="76">
        <f t="shared" si="24"/>
        <v>30000</v>
      </c>
      <c r="J683" s="89" t="s">
        <v>1683</v>
      </c>
      <c r="K683" s="86" t="s">
        <v>3150</v>
      </c>
      <c r="L683" s="76"/>
      <c r="M683" s="76"/>
      <c r="N683" s="83" t="s">
        <v>5322</v>
      </c>
      <c r="O683" s="99"/>
    </row>
    <row r="684" spans="1:15" s="60" customFormat="1" x14ac:dyDescent="0.3">
      <c r="A684" s="73" t="s">
        <v>5187</v>
      </c>
      <c r="B684" s="14" t="s">
        <v>5327</v>
      </c>
      <c r="C684" s="14" t="s">
        <v>5328</v>
      </c>
      <c r="D684" s="14" t="s">
        <v>5329</v>
      </c>
      <c r="E684" s="14" t="s">
        <v>5330</v>
      </c>
      <c r="F684" s="92">
        <v>43273</v>
      </c>
      <c r="G684" s="92">
        <f t="shared" si="26"/>
        <v>44004</v>
      </c>
      <c r="H684" s="81">
        <v>5</v>
      </c>
      <c r="I684" s="76">
        <f t="shared" si="24"/>
        <v>50000</v>
      </c>
      <c r="J684" s="89" t="s">
        <v>4307</v>
      </c>
      <c r="K684" s="86" t="s">
        <v>3150</v>
      </c>
      <c r="L684" s="76"/>
      <c r="M684" s="76"/>
      <c r="N684" s="83" t="s">
        <v>5331</v>
      </c>
      <c r="O684" s="99"/>
    </row>
    <row r="685" spans="1:15" s="60" customFormat="1" x14ac:dyDescent="0.3">
      <c r="A685" s="73" t="s">
        <v>5187</v>
      </c>
      <c r="B685" s="14" t="s">
        <v>5332</v>
      </c>
      <c r="C685" s="14" t="s">
        <v>5333</v>
      </c>
      <c r="D685" s="14" t="s">
        <v>5334</v>
      </c>
      <c r="E685" s="14" t="s">
        <v>4114</v>
      </c>
      <c r="F685" s="92">
        <v>43274</v>
      </c>
      <c r="G685" s="92">
        <f t="shared" si="26"/>
        <v>44005</v>
      </c>
      <c r="H685" s="81">
        <v>1</v>
      </c>
      <c r="I685" s="76">
        <f t="shared" si="24"/>
        <v>10000</v>
      </c>
      <c r="J685" s="14" t="s">
        <v>4114</v>
      </c>
      <c r="K685" s="86" t="s">
        <v>3327</v>
      </c>
      <c r="L685" s="76"/>
      <c r="M685" s="76"/>
      <c r="N685" s="83" t="s">
        <v>5335</v>
      </c>
      <c r="O685" s="99"/>
    </row>
    <row r="686" spans="1:15" s="60" customFormat="1" x14ac:dyDescent="0.3">
      <c r="A686" s="73" t="s">
        <v>5187</v>
      </c>
      <c r="B686" s="14" t="s">
        <v>5336</v>
      </c>
      <c r="C686" s="14" t="s">
        <v>4198</v>
      </c>
      <c r="D686" s="14" t="s">
        <v>5337</v>
      </c>
      <c r="E686" s="14" t="s">
        <v>3221</v>
      </c>
      <c r="F686" s="92">
        <v>43273</v>
      </c>
      <c r="G686" s="92">
        <f t="shared" si="26"/>
        <v>44004</v>
      </c>
      <c r="H686" s="81">
        <v>1</v>
      </c>
      <c r="I686" s="76">
        <f t="shared" si="24"/>
        <v>10000</v>
      </c>
      <c r="J686" s="85" t="s">
        <v>3987</v>
      </c>
      <c r="K686" s="86" t="s">
        <v>3391</v>
      </c>
      <c r="L686" s="76"/>
      <c r="M686" s="76"/>
      <c r="N686" s="83" t="s">
        <v>5338</v>
      </c>
      <c r="O686" s="99"/>
    </row>
    <row r="687" spans="1:15" s="60" customFormat="1" x14ac:dyDescent="0.3">
      <c r="A687" s="73" t="s">
        <v>5187</v>
      </c>
      <c r="B687" s="14" t="s">
        <v>5339</v>
      </c>
      <c r="C687" s="14" t="s">
        <v>5340</v>
      </c>
      <c r="D687" s="14" t="s">
        <v>5341</v>
      </c>
      <c r="E687" s="14" t="s">
        <v>4210</v>
      </c>
      <c r="F687" s="92">
        <v>43274</v>
      </c>
      <c r="G687" s="92">
        <f t="shared" si="26"/>
        <v>44005</v>
      </c>
      <c r="H687" s="81">
        <v>3</v>
      </c>
      <c r="I687" s="76">
        <f t="shared" si="24"/>
        <v>30000</v>
      </c>
      <c r="J687" s="85" t="s">
        <v>3441</v>
      </c>
      <c r="K687" s="86" t="s">
        <v>1320</v>
      </c>
      <c r="L687" s="76"/>
      <c r="M687" s="76"/>
      <c r="N687" s="83" t="s">
        <v>5342</v>
      </c>
      <c r="O687" s="99"/>
    </row>
    <row r="688" spans="1:15" s="60" customFormat="1" x14ac:dyDescent="0.3">
      <c r="A688" s="73" t="s">
        <v>5187</v>
      </c>
      <c r="B688" s="14" t="s">
        <v>5343</v>
      </c>
      <c r="C688" s="14" t="s">
        <v>5344</v>
      </c>
      <c r="D688" s="14" t="s">
        <v>5345</v>
      </c>
      <c r="E688" s="14" t="s">
        <v>3710</v>
      </c>
      <c r="F688" s="92">
        <v>43276</v>
      </c>
      <c r="G688" s="92">
        <f t="shared" si="26"/>
        <v>44007</v>
      </c>
      <c r="H688" s="81">
        <v>3</v>
      </c>
      <c r="I688" s="76">
        <f t="shared" si="24"/>
        <v>30000</v>
      </c>
      <c r="J688" s="104" t="s">
        <v>1297</v>
      </c>
      <c r="K688" s="86" t="s">
        <v>3327</v>
      </c>
      <c r="L688" s="76"/>
      <c r="M688" s="76"/>
      <c r="N688" s="83" t="s">
        <v>5346</v>
      </c>
      <c r="O688" s="99"/>
    </row>
    <row r="689" spans="1:15" s="60" customFormat="1" x14ac:dyDescent="0.3">
      <c r="A689" s="73" t="s">
        <v>5187</v>
      </c>
      <c r="B689" s="14" t="s">
        <v>5347</v>
      </c>
      <c r="C689" s="14" t="s">
        <v>4332</v>
      </c>
      <c r="D689" s="14" t="s">
        <v>465</v>
      </c>
      <c r="E689" s="14" t="s">
        <v>91</v>
      </c>
      <c r="F689" s="92">
        <v>43273</v>
      </c>
      <c r="G689" s="92">
        <f t="shared" si="26"/>
        <v>44004</v>
      </c>
      <c r="H689" s="81">
        <v>1</v>
      </c>
      <c r="I689" s="76">
        <f t="shared" si="24"/>
        <v>10000</v>
      </c>
      <c r="J689" s="85" t="s">
        <v>3687</v>
      </c>
      <c r="K689" s="86" t="s">
        <v>1320</v>
      </c>
      <c r="L689" s="76"/>
      <c r="M689" s="76"/>
      <c r="N689" s="83" t="s">
        <v>5348</v>
      </c>
      <c r="O689" s="99"/>
    </row>
    <row r="690" spans="1:15" s="60" customFormat="1" x14ac:dyDescent="0.3">
      <c r="A690" s="73" t="s">
        <v>5187</v>
      </c>
      <c r="B690" s="14" t="s">
        <v>5349</v>
      </c>
      <c r="C690" s="14" t="s">
        <v>5350</v>
      </c>
      <c r="D690" s="14" t="s">
        <v>5351</v>
      </c>
      <c r="E690" s="14" t="s">
        <v>4830</v>
      </c>
      <c r="F690" s="92">
        <v>43278</v>
      </c>
      <c r="G690" s="92">
        <f t="shared" si="26"/>
        <v>44009</v>
      </c>
      <c r="H690" s="81">
        <v>3</v>
      </c>
      <c r="I690" s="76">
        <f t="shared" si="24"/>
        <v>30000</v>
      </c>
      <c r="J690" s="104" t="s">
        <v>1297</v>
      </c>
      <c r="K690" s="86" t="s">
        <v>3461</v>
      </c>
      <c r="L690" s="76"/>
      <c r="M690" s="76"/>
      <c r="N690" s="83" t="s">
        <v>5352</v>
      </c>
      <c r="O690" s="99"/>
    </row>
    <row r="691" spans="1:15" s="60" customFormat="1" x14ac:dyDescent="0.3">
      <c r="A691" s="73" t="s">
        <v>5187</v>
      </c>
      <c r="B691" s="14" t="s">
        <v>5353</v>
      </c>
      <c r="C691" s="14" t="s">
        <v>5354</v>
      </c>
      <c r="D691" s="131" t="s">
        <v>5355</v>
      </c>
      <c r="E691" s="131" t="s">
        <v>5355</v>
      </c>
      <c r="F691" s="92">
        <v>43276</v>
      </c>
      <c r="G691" s="92">
        <f t="shared" si="26"/>
        <v>44007</v>
      </c>
      <c r="H691" s="81">
        <v>1</v>
      </c>
      <c r="I691" s="76">
        <f t="shared" si="24"/>
        <v>10000</v>
      </c>
      <c r="J691" s="102" t="s">
        <v>3141</v>
      </c>
      <c r="K691" s="76" t="s">
        <v>5356</v>
      </c>
      <c r="L691" s="76"/>
      <c r="M691" s="76"/>
      <c r="N691" s="83" t="s">
        <v>5357</v>
      </c>
      <c r="O691" s="99"/>
    </row>
    <row r="692" spans="1:15" s="60" customFormat="1" x14ac:dyDescent="0.3">
      <c r="A692" s="73" t="s">
        <v>5187</v>
      </c>
      <c r="B692" s="14" t="s">
        <v>5358</v>
      </c>
      <c r="C692" s="14" t="s">
        <v>5060</v>
      </c>
      <c r="D692" s="14" t="s">
        <v>5359</v>
      </c>
      <c r="E692" s="14" t="s">
        <v>5360</v>
      </c>
      <c r="F692" s="92">
        <v>43276</v>
      </c>
      <c r="G692" s="92">
        <f t="shared" si="26"/>
        <v>44007</v>
      </c>
      <c r="H692" s="81">
        <v>5</v>
      </c>
      <c r="I692" s="76">
        <f t="shared" si="24"/>
        <v>50000</v>
      </c>
      <c r="J692" s="102" t="s">
        <v>3141</v>
      </c>
      <c r="K692" s="86" t="s">
        <v>3150</v>
      </c>
      <c r="L692" s="76"/>
      <c r="M692" s="76"/>
      <c r="N692" s="83" t="s">
        <v>5361</v>
      </c>
      <c r="O692" s="99"/>
    </row>
    <row r="693" spans="1:15" s="60" customFormat="1" x14ac:dyDescent="0.3">
      <c r="A693" s="73" t="s">
        <v>5187</v>
      </c>
      <c r="B693" s="14" t="s">
        <v>5362</v>
      </c>
      <c r="C693" s="14" t="s">
        <v>5363</v>
      </c>
      <c r="D693" s="10" t="s">
        <v>4705</v>
      </c>
      <c r="E693" s="10" t="s">
        <v>4437</v>
      </c>
      <c r="F693" s="92">
        <v>43276</v>
      </c>
      <c r="G693" s="92">
        <f t="shared" si="26"/>
        <v>44007</v>
      </c>
      <c r="H693" s="81">
        <v>1</v>
      </c>
      <c r="I693" s="76">
        <f t="shared" si="24"/>
        <v>10000</v>
      </c>
      <c r="J693" s="102" t="s">
        <v>3520</v>
      </c>
      <c r="K693" s="86" t="s">
        <v>3327</v>
      </c>
      <c r="L693" s="76"/>
      <c r="M693" s="76"/>
      <c r="N693" s="83" t="s">
        <v>5364</v>
      </c>
      <c r="O693" s="99"/>
    </row>
    <row r="694" spans="1:15" s="60" customFormat="1" x14ac:dyDescent="0.3">
      <c r="A694" s="73" t="s">
        <v>5187</v>
      </c>
      <c r="B694" s="14" t="s">
        <v>5365</v>
      </c>
      <c r="C694" s="14" t="s">
        <v>5366</v>
      </c>
      <c r="D694" s="14" t="s">
        <v>3500</v>
      </c>
      <c r="E694" s="14" t="s">
        <v>3187</v>
      </c>
      <c r="F694" s="92">
        <v>43278</v>
      </c>
      <c r="G694" s="92">
        <f t="shared" si="26"/>
        <v>44009</v>
      </c>
      <c r="H694" s="81">
        <v>5</v>
      </c>
      <c r="I694" s="76">
        <f t="shared" si="24"/>
        <v>50000</v>
      </c>
      <c r="J694" s="104" t="s">
        <v>1297</v>
      </c>
      <c r="K694" s="86" t="s">
        <v>3150</v>
      </c>
      <c r="L694" s="76"/>
      <c r="M694" s="76"/>
      <c r="N694" s="83" t="s">
        <v>5367</v>
      </c>
      <c r="O694" s="99"/>
    </row>
    <row r="695" spans="1:15" s="60" customFormat="1" ht="41.4" x14ac:dyDescent="0.3">
      <c r="A695" s="73" t="s">
        <v>5187</v>
      </c>
      <c r="B695" s="14" t="s">
        <v>5368</v>
      </c>
      <c r="C695" s="14" t="s">
        <v>4828</v>
      </c>
      <c r="D695" s="14" t="s">
        <v>5369</v>
      </c>
      <c r="E695" s="14" t="s">
        <v>793</v>
      </c>
      <c r="F695" s="92">
        <v>43278</v>
      </c>
      <c r="G695" s="92">
        <f t="shared" si="26"/>
        <v>44009</v>
      </c>
      <c r="H695" s="81">
        <v>2</v>
      </c>
      <c r="I695" s="76">
        <f t="shared" si="24"/>
        <v>20000</v>
      </c>
      <c r="J695" s="104" t="s">
        <v>1297</v>
      </c>
      <c r="K695" s="86" t="s">
        <v>3391</v>
      </c>
      <c r="L695" s="76"/>
      <c r="M695" s="76"/>
      <c r="N695" s="83" t="s">
        <v>5370</v>
      </c>
      <c r="O695" s="99"/>
    </row>
    <row r="696" spans="1:15" s="60" customFormat="1" ht="41.4" x14ac:dyDescent="0.3">
      <c r="A696" s="73" t="s">
        <v>5187</v>
      </c>
      <c r="B696" s="14" t="s">
        <v>5371</v>
      </c>
      <c r="C696" s="14" t="s">
        <v>4713</v>
      </c>
      <c r="D696" s="14" t="s">
        <v>5372</v>
      </c>
      <c r="E696" s="14" t="s">
        <v>4830</v>
      </c>
      <c r="F696" s="92">
        <v>43278</v>
      </c>
      <c r="G696" s="92">
        <f t="shared" si="26"/>
        <v>44009</v>
      </c>
      <c r="H696" s="81">
        <v>1</v>
      </c>
      <c r="I696" s="76">
        <f t="shared" si="24"/>
        <v>10000</v>
      </c>
      <c r="J696" s="104" t="s">
        <v>1297</v>
      </c>
      <c r="K696" s="86" t="s">
        <v>3391</v>
      </c>
      <c r="L696" s="76"/>
      <c r="M696" s="76"/>
      <c r="N696" s="83" t="s">
        <v>5370</v>
      </c>
      <c r="O696" s="99"/>
    </row>
    <row r="697" spans="1:15" s="60" customFormat="1" x14ac:dyDescent="0.3">
      <c r="A697" s="73" t="s">
        <v>5187</v>
      </c>
      <c r="B697" s="14" t="s">
        <v>5373</v>
      </c>
      <c r="C697" s="14" t="s">
        <v>3663</v>
      </c>
      <c r="D697" s="14" t="s">
        <v>4209</v>
      </c>
      <c r="E697" s="14" t="s">
        <v>4210</v>
      </c>
      <c r="F697" s="92">
        <v>43274</v>
      </c>
      <c r="G697" s="92">
        <f t="shared" si="26"/>
        <v>44005</v>
      </c>
      <c r="H697" s="81">
        <v>9</v>
      </c>
      <c r="I697" s="76">
        <f t="shared" si="24"/>
        <v>90000</v>
      </c>
      <c r="J697" s="85" t="s">
        <v>3656</v>
      </c>
      <c r="K697" s="86" t="s">
        <v>3150</v>
      </c>
      <c r="L697" s="76"/>
      <c r="M697" s="76"/>
      <c r="N697" s="83" t="s">
        <v>5374</v>
      </c>
      <c r="O697" s="99"/>
    </row>
    <row r="698" spans="1:15" s="60" customFormat="1" x14ac:dyDescent="0.3">
      <c r="A698" s="73" t="s">
        <v>5187</v>
      </c>
      <c r="B698" s="14" t="s">
        <v>5375</v>
      </c>
      <c r="C698" s="14" t="s">
        <v>5376</v>
      </c>
      <c r="D698" s="14" t="s">
        <v>5377</v>
      </c>
      <c r="E698" s="14" t="s">
        <v>4210</v>
      </c>
      <c r="F698" s="92">
        <v>43274</v>
      </c>
      <c r="G698" s="92">
        <f t="shared" si="26"/>
        <v>44005</v>
      </c>
      <c r="H698" s="81">
        <v>3</v>
      </c>
      <c r="I698" s="76">
        <f t="shared" si="24"/>
        <v>30000</v>
      </c>
      <c r="J698" s="85" t="s">
        <v>3700</v>
      </c>
      <c r="K698" s="86" t="s">
        <v>3150</v>
      </c>
      <c r="L698" s="76"/>
      <c r="M698" s="76"/>
      <c r="N698" s="83" t="s">
        <v>5378</v>
      </c>
      <c r="O698" s="99"/>
    </row>
    <row r="699" spans="1:15" s="60" customFormat="1" x14ac:dyDescent="0.3">
      <c r="A699" s="73" t="s">
        <v>5187</v>
      </c>
      <c r="B699" s="14" t="s">
        <v>5379</v>
      </c>
      <c r="C699" s="14" t="s">
        <v>5380</v>
      </c>
      <c r="D699" s="14" t="s">
        <v>5381</v>
      </c>
      <c r="E699" s="14" t="s">
        <v>5135</v>
      </c>
      <c r="F699" s="92">
        <v>43278</v>
      </c>
      <c r="G699" s="92">
        <f t="shared" si="26"/>
        <v>44009</v>
      </c>
      <c r="H699" s="81">
        <v>3</v>
      </c>
      <c r="I699" s="76">
        <f t="shared" si="24"/>
        <v>30000</v>
      </c>
      <c r="J699" s="89" t="s">
        <v>1683</v>
      </c>
      <c r="K699" s="86" t="s">
        <v>3461</v>
      </c>
      <c r="L699" s="76"/>
      <c r="M699" s="76"/>
      <c r="N699" s="83" t="s">
        <v>5352</v>
      </c>
      <c r="O699" s="99"/>
    </row>
    <row r="700" spans="1:15" s="60" customFormat="1" x14ac:dyDescent="0.3">
      <c r="A700" s="73" t="s">
        <v>5187</v>
      </c>
      <c r="B700" s="14" t="s">
        <v>5382</v>
      </c>
      <c r="C700" s="14" t="s">
        <v>5383</v>
      </c>
      <c r="D700" s="14" t="s">
        <v>5384</v>
      </c>
      <c r="E700" s="14" t="s">
        <v>5330</v>
      </c>
      <c r="F700" s="92">
        <v>43280</v>
      </c>
      <c r="G700" s="92">
        <f t="shared" si="26"/>
        <v>44011</v>
      </c>
      <c r="H700" s="81">
        <v>1</v>
      </c>
      <c r="I700" s="76">
        <f t="shared" si="24"/>
        <v>10000</v>
      </c>
      <c r="J700" s="89" t="s">
        <v>3349</v>
      </c>
      <c r="K700" s="86" t="s">
        <v>3100</v>
      </c>
      <c r="L700" s="76"/>
      <c r="M700" s="76"/>
      <c r="N700" s="83" t="s">
        <v>5385</v>
      </c>
      <c r="O700" s="99"/>
    </row>
    <row r="701" spans="1:15" s="60" customFormat="1" x14ac:dyDescent="0.3">
      <c r="A701" s="73" t="s">
        <v>5187</v>
      </c>
      <c r="B701" s="14" t="s">
        <v>5386</v>
      </c>
      <c r="C701" s="14" t="s">
        <v>5387</v>
      </c>
      <c r="D701" s="14" t="s">
        <v>5388</v>
      </c>
      <c r="E701" s="14" t="s">
        <v>2037</v>
      </c>
      <c r="F701" s="92">
        <v>43278</v>
      </c>
      <c r="G701" s="92">
        <f t="shared" si="26"/>
        <v>44009</v>
      </c>
      <c r="H701" s="81">
        <v>5</v>
      </c>
      <c r="I701" s="76">
        <f t="shared" si="24"/>
        <v>50000</v>
      </c>
      <c r="J701" s="89" t="s">
        <v>4458</v>
      </c>
      <c r="K701" s="86" t="s">
        <v>3150</v>
      </c>
      <c r="L701" s="76"/>
      <c r="M701" s="76"/>
      <c r="N701" s="83" t="s">
        <v>5389</v>
      </c>
      <c r="O701" s="99"/>
    </row>
    <row r="702" spans="1:15" s="60" customFormat="1" x14ac:dyDescent="0.3">
      <c r="A702" s="73" t="s">
        <v>5187</v>
      </c>
      <c r="B702" s="14" t="s">
        <v>5390</v>
      </c>
      <c r="C702" s="14" t="s">
        <v>3054</v>
      </c>
      <c r="D702" s="14" t="s">
        <v>3055</v>
      </c>
      <c r="E702" s="14" t="s">
        <v>4454</v>
      </c>
      <c r="F702" s="92">
        <v>43277</v>
      </c>
      <c r="G702" s="92">
        <f t="shared" ref="G702:G779" si="27">DATE(YEAR(F702)+2,MONTH(F702),DAY(F702))</f>
        <v>44008</v>
      </c>
      <c r="H702" s="81">
        <v>6</v>
      </c>
      <c r="I702" s="76">
        <f t="shared" si="24"/>
        <v>60000</v>
      </c>
      <c r="J702" s="100" t="s">
        <v>3405</v>
      </c>
      <c r="K702" s="86" t="s">
        <v>3391</v>
      </c>
      <c r="L702" s="76"/>
      <c r="M702" s="76"/>
      <c r="N702" s="83" t="s">
        <v>5391</v>
      </c>
      <c r="O702" s="99"/>
    </row>
    <row r="703" spans="1:15" s="60" customFormat="1" x14ac:dyDescent="0.3">
      <c r="A703" s="73" t="s">
        <v>5187</v>
      </c>
      <c r="B703" s="14" t="s">
        <v>5392</v>
      </c>
      <c r="C703" s="14" t="s">
        <v>5393</v>
      </c>
      <c r="D703" s="14" t="s">
        <v>5394</v>
      </c>
      <c r="E703" s="14" t="s">
        <v>4060</v>
      </c>
      <c r="F703" s="92">
        <v>43279</v>
      </c>
      <c r="G703" s="92">
        <f t="shared" si="27"/>
        <v>44010</v>
      </c>
      <c r="H703" s="81">
        <v>2</v>
      </c>
      <c r="I703" s="76">
        <f t="shared" si="24"/>
        <v>20000</v>
      </c>
      <c r="J703" s="89" t="s">
        <v>4458</v>
      </c>
      <c r="K703" s="86" t="s">
        <v>3150</v>
      </c>
      <c r="L703" s="76"/>
      <c r="M703" s="76"/>
      <c r="N703" s="83" t="s">
        <v>5395</v>
      </c>
      <c r="O703" s="99"/>
    </row>
    <row r="704" spans="1:15" s="60" customFormat="1" x14ac:dyDescent="0.3">
      <c r="A704" s="73" t="s">
        <v>5187</v>
      </c>
      <c r="B704" s="14" t="s">
        <v>5396</v>
      </c>
      <c r="C704" s="14" t="s">
        <v>5397</v>
      </c>
      <c r="D704" s="14" t="s">
        <v>5398</v>
      </c>
      <c r="E704" s="14" t="s">
        <v>5144</v>
      </c>
      <c r="F704" s="92">
        <v>43279</v>
      </c>
      <c r="G704" s="92">
        <f t="shared" si="27"/>
        <v>44010</v>
      </c>
      <c r="H704" s="81">
        <v>14</v>
      </c>
      <c r="I704" s="76">
        <f t="shared" si="24"/>
        <v>140000</v>
      </c>
      <c r="J704" s="85" t="s">
        <v>3441</v>
      </c>
      <c r="K704" s="86" t="s">
        <v>3150</v>
      </c>
      <c r="L704" s="76"/>
      <c r="M704" s="76"/>
      <c r="N704" s="83" t="s">
        <v>5399</v>
      </c>
      <c r="O704" s="99"/>
    </row>
    <row r="705" spans="1:15" s="60" customFormat="1" x14ac:dyDescent="0.3">
      <c r="A705" s="73" t="s">
        <v>5187</v>
      </c>
      <c r="B705" s="14" t="s">
        <v>5400</v>
      </c>
      <c r="C705" s="14" t="s">
        <v>5401</v>
      </c>
      <c r="D705" s="14" t="s">
        <v>5402</v>
      </c>
      <c r="E705" s="14" t="s">
        <v>4323</v>
      </c>
      <c r="F705" s="92">
        <v>43276</v>
      </c>
      <c r="G705" s="92">
        <f t="shared" si="27"/>
        <v>44007</v>
      </c>
      <c r="H705" s="81">
        <v>1</v>
      </c>
      <c r="I705" s="76">
        <f t="shared" si="24"/>
        <v>10000</v>
      </c>
      <c r="J705" s="89" t="s">
        <v>1683</v>
      </c>
      <c r="K705" s="86" t="s">
        <v>1320</v>
      </c>
      <c r="L705" s="76"/>
      <c r="M705" s="76"/>
      <c r="N705" s="83" t="s">
        <v>5403</v>
      </c>
      <c r="O705" s="99"/>
    </row>
    <row r="706" spans="1:15" s="60" customFormat="1" x14ac:dyDescent="0.3">
      <c r="A706" s="73" t="s">
        <v>5187</v>
      </c>
      <c r="B706" s="14" t="s">
        <v>5404</v>
      </c>
      <c r="C706" s="14" t="s">
        <v>5405</v>
      </c>
      <c r="D706" s="16" t="s">
        <v>1816</v>
      </c>
      <c r="E706" s="10" t="s">
        <v>1297</v>
      </c>
      <c r="F706" s="92">
        <v>43278</v>
      </c>
      <c r="G706" s="92">
        <f t="shared" si="27"/>
        <v>44009</v>
      </c>
      <c r="H706" s="81">
        <v>1</v>
      </c>
      <c r="I706" s="76">
        <f t="shared" si="24"/>
        <v>10000</v>
      </c>
      <c r="J706" s="104" t="s">
        <v>1297</v>
      </c>
      <c r="K706" s="76" t="s">
        <v>3272</v>
      </c>
      <c r="L706" s="76"/>
      <c r="M706" s="76"/>
      <c r="N706" s="83" t="s">
        <v>5406</v>
      </c>
      <c r="O706" s="99"/>
    </row>
    <row r="707" spans="1:15" s="60" customFormat="1" x14ac:dyDescent="0.3">
      <c r="A707" s="73" t="s">
        <v>5187</v>
      </c>
      <c r="B707" s="14" t="s">
        <v>5407</v>
      </c>
      <c r="C707" s="14" t="s">
        <v>3783</v>
      </c>
      <c r="D707" s="14" t="s">
        <v>5408</v>
      </c>
      <c r="E707" s="14" t="s">
        <v>1535</v>
      </c>
      <c r="F707" s="92">
        <v>43281</v>
      </c>
      <c r="G707" s="92">
        <f t="shared" si="27"/>
        <v>44012</v>
      </c>
      <c r="H707" s="81">
        <v>10</v>
      </c>
      <c r="I707" s="76">
        <f t="shared" si="24"/>
        <v>100000</v>
      </c>
      <c r="J707" s="85" t="s">
        <v>3987</v>
      </c>
      <c r="K707" s="76" t="s">
        <v>3695</v>
      </c>
      <c r="L707" s="76"/>
      <c r="M707" s="76"/>
      <c r="N707" s="83" t="s">
        <v>5409</v>
      </c>
      <c r="O707" s="99"/>
    </row>
    <row r="708" spans="1:15" s="60" customFormat="1" ht="27.6" x14ac:dyDescent="0.3">
      <c r="A708" s="73" t="s">
        <v>5187</v>
      </c>
      <c r="B708" s="14" t="s">
        <v>5410</v>
      </c>
      <c r="C708" s="14" t="s">
        <v>5411</v>
      </c>
      <c r="D708" s="14" t="s">
        <v>5412</v>
      </c>
      <c r="E708" s="14" t="s">
        <v>5330</v>
      </c>
      <c r="F708" s="92">
        <v>43280</v>
      </c>
      <c r="G708" s="92">
        <f t="shared" si="27"/>
        <v>44011</v>
      </c>
      <c r="H708" s="81">
        <v>2</v>
      </c>
      <c r="I708" s="76">
        <f t="shared" si="24"/>
        <v>20000</v>
      </c>
      <c r="J708" s="89" t="s">
        <v>3421</v>
      </c>
      <c r="K708" s="86" t="s">
        <v>3150</v>
      </c>
      <c r="L708" s="76"/>
      <c r="M708" s="76"/>
      <c r="N708" s="83" t="s">
        <v>5413</v>
      </c>
      <c r="O708" s="99"/>
    </row>
    <row r="709" spans="1:15" s="60" customFormat="1" x14ac:dyDescent="0.3">
      <c r="A709" s="73" t="s">
        <v>5187</v>
      </c>
      <c r="B709" s="14" t="s">
        <v>5414</v>
      </c>
      <c r="C709" s="14" t="s">
        <v>3765</v>
      </c>
      <c r="D709" s="14" t="s">
        <v>4926</v>
      </c>
      <c r="E709" s="14" t="s">
        <v>5415</v>
      </c>
      <c r="F709" s="92">
        <v>43276</v>
      </c>
      <c r="G709" s="92">
        <f t="shared" si="27"/>
        <v>44007</v>
      </c>
      <c r="H709" s="81">
        <v>1</v>
      </c>
      <c r="I709" s="76">
        <f t="shared" si="24"/>
        <v>10000</v>
      </c>
      <c r="J709" s="100" t="s">
        <v>3122</v>
      </c>
      <c r="K709" s="76" t="s">
        <v>3272</v>
      </c>
      <c r="L709" s="76"/>
      <c r="M709" s="76"/>
      <c r="N709" s="83" t="s">
        <v>5416</v>
      </c>
      <c r="O709" s="99"/>
    </row>
    <row r="710" spans="1:15" s="60" customFormat="1" x14ac:dyDescent="0.3">
      <c r="A710" s="73" t="s">
        <v>5187</v>
      </c>
      <c r="B710" s="14" t="s">
        <v>5417</v>
      </c>
      <c r="C710" s="14" t="s">
        <v>5418</v>
      </c>
      <c r="D710" s="14" t="s">
        <v>5419</v>
      </c>
      <c r="E710" s="14" t="s">
        <v>4926</v>
      </c>
      <c r="F710" s="92">
        <v>43276</v>
      </c>
      <c r="G710" s="92">
        <f t="shared" si="27"/>
        <v>44007</v>
      </c>
      <c r="H710" s="81">
        <v>1</v>
      </c>
      <c r="I710" s="76">
        <f t="shared" si="24"/>
        <v>10000</v>
      </c>
      <c r="J710" s="100" t="s">
        <v>3744</v>
      </c>
      <c r="K710" s="76" t="s">
        <v>3745</v>
      </c>
      <c r="L710" s="76"/>
      <c r="M710" s="76"/>
      <c r="N710" s="83" t="s">
        <v>5416</v>
      </c>
      <c r="O710" s="99"/>
    </row>
    <row r="711" spans="1:15" s="60" customFormat="1" x14ac:dyDescent="0.3">
      <c r="A711" s="73" t="s">
        <v>5187</v>
      </c>
      <c r="B711" s="14" t="s">
        <v>5420</v>
      </c>
      <c r="C711" s="14" t="s">
        <v>5421</v>
      </c>
      <c r="D711" s="14" t="s">
        <v>5422</v>
      </c>
      <c r="E711" s="14" t="s">
        <v>4926</v>
      </c>
      <c r="F711" s="92">
        <v>43277</v>
      </c>
      <c r="G711" s="92">
        <f t="shared" si="27"/>
        <v>44008</v>
      </c>
      <c r="H711" s="81">
        <v>1</v>
      </c>
      <c r="I711" s="76">
        <f t="shared" si="24"/>
        <v>10000</v>
      </c>
      <c r="J711" s="100" t="s">
        <v>1317</v>
      </c>
      <c r="K711" s="76" t="s">
        <v>3272</v>
      </c>
      <c r="L711" s="76"/>
      <c r="M711" s="76"/>
      <c r="N711" s="83" t="s">
        <v>5416</v>
      </c>
      <c r="O711" s="99"/>
    </row>
    <row r="712" spans="1:15" s="60" customFormat="1" x14ac:dyDescent="0.3">
      <c r="A712" s="73" t="s">
        <v>5187</v>
      </c>
      <c r="B712" s="14" t="s">
        <v>5423</v>
      </c>
      <c r="C712" s="14" t="s">
        <v>3072</v>
      </c>
      <c r="D712" s="14" t="s">
        <v>5424</v>
      </c>
      <c r="E712" s="10" t="s">
        <v>3067</v>
      </c>
      <c r="F712" s="92">
        <v>43279</v>
      </c>
      <c r="G712" s="92">
        <f t="shared" si="27"/>
        <v>44010</v>
      </c>
      <c r="H712" s="81">
        <v>2</v>
      </c>
      <c r="I712" s="76">
        <f t="shared" si="24"/>
        <v>20000</v>
      </c>
      <c r="J712" s="100" t="s">
        <v>3900</v>
      </c>
      <c r="K712" s="76" t="s">
        <v>3272</v>
      </c>
      <c r="L712" s="76"/>
      <c r="M712" s="76"/>
      <c r="N712" s="83" t="s">
        <v>5425</v>
      </c>
      <c r="O712" s="99"/>
    </row>
    <row r="713" spans="1:15" s="60" customFormat="1" x14ac:dyDescent="0.3">
      <c r="A713" s="73" t="s">
        <v>5187</v>
      </c>
      <c r="B713" s="14" t="s">
        <v>5426</v>
      </c>
      <c r="C713" s="14" t="s">
        <v>5069</v>
      </c>
      <c r="D713" s="14" t="s">
        <v>5427</v>
      </c>
      <c r="E713" s="14" t="s">
        <v>4306</v>
      </c>
      <c r="F713" s="92">
        <v>43280</v>
      </c>
      <c r="G713" s="92">
        <f t="shared" si="27"/>
        <v>44011</v>
      </c>
      <c r="H713" s="81">
        <v>2</v>
      </c>
      <c r="I713" s="76">
        <f t="shared" si="24"/>
        <v>20000</v>
      </c>
      <c r="J713" s="89" t="s">
        <v>4458</v>
      </c>
      <c r="K713" s="86" t="s">
        <v>1462</v>
      </c>
      <c r="L713" s="76"/>
      <c r="M713" s="76"/>
      <c r="N713" s="83" t="s">
        <v>5428</v>
      </c>
      <c r="O713" s="99"/>
    </row>
    <row r="714" spans="1:15" s="60" customFormat="1" x14ac:dyDescent="0.3">
      <c r="A714" s="73" t="s">
        <v>5187</v>
      </c>
      <c r="B714" s="14" t="s">
        <v>5429</v>
      </c>
      <c r="C714" s="14" t="s">
        <v>5430</v>
      </c>
      <c r="D714" s="14" t="s">
        <v>5431</v>
      </c>
      <c r="E714" s="16" t="s">
        <v>3893</v>
      </c>
      <c r="F714" s="92">
        <v>43281</v>
      </c>
      <c r="G714" s="92">
        <f t="shared" si="27"/>
        <v>44012</v>
      </c>
      <c r="H714" s="81">
        <v>3</v>
      </c>
      <c r="I714" s="76">
        <f t="shared" si="24"/>
        <v>30000</v>
      </c>
      <c r="J714" s="104" t="s">
        <v>1297</v>
      </c>
      <c r="K714" s="86" t="s">
        <v>3391</v>
      </c>
      <c r="L714" s="76"/>
      <c r="M714" s="76"/>
      <c r="N714" s="83" t="s">
        <v>5432</v>
      </c>
      <c r="O714" s="99"/>
    </row>
    <row r="715" spans="1:15" s="60" customFormat="1" x14ac:dyDescent="0.3">
      <c r="A715" s="73" t="s">
        <v>5187</v>
      </c>
      <c r="B715" s="14" t="s">
        <v>5433</v>
      </c>
      <c r="C715" s="14" t="s">
        <v>5434</v>
      </c>
      <c r="D715" s="14" t="s">
        <v>5435</v>
      </c>
      <c r="E715" s="14" t="s">
        <v>3187</v>
      </c>
      <c r="F715" s="92">
        <v>43281</v>
      </c>
      <c r="G715" s="92">
        <f t="shared" si="27"/>
        <v>44012</v>
      </c>
      <c r="H715" s="81">
        <v>1</v>
      </c>
      <c r="I715" s="76">
        <f t="shared" si="24"/>
        <v>10000</v>
      </c>
      <c r="J715" s="104" t="s">
        <v>1297</v>
      </c>
      <c r="K715" s="86" t="s">
        <v>3150</v>
      </c>
      <c r="L715" s="76"/>
      <c r="M715" s="76"/>
      <c r="N715" s="83" t="s">
        <v>5436</v>
      </c>
      <c r="O715" s="99"/>
    </row>
    <row r="716" spans="1:15" s="60" customFormat="1" x14ac:dyDescent="0.3">
      <c r="A716" s="73" t="s">
        <v>5187</v>
      </c>
      <c r="B716" s="14" t="s">
        <v>5437</v>
      </c>
      <c r="C716" s="14" t="s">
        <v>4535</v>
      </c>
      <c r="D716" s="14" t="s">
        <v>4536</v>
      </c>
      <c r="E716" s="10" t="s">
        <v>3187</v>
      </c>
      <c r="F716" s="92">
        <v>43280</v>
      </c>
      <c r="G716" s="92">
        <f t="shared" si="27"/>
        <v>44011</v>
      </c>
      <c r="H716" s="81">
        <v>2</v>
      </c>
      <c r="I716" s="76">
        <f t="shared" si="24"/>
        <v>20000</v>
      </c>
      <c r="J716" s="104" t="s">
        <v>1297</v>
      </c>
      <c r="K716" s="76" t="s">
        <v>1296</v>
      </c>
      <c r="L716" s="76"/>
      <c r="M716" s="76"/>
      <c r="N716" s="83" t="s">
        <v>5438</v>
      </c>
      <c r="O716" s="99"/>
    </row>
    <row r="717" spans="1:15" s="60" customFormat="1" x14ac:dyDescent="0.3">
      <c r="A717" s="73" t="s">
        <v>5187</v>
      </c>
      <c r="B717" s="14" t="s">
        <v>5439</v>
      </c>
      <c r="C717" s="14" t="s">
        <v>4833</v>
      </c>
      <c r="D717" s="14" t="s">
        <v>5440</v>
      </c>
      <c r="E717" s="14" t="s">
        <v>5441</v>
      </c>
      <c r="F717" s="92">
        <v>43279</v>
      </c>
      <c r="G717" s="92">
        <f t="shared" si="27"/>
        <v>44010</v>
      </c>
      <c r="H717" s="81">
        <v>1</v>
      </c>
      <c r="I717" s="76">
        <f t="shared" si="24"/>
        <v>10000</v>
      </c>
      <c r="J717" s="100" t="s">
        <v>4669</v>
      </c>
      <c r="K717" s="86" t="s">
        <v>3350</v>
      </c>
      <c r="L717" s="76"/>
      <c r="M717" s="76"/>
      <c r="N717" s="83" t="s">
        <v>5442</v>
      </c>
      <c r="O717" s="99"/>
    </row>
    <row r="718" spans="1:15" s="60" customFormat="1" x14ac:dyDescent="0.3">
      <c r="A718" s="73" t="s">
        <v>5187</v>
      </c>
      <c r="B718" s="14" t="s">
        <v>5443</v>
      </c>
      <c r="C718" s="14" t="s">
        <v>5444</v>
      </c>
      <c r="D718" s="14" t="s">
        <v>5445</v>
      </c>
      <c r="E718" s="14" t="s">
        <v>3279</v>
      </c>
      <c r="F718" s="92">
        <v>43280</v>
      </c>
      <c r="G718" s="92">
        <f t="shared" si="27"/>
        <v>44011</v>
      </c>
      <c r="H718" s="81">
        <v>1</v>
      </c>
      <c r="I718" s="76">
        <f t="shared" si="24"/>
        <v>10000</v>
      </c>
      <c r="J718" s="85" t="s">
        <v>3656</v>
      </c>
      <c r="K718" s="76" t="s">
        <v>3272</v>
      </c>
      <c r="L718" s="76"/>
      <c r="M718" s="76"/>
      <c r="N718" s="83" t="s">
        <v>5446</v>
      </c>
      <c r="O718" s="99"/>
    </row>
    <row r="719" spans="1:15" s="60" customFormat="1" x14ac:dyDescent="0.3">
      <c r="A719" s="73" t="s">
        <v>5187</v>
      </c>
      <c r="B719" s="14" t="s">
        <v>5447</v>
      </c>
      <c r="C719" s="14" t="s">
        <v>5448</v>
      </c>
      <c r="D719" s="14" t="s">
        <v>5449</v>
      </c>
      <c r="E719" s="14" t="s">
        <v>5450</v>
      </c>
      <c r="F719" s="92">
        <v>43281</v>
      </c>
      <c r="G719" s="92">
        <f t="shared" si="27"/>
        <v>44012</v>
      </c>
      <c r="H719" s="81">
        <v>4</v>
      </c>
      <c r="I719" s="76">
        <f t="shared" si="24"/>
        <v>40000</v>
      </c>
      <c r="J719" s="89" t="s">
        <v>4458</v>
      </c>
      <c r="K719" s="86" t="s">
        <v>3150</v>
      </c>
      <c r="L719" s="76"/>
      <c r="M719" s="76"/>
      <c r="N719" s="83" t="s">
        <v>5451</v>
      </c>
      <c r="O719" s="99"/>
    </row>
    <row r="720" spans="1:15" s="60" customFormat="1" x14ac:dyDescent="0.3">
      <c r="A720" s="73" t="s">
        <v>5187</v>
      </c>
      <c r="B720" s="14" t="s">
        <v>5452</v>
      </c>
      <c r="C720" s="14" t="s">
        <v>5453</v>
      </c>
      <c r="D720" s="14" t="s">
        <v>5454</v>
      </c>
      <c r="E720" s="14" t="s">
        <v>5330</v>
      </c>
      <c r="F720" s="92">
        <v>43280</v>
      </c>
      <c r="G720" s="92">
        <f t="shared" si="27"/>
        <v>44011</v>
      </c>
      <c r="H720" s="81">
        <v>2</v>
      </c>
      <c r="I720" s="76">
        <f t="shared" si="24"/>
        <v>20000</v>
      </c>
      <c r="J720" s="89" t="s">
        <v>3421</v>
      </c>
      <c r="K720" s="86" t="s">
        <v>1320</v>
      </c>
      <c r="L720" s="76"/>
      <c r="M720" s="76"/>
      <c r="N720" s="83" t="s">
        <v>5428</v>
      </c>
      <c r="O720" s="99"/>
    </row>
    <row r="721" spans="1:15" s="60" customFormat="1" x14ac:dyDescent="0.3">
      <c r="A721" s="73" t="s">
        <v>5455</v>
      </c>
      <c r="B721" s="14" t="s">
        <v>5456</v>
      </c>
      <c r="C721" s="14" t="s">
        <v>5457</v>
      </c>
      <c r="D721" s="14" t="s">
        <v>5458</v>
      </c>
      <c r="E721" s="132" t="s">
        <v>5459</v>
      </c>
      <c r="F721" s="92">
        <v>43287</v>
      </c>
      <c r="G721" s="92">
        <f t="shared" si="27"/>
        <v>44018</v>
      </c>
      <c r="H721" s="81">
        <v>1</v>
      </c>
      <c r="I721" s="76">
        <f t="shared" si="24"/>
        <v>10000</v>
      </c>
      <c r="J721" s="102" t="s">
        <v>1530</v>
      </c>
      <c r="K721" s="86" t="s">
        <v>3150</v>
      </c>
      <c r="L721" s="76"/>
      <c r="M721" s="76"/>
      <c r="N721" s="83" t="s">
        <v>5460</v>
      </c>
      <c r="O721" s="99"/>
    </row>
    <row r="722" spans="1:15" s="60" customFormat="1" x14ac:dyDescent="0.3">
      <c r="A722" s="73" t="s">
        <v>5455</v>
      </c>
      <c r="B722" s="14" t="s">
        <v>5461</v>
      </c>
      <c r="C722" s="14" t="s">
        <v>5462</v>
      </c>
      <c r="D722" s="14" t="s">
        <v>5463</v>
      </c>
      <c r="E722" s="14" t="s">
        <v>4180</v>
      </c>
      <c r="F722" s="92">
        <v>43285</v>
      </c>
      <c r="G722" s="92">
        <f t="shared" si="27"/>
        <v>44016</v>
      </c>
      <c r="H722" s="81">
        <v>3</v>
      </c>
      <c r="I722" s="76">
        <f t="shared" si="24"/>
        <v>30000</v>
      </c>
      <c r="J722" s="89" t="s">
        <v>3421</v>
      </c>
      <c r="K722" s="86" t="s">
        <v>3150</v>
      </c>
      <c r="L722" s="76"/>
      <c r="M722" s="76"/>
      <c r="N722" s="83" t="s">
        <v>5464</v>
      </c>
      <c r="O722" s="99"/>
    </row>
    <row r="723" spans="1:15" s="60" customFormat="1" x14ac:dyDescent="0.3">
      <c r="A723" s="73" t="s">
        <v>5455</v>
      </c>
      <c r="B723" s="14" t="s">
        <v>5465</v>
      </c>
      <c r="C723" s="14" t="s">
        <v>5466</v>
      </c>
      <c r="D723" s="14" t="s">
        <v>5467</v>
      </c>
      <c r="E723" s="14" t="s">
        <v>5468</v>
      </c>
      <c r="F723" s="92">
        <v>43284</v>
      </c>
      <c r="G723" s="92">
        <f t="shared" si="27"/>
        <v>44015</v>
      </c>
      <c r="H723" s="81">
        <v>2</v>
      </c>
      <c r="I723" s="76">
        <f t="shared" si="24"/>
        <v>20000</v>
      </c>
      <c r="J723" s="102" t="s">
        <v>1341</v>
      </c>
      <c r="K723" s="86" t="s">
        <v>3461</v>
      </c>
      <c r="L723" s="76"/>
      <c r="M723" s="76"/>
      <c r="N723" s="83" t="s">
        <v>5469</v>
      </c>
      <c r="O723" s="99"/>
    </row>
    <row r="724" spans="1:15" s="60" customFormat="1" x14ac:dyDescent="0.3">
      <c r="A724" s="73" t="s">
        <v>5455</v>
      </c>
      <c r="B724" s="14" t="s">
        <v>5470</v>
      </c>
      <c r="C724" s="14" t="s">
        <v>3140</v>
      </c>
      <c r="D724" s="14" t="s">
        <v>4550</v>
      </c>
      <c r="E724" s="14" t="s">
        <v>3826</v>
      </c>
      <c r="F724" s="92">
        <v>43290</v>
      </c>
      <c r="G724" s="92">
        <f t="shared" si="27"/>
        <v>44021</v>
      </c>
      <c r="H724" s="81">
        <v>10</v>
      </c>
      <c r="I724" s="76">
        <f t="shared" si="24"/>
        <v>100000</v>
      </c>
      <c r="J724" s="102" t="s">
        <v>3796</v>
      </c>
      <c r="K724" s="76" t="s">
        <v>1296</v>
      </c>
      <c r="L724" s="76"/>
      <c r="M724" s="76"/>
      <c r="N724" s="83" t="s">
        <v>5471</v>
      </c>
      <c r="O724" s="99"/>
    </row>
    <row r="725" spans="1:15" s="60" customFormat="1" x14ac:dyDescent="0.3">
      <c r="A725" s="73" t="s">
        <v>5455</v>
      </c>
      <c r="B725" s="14" t="s">
        <v>5472</v>
      </c>
      <c r="C725" s="14" t="s">
        <v>5473</v>
      </c>
      <c r="D725" s="132" t="s">
        <v>5474</v>
      </c>
      <c r="E725" s="14" t="s">
        <v>3656</v>
      </c>
      <c r="F725" s="92">
        <v>43287</v>
      </c>
      <c r="G725" s="92">
        <f t="shared" si="27"/>
        <v>44018</v>
      </c>
      <c r="H725" s="81">
        <v>1</v>
      </c>
      <c r="I725" s="76">
        <f t="shared" si="24"/>
        <v>10000</v>
      </c>
      <c r="J725" s="85" t="s">
        <v>3700</v>
      </c>
      <c r="K725" s="86" t="s">
        <v>3150</v>
      </c>
      <c r="L725" s="76"/>
      <c r="M725" s="76"/>
      <c r="N725" s="83" t="s">
        <v>5475</v>
      </c>
      <c r="O725" s="99"/>
    </row>
    <row r="726" spans="1:15" s="60" customFormat="1" x14ac:dyDescent="0.3">
      <c r="A726" s="73" t="s">
        <v>5455</v>
      </c>
      <c r="B726" s="14" t="s">
        <v>5476</v>
      </c>
      <c r="C726" s="14" t="s">
        <v>5477</v>
      </c>
      <c r="D726" s="14" t="s">
        <v>5478</v>
      </c>
      <c r="E726" s="14" t="s">
        <v>3705</v>
      </c>
      <c r="F726" s="92">
        <v>43287</v>
      </c>
      <c r="G726" s="92">
        <f t="shared" si="27"/>
        <v>44018</v>
      </c>
      <c r="H726" s="81">
        <v>3</v>
      </c>
      <c r="I726" s="76">
        <f t="shared" si="24"/>
        <v>30000</v>
      </c>
      <c r="J726" s="85" t="s">
        <v>3656</v>
      </c>
      <c r="K726" s="86" t="s">
        <v>3150</v>
      </c>
      <c r="L726" s="76"/>
      <c r="M726" s="76"/>
      <c r="N726" s="83" t="s">
        <v>5479</v>
      </c>
      <c r="O726" s="99"/>
    </row>
    <row r="727" spans="1:15" s="60" customFormat="1" x14ac:dyDescent="0.3">
      <c r="A727" s="73" t="s">
        <v>5455</v>
      </c>
      <c r="B727" s="14" t="s">
        <v>5480</v>
      </c>
      <c r="C727" s="14" t="s">
        <v>5481</v>
      </c>
      <c r="D727" s="14" t="s">
        <v>5482</v>
      </c>
      <c r="E727" s="14" t="s">
        <v>5483</v>
      </c>
      <c r="F727" s="92">
        <v>43287</v>
      </c>
      <c r="G727" s="92">
        <f t="shared" si="27"/>
        <v>44018</v>
      </c>
      <c r="H727" s="81">
        <v>1</v>
      </c>
      <c r="I727" s="76">
        <f t="shared" si="24"/>
        <v>10000</v>
      </c>
      <c r="J727" s="85" t="s">
        <v>3441</v>
      </c>
      <c r="K727" s="86" t="s">
        <v>3150</v>
      </c>
      <c r="L727" s="76"/>
      <c r="M727" s="76"/>
      <c r="N727" s="128" t="s">
        <v>5484</v>
      </c>
      <c r="O727" s="99"/>
    </row>
    <row r="728" spans="1:15" s="60" customFormat="1" x14ac:dyDescent="0.3">
      <c r="A728" s="73" t="s">
        <v>5455</v>
      </c>
      <c r="B728" s="14" t="s">
        <v>5485</v>
      </c>
      <c r="C728" s="14" t="s">
        <v>4610</v>
      </c>
      <c r="D728" s="14" t="s">
        <v>4611</v>
      </c>
      <c r="E728" s="14" t="s">
        <v>3741</v>
      </c>
      <c r="F728" s="92">
        <v>43290</v>
      </c>
      <c r="G728" s="92">
        <f t="shared" si="27"/>
        <v>44021</v>
      </c>
      <c r="H728" s="81">
        <v>1</v>
      </c>
      <c r="I728" s="76">
        <f t="shared" si="24"/>
        <v>10000</v>
      </c>
      <c r="J728" s="102" t="s">
        <v>4472</v>
      </c>
      <c r="K728" s="86" t="s">
        <v>3461</v>
      </c>
      <c r="L728" s="76"/>
      <c r="M728" s="76"/>
      <c r="N728" s="83" t="s">
        <v>5486</v>
      </c>
      <c r="O728" s="99"/>
    </row>
    <row r="729" spans="1:15" s="60" customFormat="1" x14ac:dyDescent="0.3">
      <c r="A729" s="73" t="s">
        <v>5455</v>
      </c>
      <c r="B729" s="14" t="s">
        <v>5487</v>
      </c>
      <c r="C729" s="14" t="s">
        <v>5488</v>
      </c>
      <c r="D729" s="14" t="s">
        <v>5489</v>
      </c>
      <c r="E729" s="14" t="s">
        <v>5490</v>
      </c>
      <c r="F729" s="92">
        <v>43287</v>
      </c>
      <c r="G729" s="92">
        <f t="shared" si="27"/>
        <v>44018</v>
      </c>
      <c r="H729" s="81">
        <v>2</v>
      </c>
      <c r="I729" s="76">
        <f t="shared" si="24"/>
        <v>20000</v>
      </c>
      <c r="J729" s="85" t="s">
        <v>3656</v>
      </c>
      <c r="K729" s="86" t="s">
        <v>1320</v>
      </c>
      <c r="L729" s="76"/>
      <c r="M729" s="76"/>
      <c r="N729" s="128" t="s">
        <v>5491</v>
      </c>
      <c r="O729" s="99"/>
    </row>
    <row r="730" spans="1:15" s="60" customFormat="1" x14ac:dyDescent="0.3">
      <c r="A730" s="73" t="s">
        <v>5455</v>
      </c>
      <c r="B730" s="14" t="s">
        <v>5492</v>
      </c>
      <c r="C730" s="14" t="s">
        <v>5493</v>
      </c>
      <c r="D730" s="14" t="s">
        <v>5494</v>
      </c>
      <c r="E730" s="14" t="s">
        <v>5495</v>
      </c>
      <c r="F730" s="92">
        <v>43288</v>
      </c>
      <c r="G730" s="92">
        <f t="shared" si="27"/>
        <v>44019</v>
      </c>
      <c r="H730" s="81">
        <v>1</v>
      </c>
      <c r="I730" s="76">
        <f t="shared" si="24"/>
        <v>10000</v>
      </c>
      <c r="J730" s="100" t="s">
        <v>4862</v>
      </c>
      <c r="K730" s="76" t="s">
        <v>3272</v>
      </c>
      <c r="L730" s="76"/>
      <c r="M730" s="76"/>
      <c r="N730" s="83" t="s">
        <v>5496</v>
      </c>
      <c r="O730" s="99"/>
    </row>
    <row r="731" spans="1:15" s="60" customFormat="1" x14ac:dyDescent="0.3">
      <c r="A731" s="73" t="s">
        <v>5455</v>
      </c>
      <c r="B731" s="14" t="s">
        <v>5497</v>
      </c>
      <c r="C731" s="14" t="s">
        <v>5498</v>
      </c>
      <c r="D731" s="14" t="s">
        <v>5499</v>
      </c>
      <c r="E731" s="14" t="s">
        <v>5500</v>
      </c>
      <c r="F731" s="92">
        <v>43287</v>
      </c>
      <c r="G731" s="92">
        <f t="shared" si="27"/>
        <v>44018</v>
      </c>
      <c r="H731" s="81">
        <v>4</v>
      </c>
      <c r="I731" s="76">
        <f t="shared" si="24"/>
        <v>40000</v>
      </c>
      <c r="J731" s="85" t="s">
        <v>3700</v>
      </c>
      <c r="K731" s="86" t="s">
        <v>3327</v>
      </c>
      <c r="L731" s="76"/>
      <c r="M731" s="76"/>
      <c r="N731" s="83" t="s">
        <v>5501</v>
      </c>
      <c r="O731" s="99"/>
    </row>
    <row r="732" spans="1:15" s="60" customFormat="1" x14ac:dyDescent="0.3">
      <c r="A732" s="73" t="s">
        <v>5455</v>
      </c>
      <c r="B732" s="14" t="s">
        <v>5502</v>
      </c>
      <c r="C732" s="14" t="s">
        <v>5503</v>
      </c>
      <c r="D732" s="14" t="s">
        <v>5504</v>
      </c>
      <c r="E732" s="14" t="s">
        <v>3856</v>
      </c>
      <c r="F732" s="92">
        <v>43291</v>
      </c>
      <c r="G732" s="92">
        <f t="shared" si="27"/>
        <v>44022</v>
      </c>
      <c r="H732" s="81">
        <v>3</v>
      </c>
      <c r="I732" s="76">
        <f t="shared" si="24"/>
        <v>30000</v>
      </c>
      <c r="J732" s="14" t="s">
        <v>3203</v>
      </c>
      <c r="K732" s="86" t="s">
        <v>1462</v>
      </c>
      <c r="L732" s="76"/>
      <c r="M732" s="76"/>
      <c r="N732" s="83" t="s">
        <v>5505</v>
      </c>
      <c r="O732" s="99"/>
    </row>
    <row r="733" spans="1:15" s="60" customFormat="1" ht="27.6" x14ac:dyDescent="0.3">
      <c r="A733" s="73" t="s">
        <v>5455</v>
      </c>
      <c r="B733" s="14" t="s">
        <v>5506</v>
      </c>
      <c r="C733" s="14" t="s">
        <v>5507</v>
      </c>
      <c r="D733" s="14" t="s">
        <v>5508</v>
      </c>
      <c r="E733" s="14" t="s">
        <v>3801</v>
      </c>
      <c r="F733" s="92">
        <v>43296</v>
      </c>
      <c r="G733" s="92">
        <f t="shared" si="27"/>
        <v>44027</v>
      </c>
      <c r="H733" s="81">
        <v>1</v>
      </c>
      <c r="I733" s="76">
        <f t="shared" si="24"/>
        <v>10000</v>
      </c>
      <c r="J733" s="102" t="s">
        <v>3141</v>
      </c>
      <c r="K733" s="76" t="s">
        <v>3272</v>
      </c>
      <c r="L733" s="76"/>
      <c r="M733" s="76"/>
      <c r="N733" s="128" t="s">
        <v>5509</v>
      </c>
      <c r="O733" s="99"/>
    </row>
    <row r="734" spans="1:15" s="60" customFormat="1" ht="27.6" x14ac:dyDescent="0.3">
      <c r="A734" s="73" t="s">
        <v>5455</v>
      </c>
      <c r="B734" s="14" t="s">
        <v>5510</v>
      </c>
      <c r="C734" s="14" t="s">
        <v>5511</v>
      </c>
      <c r="D734" s="14" t="s">
        <v>5512</v>
      </c>
      <c r="E734" s="14" t="s">
        <v>5513</v>
      </c>
      <c r="F734" s="92">
        <v>43296</v>
      </c>
      <c r="G734" s="92">
        <f t="shared" si="27"/>
        <v>44027</v>
      </c>
      <c r="H734" s="81">
        <v>1</v>
      </c>
      <c r="I734" s="76">
        <f t="shared" si="24"/>
        <v>10000</v>
      </c>
      <c r="J734" s="102" t="s">
        <v>3141</v>
      </c>
      <c r="K734" s="76" t="s">
        <v>3771</v>
      </c>
      <c r="L734" s="76"/>
      <c r="M734" s="76"/>
      <c r="N734" s="128" t="s">
        <v>5509</v>
      </c>
      <c r="O734" s="99"/>
    </row>
    <row r="735" spans="1:15" s="60" customFormat="1" ht="27.6" x14ac:dyDescent="0.3">
      <c r="A735" s="73" t="s">
        <v>5455</v>
      </c>
      <c r="B735" s="14" t="s">
        <v>5514</v>
      </c>
      <c r="C735" s="14" t="s">
        <v>3026</v>
      </c>
      <c r="D735" s="14" t="s">
        <v>5515</v>
      </c>
      <c r="E735" s="14" t="s">
        <v>5516</v>
      </c>
      <c r="F735" s="92">
        <v>43296</v>
      </c>
      <c r="G735" s="92">
        <f t="shared" si="27"/>
        <v>44027</v>
      </c>
      <c r="H735" s="81">
        <v>1</v>
      </c>
      <c r="I735" s="76">
        <f t="shared" si="24"/>
        <v>10000</v>
      </c>
      <c r="J735" s="102" t="s">
        <v>3141</v>
      </c>
      <c r="K735" s="76" t="s">
        <v>3396</v>
      </c>
      <c r="L735" s="76"/>
      <c r="M735" s="76"/>
      <c r="N735" s="128" t="s">
        <v>5509</v>
      </c>
      <c r="O735" s="99"/>
    </row>
    <row r="736" spans="1:15" s="60" customFormat="1" ht="27.6" x14ac:dyDescent="0.3">
      <c r="A736" s="73" t="s">
        <v>5455</v>
      </c>
      <c r="B736" s="14" t="s">
        <v>5517</v>
      </c>
      <c r="C736" s="14" t="s">
        <v>2999</v>
      </c>
      <c r="D736" s="14" t="s">
        <v>5518</v>
      </c>
      <c r="E736" s="14" t="s">
        <v>3839</v>
      </c>
      <c r="F736" s="92">
        <v>43296</v>
      </c>
      <c r="G736" s="92">
        <f t="shared" si="27"/>
        <v>44027</v>
      </c>
      <c r="H736" s="81">
        <v>1</v>
      </c>
      <c r="I736" s="76">
        <f t="shared" ref="I736:I798" si="28">H736*10000</f>
        <v>10000</v>
      </c>
      <c r="J736" s="102" t="s">
        <v>3552</v>
      </c>
      <c r="K736" s="76" t="s">
        <v>3745</v>
      </c>
      <c r="L736" s="76"/>
      <c r="M736" s="76"/>
      <c r="N736" s="128" t="s">
        <v>5509</v>
      </c>
      <c r="O736" s="99"/>
    </row>
    <row r="737" spans="1:15" s="60" customFormat="1" ht="27.6" x14ac:dyDescent="0.3">
      <c r="A737" s="73" t="s">
        <v>5455</v>
      </c>
      <c r="B737" s="14" t="s">
        <v>5519</v>
      </c>
      <c r="C737" s="14" t="s">
        <v>3739</v>
      </c>
      <c r="D737" s="14" t="s">
        <v>5520</v>
      </c>
      <c r="E737" s="14" t="s">
        <v>3737</v>
      </c>
      <c r="F737" s="92">
        <v>43296</v>
      </c>
      <c r="G737" s="92">
        <f t="shared" si="27"/>
        <v>44027</v>
      </c>
      <c r="H737" s="81">
        <v>1</v>
      </c>
      <c r="I737" s="76">
        <f t="shared" si="28"/>
        <v>10000</v>
      </c>
      <c r="J737" s="102" t="s">
        <v>4472</v>
      </c>
      <c r="K737" s="76" t="s">
        <v>3272</v>
      </c>
      <c r="L737" s="76"/>
      <c r="M737" s="76"/>
      <c r="N737" s="128" t="s">
        <v>5509</v>
      </c>
      <c r="O737" s="99"/>
    </row>
    <row r="738" spans="1:15" s="60" customFormat="1" x14ac:dyDescent="0.3">
      <c r="A738" s="73" t="s">
        <v>5455</v>
      </c>
      <c r="B738" s="14" t="s">
        <v>5521</v>
      </c>
      <c r="C738" s="14" t="s">
        <v>3713</v>
      </c>
      <c r="D738" s="14" t="s">
        <v>5522</v>
      </c>
      <c r="E738" s="14" t="s">
        <v>4551</v>
      </c>
      <c r="F738" s="92">
        <v>43296</v>
      </c>
      <c r="G738" s="92">
        <f t="shared" si="27"/>
        <v>44027</v>
      </c>
      <c r="H738" s="81">
        <v>3</v>
      </c>
      <c r="I738" s="76">
        <f t="shared" si="28"/>
        <v>30000</v>
      </c>
      <c r="J738" s="102" t="s">
        <v>1341</v>
      </c>
      <c r="K738" s="76" t="s">
        <v>3272</v>
      </c>
      <c r="L738" s="76"/>
      <c r="M738" s="76"/>
      <c r="N738" s="83" t="s">
        <v>5523</v>
      </c>
      <c r="O738" s="99"/>
    </row>
    <row r="739" spans="1:15" s="60" customFormat="1" x14ac:dyDescent="0.3">
      <c r="A739" s="73" t="s">
        <v>5455</v>
      </c>
      <c r="B739" s="14" t="s">
        <v>5524</v>
      </c>
      <c r="C739" s="14" t="s">
        <v>3166</v>
      </c>
      <c r="D739" s="14" t="s">
        <v>2362</v>
      </c>
      <c r="E739" s="14" t="s">
        <v>3167</v>
      </c>
      <c r="F739" s="92">
        <v>43296</v>
      </c>
      <c r="G739" s="92">
        <f t="shared" si="27"/>
        <v>44027</v>
      </c>
      <c r="H739" s="81">
        <v>3</v>
      </c>
      <c r="I739" s="76">
        <f t="shared" si="28"/>
        <v>30000</v>
      </c>
      <c r="J739" s="102" t="s">
        <v>3552</v>
      </c>
      <c r="K739" s="76" t="s">
        <v>3396</v>
      </c>
      <c r="L739" s="76"/>
      <c r="M739" s="76"/>
      <c r="N739" s="83" t="s">
        <v>5523</v>
      </c>
      <c r="O739" s="99"/>
    </row>
    <row r="740" spans="1:15" s="60" customFormat="1" x14ac:dyDescent="0.3">
      <c r="A740" s="73" t="s">
        <v>5455</v>
      </c>
      <c r="B740" s="14" t="s">
        <v>5525</v>
      </c>
      <c r="C740" s="14" t="s">
        <v>3140</v>
      </c>
      <c r="D740" s="14" t="s">
        <v>5526</v>
      </c>
      <c r="E740" s="14" t="s">
        <v>5527</v>
      </c>
      <c r="F740" s="92">
        <v>43296</v>
      </c>
      <c r="G740" s="92">
        <f t="shared" si="27"/>
        <v>44027</v>
      </c>
      <c r="H740" s="81">
        <v>3</v>
      </c>
      <c r="I740" s="76">
        <f t="shared" si="28"/>
        <v>30000</v>
      </c>
      <c r="J740" s="102" t="s">
        <v>3141</v>
      </c>
      <c r="K740" s="76" t="s">
        <v>3745</v>
      </c>
      <c r="L740" s="76"/>
      <c r="M740" s="76"/>
      <c r="N740" s="83" t="s">
        <v>5523</v>
      </c>
      <c r="O740" s="99"/>
    </row>
    <row r="741" spans="1:15" s="60" customFormat="1" x14ac:dyDescent="0.3">
      <c r="A741" s="73" t="s">
        <v>5455</v>
      </c>
      <c r="B741" s="14" t="s">
        <v>5528</v>
      </c>
      <c r="C741" s="14" t="s">
        <v>3048</v>
      </c>
      <c r="D741" s="10" t="s">
        <v>4432</v>
      </c>
      <c r="E741" s="10" t="s">
        <v>1553</v>
      </c>
      <c r="F741" s="92">
        <v>43297</v>
      </c>
      <c r="G741" s="92">
        <f t="shared" si="27"/>
        <v>44028</v>
      </c>
      <c r="H741" s="81">
        <v>6</v>
      </c>
      <c r="I741" s="76">
        <f t="shared" si="28"/>
        <v>60000</v>
      </c>
      <c r="J741" s="102" t="s">
        <v>3141</v>
      </c>
      <c r="K741" s="86" t="s">
        <v>3150</v>
      </c>
      <c r="L741" s="76"/>
      <c r="M741" s="76"/>
      <c r="N741" s="83" t="s">
        <v>5529</v>
      </c>
      <c r="O741" s="99"/>
    </row>
    <row r="742" spans="1:15" s="60" customFormat="1" x14ac:dyDescent="0.3">
      <c r="A742" s="73" t="s">
        <v>5455</v>
      </c>
      <c r="B742" s="14" t="s">
        <v>5530</v>
      </c>
      <c r="C742" s="14" t="s">
        <v>2977</v>
      </c>
      <c r="D742" s="8" t="s">
        <v>5531</v>
      </c>
      <c r="E742" s="8" t="s">
        <v>5532</v>
      </c>
      <c r="F742" s="92">
        <v>43296</v>
      </c>
      <c r="G742" s="92">
        <f t="shared" si="27"/>
        <v>44027</v>
      </c>
      <c r="H742" s="81">
        <v>10</v>
      </c>
      <c r="I742" s="76">
        <f t="shared" si="28"/>
        <v>100000</v>
      </c>
      <c r="J742" s="104" t="s">
        <v>1297</v>
      </c>
      <c r="K742" s="76" t="s">
        <v>1318</v>
      </c>
      <c r="L742" s="76"/>
      <c r="M742" s="76"/>
      <c r="N742" s="83" t="s">
        <v>5533</v>
      </c>
      <c r="O742" s="99"/>
    </row>
    <row r="743" spans="1:15" s="60" customFormat="1" x14ac:dyDescent="0.3">
      <c r="A743" s="73" t="s">
        <v>5455</v>
      </c>
      <c r="B743" s="14" t="s">
        <v>5534</v>
      </c>
      <c r="C743" s="14" t="s">
        <v>5535</v>
      </c>
      <c r="D743" s="10" t="s">
        <v>4588</v>
      </c>
      <c r="E743" s="10" t="s">
        <v>4173</v>
      </c>
      <c r="F743" s="92">
        <v>43293</v>
      </c>
      <c r="G743" s="92">
        <f t="shared" si="27"/>
        <v>44024</v>
      </c>
      <c r="H743" s="81">
        <v>2</v>
      </c>
      <c r="I743" s="76">
        <f t="shared" si="28"/>
        <v>20000</v>
      </c>
      <c r="J743" s="100" t="s">
        <v>3122</v>
      </c>
      <c r="K743" s="86" t="s">
        <v>3150</v>
      </c>
      <c r="L743" s="76"/>
      <c r="M743" s="76"/>
      <c r="N743" s="128" t="s">
        <v>5536</v>
      </c>
      <c r="O743" s="99"/>
    </row>
    <row r="744" spans="1:15" s="60" customFormat="1" x14ac:dyDescent="0.3">
      <c r="A744" s="73" t="s">
        <v>5455</v>
      </c>
      <c r="B744" s="14" t="s">
        <v>5537</v>
      </c>
      <c r="C744" s="14" t="s">
        <v>4172</v>
      </c>
      <c r="D744" s="10" t="s">
        <v>5538</v>
      </c>
      <c r="E744" s="10" t="s">
        <v>4173</v>
      </c>
      <c r="F744" s="92">
        <v>43293</v>
      </c>
      <c r="G744" s="92">
        <f t="shared" si="27"/>
        <v>44024</v>
      </c>
      <c r="H744" s="81">
        <v>3</v>
      </c>
      <c r="I744" s="76">
        <f t="shared" si="28"/>
        <v>30000</v>
      </c>
      <c r="J744" s="100" t="s">
        <v>3122</v>
      </c>
      <c r="K744" s="86" t="s">
        <v>1320</v>
      </c>
      <c r="L744" s="76"/>
      <c r="M744" s="76"/>
      <c r="N744" s="128" t="s">
        <v>5539</v>
      </c>
      <c r="O744" s="99"/>
    </row>
    <row r="745" spans="1:15" s="60" customFormat="1" x14ac:dyDescent="0.3">
      <c r="A745" s="73" t="s">
        <v>5455</v>
      </c>
      <c r="B745" s="14" t="s">
        <v>5540</v>
      </c>
      <c r="C745" s="14" t="s">
        <v>3140</v>
      </c>
      <c r="D745" s="14" t="s">
        <v>5526</v>
      </c>
      <c r="E745" s="14" t="s">
        <v>4551</v>
      </c>
      <c r="F745" s="92">
        <v>43296</v>
      </c>
      <c r="G745" s="92">
        <f t="shared" si="27"/>
        <v>44027</v>
      </c>
      <c r="H745" s="81">
        <v>4</v>
      </c>
      <c r="I745" s="76">
        <f t="shared" si="28"/>
        <v>40000</v>
      </c>
      <c r="J745" s="102" t="s">
        <v>1341</v>
      </c>
      <c r="K745" s="76" t="s">
        <v>3272</v>
      </c>
      <c r="L745" s="76"/>
      <c r="M745" s="76"/>
      <c r="N745" s="83" t="s">
        <v>5541</v>
      </c>
      <c r="O745" s="99"/>
    </row>
    <row r="746" spans="1:15" s="60" customFormat="1" x14ac:dyDescent="0.3">
      <c r="A746" s="73" t="s">
        <v>5455</v>
      </c>
      <c r="B746" s="14" t="s">
        <v>5542</v>
      </c>
      <c r="C746" s="14" t="s">
        <v>5060</v>
      </c>
      <c r="D746" s="14" t="s">
        <v>5061</v>
      </c>
      <c r="E746" s="14" t="s">
        <v>5543</v>
      </c>
      <c r="F746" s="92">
        <v>43296</v>
      </c>
      <c r="G746" s="92">
        <f t="shared" si="27"/>
        <v>44027</v>
      </c>
      <c r="H746" s="81">
        <v>1</v>
      </c>
      <c r="I746" s="76">
        <f t="shared" si="28"/>
        <v>10000</v>
      </c>
      <c r="J746" s="102" t="s">
        <v>3552</v>
      </c>
      <c r="K746" s="86" t="s">
        <v>3150</v>
      </c>
      <c r="L746" s="76"/>
      <c r="M746" s="76"/>
      <c r="N746" s="83" t="s">
        <v>5544</v>
      </c>
      <c r="O746" s="99"/>
    </row>
    <row r="747" spans="1:15" s="60" customFormat="1" x14ac:dyDescent="0.3">
      <c r="A747" s="73" t="s">
        <v>5455</v>
      </c>
      <c r="B747" s="14" t="s">
        <v>5545</v>
      </c>
      <c r="C747" s="14" t="s">
        <v>4217</v>
      </c>
      <c r="D747" s="10" t="s">
        <v>5546</v>
      </c>
      <c r="E747" s="14" t="s">
        <v>3249</v>
      </c>
      <c r="F747" s="92">
        <v>43294</v>
      </c>
      <c r="G747" s="92">
        <f t="shared" si="27"/>
        <v>44025</v>
      </c>
      <c r="H747" s="81">
        <v>3</v>
      </c>
      <c r="I747" s="76">
        <f t="shared" si="28"/>
        <v>30000</v>
      </c>
      <c r="J747" s="85" t="s">
        <v>71</v>
      </c>
      <c r="K747" s="86" t="s">
        <v>3150</v>
      </c>
      <c r="L747" s="76"/>
      <c r="M747" s="76"/>
      <c r="N747" s="83" t="s">
        <v>5547</v>
      </c>
      <c r="O747" s="99"/>
    </row>
    <row r="748" spans="1:15" s="60" customFormat="1" x14ac:dyDescent="0.3">
      <c r="A748" s="73" t="s">
        <v>5455</v>
      </c>
      <c r="B748" s="14" t="s">
        <v>5548</v>
      </c>
      <c r="C748" s="14" t="s">
        <v>5549</v>
      </c>
      <c r="D748" s="14" t="s">
        <v>4146</v>
      </c>
      <c r="E748" s="14" t="s">
        <v>3987</v>
      </c>
      <c r="F748" s="92">
        <v>43296</v>
      </c>
      <c r="G748" s="92">
        <f t="shared" si="27"/>
        <v>44027</v>
      </c>
      <c r="H748" s="81">
        <v>3</v>
      </c>
      <c r="I748" s="76">
        <f t="shared" si="28"/>
        <v>30000</v>
      </c>
      <c r="J748" s="85" t="s">
        <v>3656</v>
      </c>
      <c r="K748" s="76" t="s">
        <v>3695</v>
      </c>
      <c r="L748" s="76"/>
      <c r="M748" s="76"/>
      <c r="N748" s="83" t="s">
        <v>5550</v>
      </c>
      <c r="O748" s="99"/>
    </row>
    <row r="749" spans="1:15" s="60" customFormat="1" x14ac:dyDescent="0.3">
      <c r="A749" s="73" t="s">
        <v>5455</v>
      </c>
      <c r="B749" s="14" t="s">
        <v>5551</v>
      </c>
      <c r="C749" s="14" t="s">
        <v>3162</v>
      </c>
      <c r="D749" s="14" t="s">
        <v>5552</v>
      </c>
      <c r="E749" s="14" t="s">
        <v>3431</v>
      </c>
      <c r="F749" s="92">
        <v>43291</v>
      </c>
      <c r="G749" s="92">
        <f t="shared" si="27"/>
        <v>44022</v>
      </c>
      <c r="H749" s="81">
        <v>2</v>
      </c>
      <c r="I749" s="76">
        <f t="shared" si="28"/>
        <v>20000</v>
      </c>
      <c r="J749" s="14" t="s">
        <v>3385</v>
      </c>
      <c r="K749" s="76" t="s">
        <v>3695</v>
      </c>
      <c r="L749" s="76"/>
      <c r="M749" s="76"/>
      <c r="N749" s="83" t="s">
        <v>5553</v>
      </c>
      <c r="O749" s="99"/>
    </row>
    <row r="750" spans="1:15" s="60" customFormat="1" x14ac:dyDescent="0.3">
      <c r="A750" s="73" t="s">
        <v>5455</v>
      </c>
      <c r="B750" s="14" t="s">
        <v>5554</v>
      </c>
      <c r="C750" s="14" t="s">
        <v>5555</v>
      </c>
      <c r="D750" s="14" t="s">
        <v>5556</v>
      </c>
      <c r="E750" s="14" t="s">
        <v>4454</v>
      </c>
      <c r="F750" s="92">
        <v>43294</v>
      </c>
      <c r="G750" s="92">
        <f t="shared" si="27"/>
        <v>44025</v>
      </c>
      <c r="H750" s="81">
        <v>3</v>
      </c>
      <c r="I750" s="76">
        <f t="shared" si="28"/>
        <v>30000</v>
      </c>
      <c r="J750" s="100" t="s">
        <v>1337</v>
      </c>
      <c r="K750" s="76" t="s">
        <v>4594</v>
      </c>
      <c r="L750" s="76"/>
      <c r="M750" s="76"/>
      <c r="N750" s="83" t="s">
        <v>5557</v>
      </c>
      <c r="O750" s="99"/>
    </row>
    <row r="751" spans="1:15" s="60" customFormat="1" x14ac:dyDescent="0.3">
      <c r="A751" s="73" t="s">
        <v>5455</v>
      </c>
      <c r="B751" s="14" t="s">
        <v>5558</v>
      </c>
      <c r="C751" s="14" t="s">
        <v>5559</v>
      </c>
      <c r="D751" s="14" t="s">
        <v>5560</v>
      </c>
      <c r="E751" s="14" t="s">
        <v>3221</v>
      </c>
      <c r="F751" s="92">
        <v>43298</v>
      </c>
      <c r="G751" s="92">
        <f t="shared" si="27"/>
        <v>44029</v>
      </c>
      <c r="H751" s="81">
        <v>1</v>
      </c>
      <c r="I751" s="76">
        <f t="shared" si="28"/>
        <v>10000</v>
      </c>
      <c r="J751" s="85" t="s">
        <v>3656</v>
      </c>
      <c r="K751" s="86" t="s">
        <v>1320</v>
      </c>
      <c r="L751" s="76"/>
      <c r="M751" s="76"/>
      <c r="N751" s="83" t="s">
        <v>5561</v>
      </c>
      <c r="O751" s="99"/>
    </row>
    <row r="752" spans="1:15" s="60" customFormat="1" x14ac:dyDescent="0.3">
      <c r="A752" s="73" t="s">
        <v>5455</v>
      </c>
      <c r="B752" s="14" t="s">
        <v>5562</v>
      </c>
      <c r="C752" s="14" t="s">
        <v>4198</v>
      </c>
      <c r="D752" s="14" t="s">
        <v>5563</v>
      </c>
      <c r="E752" s="14" t="s">
        <v>3221</v>
      </c>
      <c r="F752" s="92">
        <v>43298</v>
      </c>
      <c r="G752" s="92">
        <f t="shared" si="27"/>
        <v>44029</v>
      </c>
      <c r="H752" s="81">
        <v>2</v>
      </c>
      <c r="I752" s="76">
        <f t="shared" si="28"/>
        <v>20000</v>
      </c>
      <c r="J752" s="85" t="s">
        <v>3656</v>
      </c>
      <c r="K752" s="86" t="s">
        <v>3391</v>
      </c>
      <c r="L752" s="76"/>
      <c r="M752" s="76"/>
      <c r="N752" s="83" t="s">
        <v>5564</v>
      </c>
      <c r="O752" s="99"/>
    </row>
    <row r="753" spans="1:15" s="60" customFormat="1" x14ac:dyDescent="0.3">
      <c r="A753" s="73" t="s">
        <v>5455</v>
      </c>
      <c r="B753" s="14" t="s">
        <v>5565</v>
      </c>
      <c r="C753" s="14" t="s">
        <v>5566</v>
      </c>
      <c r="D753" s="14" t="s">
        <v>5567</v>
      </c>
      <c r="E753" s="14" t="s">
        <v>4585</v>
      </c>
      <c r="F753" s="92">
        <v>43296</v>
      </c>
      <c r="G753" s="92">
        <f t="shared" si="27"/>
        <v>44027</v>
      </c>
      <c r="H753" s="81">
        <v>10</v>
      </c>
      <c r="I753" s="76">
        <f t="shared" si="28"/>
        <v>100000</v>
      </c>
      <c r="J753" s="85" t="s">
        <v>3451</v>
      </c>
      <c r="K753" s="86" t="s">
        <v>3150</v>
      </c>
      <c r="L753" s="76"/>
      <c r="M753" s="76"/>
      <c r="N753" s="83" t="s">
        <v>5568</v>
      </c>
      <c r="O753" s="99"/>
    </row>
    <row r="754" spans="1:15" s="60" customFormat="1" x14ac:dyDescent="0.3">
      <c r="A754" s="73" t="s">
        <v>5455</v>
      </c>
      <c r="B754" s="14" t="s">
        <v>5569</v>
      </c>
      <c r="C754" s="14" t="s">
        <v>5570</v>
      </c>
      <c r="D754" s="10" t="s">
        <v>5571</v>
      </c>
      <c r="E754" s="14" t="s">
        <v>4585</v>
      </c>
      <c r="F754" s="92">
        <v>43297</v>
      </c>
      <c r="G754" s="92">
        <f t="shared" si="27"/>
        <v>44028</v>
      </c>
      <c r="H754" s="81">
        <v>3</v>
      </c>
      <c r="I754" s="76">
        <f t="shared" si="28"/>
        <v>30000</v>
      </c>
      <c r="J754" s="85" t="s">
        <v>3700</v>
      </c>
      <c r="K754" s="76" t="s">
        <v>3334</v>
      </c>
      <c r="L754" s="76"/>
      <c r="M754" s="76"/>
      <c r="N754" s="83" t="s">
        <v>5572</v>
      </c>
      <c r="O754" s="99"/>
    </row>
    <row r="755" spans="1:15" s="60" customFormat="1" x14ac:dyDescent="0.3">
      <c r="A755" s="73" t="s">
        <v>5455</v>
      </c>
      <c r="B755" s="14" t="s">
        <v>5573</v>
      </c>
      <c r="C755" s="14" t="s">
        <v>5574</v>
      </c>
      <c r="D755" s="14" t="s">
        <v>5575</v>
      </c>
      <c r="E755" s="14" t="s">
        <v>4210</v>
      </c>
      <c r="F755" s="92">
        <v>43294</v>
      </c>
      <c r="G755" s="92">
        <f t="shared" si="27"/>
        <v>44025</v>
      </c>
      <c r="H755" s="81">
        <v>1</v>
      </c>
      <c r="I755" s="76">
        <f t="shared" si="28"/>
        <v>10000</v>
      </c>
      <c r="J755" s="85" t="s">
        <v>3656</v>
      </c>
      <c r="K755" s="76" t="s">
        <v>3695</v>
      </c>
      <c r="L755" s="76"/>
      <c r="M755" s="76"/>
      <c r="N755" s="83" t="s">
        <v>5576</v>
      </c>
      <c r="O755" s="99"/>
    </row>
    <row r="756" spans="1:15" s="60" customFormat="1" x14ac:dyDescent="0.3">
      <c r="A756" s="73" t="s">
        <v>5455</v>
      </c>
      <c r="B756" s="14" t="s">
        <v>5577</v>
      </c>
      <c r="C756" s="14" t="s">
        <v>4390</v>
      </c>
      <c r="D756" s="10" t="s">
        <v>5578</v>
      </c>
      <c r="E756" s="10" t="s">
        <v>5483</v>
      </c>
      <c r="F756" s="92">
        <v>43298</v>
      </c>
      <c r="G756" s="92">
        <f t="shared" si="27"/>
        <v>44029</v>
      </c>
      <c r="H756" s="81">
        <v>2</v>
      </c>
      <c r="I756" s="76">
        <f t="shared" si="28"/>
        <v>20000</v>
      </c>
      <c r="J756" s="85" t="s">
        <v>71</v>
      </c>
      <c r="K756" s="86" t="s">
        <v>3350</v>
      </c>
      <c r="L756" s="76"/>
      <c r="M756" s="76"/>
      <c r="N756" s="83" t="s">
        <v>5579</v>
      </c>
      <c r="O756" s="99"/>
    </row>
    <row r="757" spans="1:15" s="60" customFormat="1" x14ac:dyDescent="0.3">
      <c r="A757" s="73" t="s">
        <v>5455</v>
      </c>
      <c r="B757" s="14" t="s">
        <v>5580</v>
      </c>
      <c r="C757" s="14" t="s">
        <v>4582</v>
      </c>
      <c r="D757" s="121" t="s">
        <v>5581</v>
      </c>
      <c r="E757" s="14" t="s">
        <v>5582</v>
      </c>
      <c r="F757" s="92">
        <v>43289</v>
      </c>
      <c r="G757" s="92">
        <f t="shared" si="27"/>
        <v>44020</v>
      </c>
      <c r="H757" s="81">
        <v>1</v>
      </c>
      <c r="I757" s="76">
        <f t="shared" si="28"/>
        <v>10000</v>
      </c>
      <c r="J757" s="85" t="s">
        <v>3656</v>
      </c>
      <c r="K757" s="76" t="s">
        <v>3695</v>
      </c>
      <c r="L757" s="76"/>
      <c r="M757" s="76"/>
      <c r="N757" s="83" t="s">
        <v>5576</v>
      </c>
      <c r="O757" s="99"/>
    </row>
    <row r="758" spans="1:15" s="60" customFormat="1" x14ac:dyDescent="0.3">
      <c r="A758" s="73" t="s">
        <v>5455</v>
      </c>
      <c r="B758" s="14" t="s">
        <v>5583</v>
      </c>
      <c r="C758" s="14" t="s">
        <v>5584</v>
      </c>
      <c r="D758" s="14" t="s">
        <v>5585</v>
      </c>
      <c r="E758" s="14" t="s">
        <v>5571</v>
      </c>
      <c r="F758" s="92">
        <v>43296</v>
      </c>
      <c r="G758" s="92">
        <f t="shared" si="27"/>
        <v>44027</v>
      </c>
      <c r="H758" s="81">
        <v>3</v>
      </c>
      <c r="I758" s="76">
        <f t="shared" si="28"/>
        <v>30000</v>
      </c>
      <c r="J758" s="85" t="s">
        <v>3656</v>
      </c>
      <c r="K758" s="86" t="s">
        <v>3150</v>
      </c>
      <c r="L758" s="76"/>
      <c r="M758" s="76"/>
      <c r="N758" s="83" t="s">
        <v>5586</v>
      </c>
      <c r="O758" s="99"/>
    </row>
    <row r="759" spans="1:15" s="60" customFormat="1" x14ac:dyDescent="0.3">
      <c r="A759" s="73" t="s">
        <v>5455</v>
      </c>
      <c r="B759" s="14" t="s">
        <v>5587</v>
      </c>
      <c r="C759" s="14" t="s">
        <v>5588</v>
      </c>
      <c r="D759" s="14" t="s">
        <v>5589</v>
      </c>
      <c r="E759" s="14" t="s">
        <v>5490</v>
      </c>
      <c r="F759" s="92">
        <v>43300</v>
      </c>
      <c r="G759" s="92">
        <f t="shared" si="27"/>
        <v>44031</v>
      </c>
      <c r="H759" s="81">
        <v>1</v>
      </c>
      <c r="I759" s="76">
        <f t="shared" si="28"/>
        <v>10000</v>
      </c>
      <c r="J759" s="85" t="s">
        <v>71</v>
      </c>
      <c r="K759" s="76" t="s">
        <v>4154</v>
      </c>
      <c r="L759" s="76"/>
      <c r="M759" s="76"/>
      <c r="N759" s="83" t="s">
        <v>5576</v>
      </c>
      <c r="O759" s="99"/>
    </row>
    <row r="760" spans="1:15" s="60" customFormat="1" x14ac:dyDescent="0.3">
      <c r="A760" s="73" t="s">
        <v>5455</v>
      </c>
      <c r="B760" s="14" t="s">
        <v>5590</v>
      </c>
      <c r="C760" s="14" t="s">
        <v>5591</v>
      </c>
      <c r="D760" s="14" t="s">
        <v>5592</v>
      </c>
      <c r="E760" s="14" t="s">
        <v>5593</v>
      </c>
      <c r="F760" s="92">
        <v>43297</v>
      </c>
      <c r="G760" s="92">
        <f t="shared" si="27"/>
        <v>44028</v>
      </c>
      <c r="H760" s="81">
        <v>1</v>
      </c>
      <c r="I760" s="76">
        <f t="shared" si="28"/>
        <v>10000</v>
      </c>
      <c r="J760" s="102" t="s">
        <v>3141</v>
      </c>
      <c r="K760" s="76" t="s">
        <v>3272</v>
      </c>
      <c r="L760" s="76"/>
      <c r="M760" s="76"/>
      <c r="N760" s="83" t="s">
        <v>5594</v>
      </c>
      <c r="O760" s="99"/>
    </row>
    <row r="761" spans="1:15" s="60" customFormat="1" x14ac:dyDescent="0.3">
      <c r="A761" s="73" t="s">
        <v>5455</v>
      </c>
      <c r="B761" s="14" t="s">
        <v>5595</v>
      </c>
      <c r="C761" s="14" t="s">
        <v>5596</v>
      </c>
      <c r="D761" s="121" t="s">
        <v>5597</v>
      </c>
      <c r="E761" s="10" t="s">
        <v>4653</v>
      </c>
      <c r="F761" s="92">
        <v>43294</v>
      </c>
      <c r="G761" s="92">
        <f t="shared" si="27"/>
        <v>44025</v>
      </c>
      <c r="H761" s="81">
        <v>2</v>
      </c>
      <c r="I761" s="76">
        <f t="shared" si="28"/>
        <v>20000</v>
      </c>
      <c r="J761" s="89" t="s">
        <v>4458</v>
      </c>
      <c r="K761" s="86" t="s">
        <v>1320</v>
      </c>
      <c r="L761" s="76"/>
      <c r="M761" s="76"/>
      <c r="N761" s="83" t="s">
        <v>5598</v>
      </c>
      <c r="O761" s="99"/>
    </row>
    <row r="762" spans="1:15" s="60" customFormat="1" ht="27.6" x14ac:dyDescent="0.3">
      <c r="A762" s="73" t="s">
        <v>5455</v>
      </c>
      <c r="B762" s="14" t="s">
        <v>5599</v>
      </c>
      <c r="C762" s="14" t="s">
        <v>5354</v>
      </c>
      <c r="D762" s="131" t="s">
        <v>5355</v>
      </c>
      <c r="E762" s="131" t="s">
        <v>5355</v>
      </c>
      <c r="F762" s="92">
        <v>43301</v>
      </c>
      <c r="G762" s="92">
        <f t="shared" si="27"/>
        <v>44032</v>
      </c>
      <c r="H762" s="81">
        <v>1</v>
      </c>
      <c r="I762" s="76">
        <f t="shared" si="28"/>
        <v>10000</v>
      </c>
      <c r="J762" s="102" t="s">
        <v>1341</v>
      </c>
      <c r="K762" s="76" t="s">
        <v>5600</v>
      </c>
      <c r="L762" s="76"/>
      <c r="M762" s="76"/>
      <c r="N762" s="83" t="s">
        <v>5601</v>
      </c>
      <c r="O762" s="99"/>
    </row>
    <row r="763" spans="1:15" s="60" customFormat="1" x14ac:dyDescent="0.3">
      <c r="A763" s="73" t="s">
        <v>5455</v>
      </c>
      <c r="B763" s="14" t="s">
        <v>5602</v>
      </c>
      <c r="C763" s="14" t="s">
        <v>5603</v>
      </c>
      <c r="D763" s="14" t="s">
        <v>5604</v>
      </c>
      <c r="E763" s="14" t="s">
        <v>4210</v>
      </c>
      <c r="F763" s="92">
        <v>43304</v>
      </c>
      <c r="G763" s="92">
        <f t="shared" si="27"/>
        <v>44035</v>
      </c>
      <c r="H763" s="81">
        <v>3</v>
      </c>
      <c r="I763" s="76">
        <f t="shared" si="28"/>
        <v>30000</v>
      </c>
      <c r="J763" s="85" t="s">
        <v>3700</v>
      </c>
      <c r="K763" s="86" t="s">
        <v>3327</v>
      </c>
      <c r="L763" s="76"/>
      <c r="M763" s="76"/>
      <c r="N763" s="83" t="s">
        <v>5605</v>
      </c>
      <c r="O763" s="99"/>
    </row>
    <row r="764" spans="1:15" s="60" customFormat="1" x14ac:dyDescent="0.3">
      <c r="A764" s="73" t="s">
        <v>5455</v>
      </c>
      <c r="B764" s="14" t="s">
        <v>5606</v>
      </c>
      <c r="C764" s="14" t="s">
        <v>4332</v>
      </c>
      <c r="D764" s="14" t="s">
        <v>465</v>
      </c>
      <c r="E764" s="14" t="s">
        <v>3656</v>
      </c>
      <c r="F764" s="92">
        <v>43297</v>
      </c>
      <c r="G764" s="92">
        <f t="shared" si="27"/>
        <v>44028</v>
      </c>
      <c r="H764" s="81">
        <v>1</v>
      </c>
      <c r="I764" s="76">
        <f t="shared" si="28"/>
        <v>10000</v>
      </c>
      <c r="J764" s="85" t="s">
        <v>71</v>
      </c>
      <c r="K764" s="76" t="s">
        <v>3695</v>
      </c>
      <c r="L764" s="76"/>
      <c r="M764" s="76"/>
      <c r="N764" s="83" t="s">
        <v>5607</v>
      </c>
      <c r="O764" s="99"/>
    </row>
    <row r="765" spans="1:15" s="60" customFormat="1" x14ac:dyDescent="0.3">
      <c r="A765" s="73" t="s">
        <v>5455</v>
      </c>
      <c r="B765" s="14" t="s">
        <v>5608</v>
      </c>
      <c r="C765" s="14" t="s">
        <v>5609</v>
      </c>
      <c r="D765" s="10" t="s">
        <v>4588</v>
      </c>
      <c r="E765" s="10" t="s">
        <v>4173</v>
      </c>
      <c r="F765" s="92">
        <v>43301</v>
      </c>
      <c r="G765" s="92">
        <f t="shared" si="27"/>
        <v>44032</v>
      </c>
      <c r="H765" s="81">
        <v>1</v>
      </c>
      <c r="I765" s="76">
        <f t="shared" si="28"/>
        <v>10000</v>
      </c>
      <c r="J765" s="100" t="s">
        <v>3929</v>
      </c>
      <c r="K765" s="86" t="s">
        <v>3327</v>
      </c>
      <c r="L765" s="76"/>
      <c r="M765" s="76"/>
      <c r="N765" s="83" t="s">
        <v>5610</v>
      </c>
      <c r="O765" s="99"/>
    </row>
    <row r="766" spans="1:15" s="60" customFormat="1" x14ac:dyDescent="0.3">
      <c r="A766" s="73" t="s">
        <v>5455</v>
      </c>
      <c r="B766" s="14" t="s">
        <v>5611</v>
      </c>
      <c r="C766" s="14" t="s">
        <v>4902</v>
      </c>
      <c r="D766" s="14" t="s">
        <v>4903</v>
      </c>
      <c r="E766" s="14" t="s">
        <v>2220</v>
      </c>
      <c r="F766" s="92">
        <v>43294</v>
      </c>
      <c r="G766" s="92">
        <f t="shared" si="27"/>
        <v>44025</v>
      </c>
      <c r="H766" s="81">
        <v>2</v>
      </c>
      <c r="I766" s="76">
        <f t="shared" si="28"/>
        <v>20000</v>
      </c>
      <c r="J766" s="85" t="s">
        <v>3987</v>
      </c>
      <c r="K766" s="76" t="s">
        <v>4055</v>
      </c>
      <c r="L766" s="76"/>
      <c r="M766" s="76"/>
      <c r="N766" s="83" t="s">
        <v>5612</v>
      </c>
      <c r="O766" s="99"/>
    </row>
    <row r="767" spans="1:15" s="60" customFormat="1" x14ac:dyDescent="0.3">
      <c r="A767" s="73" t="s">
        <v>5455</v>
      </c>
      <c r="B767" s="14" t="s">
        <v>5614</v>
      </c>
      <c r="C767" s="14" t="s">
        <v>5380</v>
      </c>
      <c r="D767" s="14" t="s">
        <v>5615</v>
      </c>
      <c r="E767" s="14" t="s">
        <v>71</v>
      </c>
      <c r="F767" s="92">
        <v>43293</v>
      </c>
      <c r="G767" s="92">
        <f t="shared" si="27"/>
        <v>44024</v>
      </c>
      <c r="H767" s="81">
        <v>3</v>
      </c>
      <c r="I767" s="76">
        <f t="shared" si="28"/>
        <v>30000</v>
      </c>
      <c r="J767" s="85" t="s">
        <v>71</v>
      </c>
      <c r="K767" s="76" t="s">
        <v>4154</v>
      </c>
      <c r="L767" s="76"/>
      <c r="M767" s="76"/>
      <c r="N767" s="83" t="s">
        <v>5612</v>
      </c>
      <c r="O767" s="99"/>
    </row>
    <row r="768" spans="1:15" s="60" customFormat="1" x14ac:dyDescent="0.3">
      <c r="A768" s="73" t="s">
        <v>5455</v>
      </c>
      <c r="B768" s="14" t="s">
        <v>5616</v>
      </c>
      <c r="C768" s="14" t="s">
        <v>5383</v>
      </c>
      <c r="D768" s="14" t="s">
        <v>5617</v>
      </c>
      <c r="E768" s="14" t="s">
        <v>5618</v>
      </c>
      <c r="F768" s="92">
        <v>43304</v>
      </c>
      <c r="G768" s="92">
        <f t="shared" si="27"/>
        <v>44035</v>
      </c>
      <c r="H768" s="81">
        <v>3</v>
      </c>
      <c r="I768" s="76">
        <f t="shared" si="28"/>
        <v>30000</v>
      </c>
      <c r="J768" s="85" t="s">
        <v>3656</v>
      </c>
      <c r="K768" s="86" t="s">
        <v>1320</v>
      </c>
      <c r="L768" s="76"/>
      <c r="M768" s="76"/>
      <c r="N768" s="83" t="s">
        <v>5619</v>
      </c>
      <c r="O768" s="99"/>
    </row>
    <row r="769" spans="1:15" s="60" customFormat="1" ht="41.4" x14ac:dyDescent="0.3">
      <c r="A769" s="73" t="s">
        <v>5455</v>
      </c>
      <c r="B769" s="14" t="s">
        <v>5620</v>
      </c>
      <c r="C769" s="14" t="s">
        <v>5621</v>
      </c>
      <c r="D769" s="14" t="s">
        <v>4634</v>
      </c>
      <c r="E769" s="121" t="s">
        <v>5622</v>
      </c>
      <c r="F769" s="92">
        <v>43305</v>
      </c>
      <c r="G769" s="92">
        <f t="shared" si="27"/>
        <v>44036</v>
      </c>
      <c r="H769" s="81">
        <v>3</v>
      </c>
      <c r="I769" s="76">
        <f t="shared" si="28"/>
        <v>30000</v>
      </c>
      <c r="J769" s="89" t="s">
        <v>4458</v>
      </c>
      <c r="K769" s="86" t="s">
        <v>3150</v>
      </c>
      <c r="L769" s="76"/>
      <c r="M769" s="76"/>
      <c r="N769" s="83" t="s">
        <v>5623</v>
      </c>
      <c r="O769" s="99"/>
    </row>
    <row r="770" spans="1:15" s="60" customFormat="1" x14ac:dyDescent="0.3">
      <c r="A770" s="73" t="s">
        <v>5455</v>
      </c>
      <c r="B770" s="133" t="s">
        <v>5624</v>
      </c>
      <c r="C770" s="14" t="s">
        <v>5625</v>
      </c>
      <c r="D770" s="14" t="s">
        <v>5626</v>
      </c>
      <c r="E770" s="14" t="s">
        <v>382</v>
      </c>
      <c r="F770" s="92">
        <v>43305</v>
      </c>
      <c r="G770" s="92">
        <f t="shared" si="27"/>
        <v>44036</v>
      </c>
      <c r="H770" s="81">
        <v>3</v>
      </c>
      <c r="I770" s="76">
        <f t="shared" si="28"/>
        <v>30000</v>
      </c>
      <c r="J770" s="85" t="s">
        <v>3700</v>
      </c>
      <c r="K770" s="86" t="s">
        <v>3391</v>
      </c>
      <c r="L770" s="76"/>
      <c r="M770" s="76"/>
      <c r="N770" s="83" t="s">
        <v>5627</v>
      </c>
      <c r="O770" s="99"/>
    </row>
    <row r="771" spans="1:15" s="60" customFormat="1" ht="41.4" x14ac:dyDescent="0.3">
      <c r="A771" s="73" t="s">
        <v>5455</v>
      </c>
      <c r="B771" s="133" t="s">
        <v>5628</v>
      </c>
      <c r="C771" s="14" t="s">
        <v>5629</v>
      </c>
      <c r="D771" s="14" t="s">
        <v>4454</v>
      </c>
      <c r="E771" s="14" t="s">
        <v>753</v>
      </c>
      <c r="F771" s="92">
        <v>43301</v>
      </c>
      <c r="G771" s="92">
        <f t="shared" si="27"/>
        <v>44032</v>
      </c>
      <c r="H771" s="81">
        <v>1</v>
      </c>
      <c r="I771" s="76">
        <f t="shared" si="28"/>
        <v>10000</v>
      </c>
      <c r="J771" s="100" t="s">
        <v>5613</v>
      </c>
      <c r="K771" s="76" t="s">
        <v>5630</v>
      </c>
      <c r="L771" s="76"/>
      <c r="M771" s="76"/>
      <c r="N771" s="83" t="s">
        <v>5631</v>
      </c>
      <c r="O771" s="99"/>
    </row>
    <row r="772" spans="1:15" s="60" customFormat="1" x14ac:dyDescent="0.3">
      <c r="A772" s="73" t="s">
        <v>5455</v>
      </c>
      <c r="B772" s="133" t="s">
        <v>5632</v>
      </c>
      <c r="C772" s="14" t="s">
        <v>5633</v>
      </c>
      <c r="D772" s="14" t="s">
        <v>5634</v>
      </c>
      <c r="E772" s="14" t="s">
        <v>277</v>
      </c>
      <c r="F772" s="92">
        <v>43306</v>
      </c>
      <c r="G772" s="92">
        <f t="shared" si="27"/>
        <v>44037</v>
      </c>
      <c r="H772" s="81">
        <v>1</v>
      </c>
      <c r="I772" s="76">
        <f t="shared" si="28"/>
        <v>10000</v>
      </c>
      <c r="J772" s="104" t="s">
        <v>1297</v>
      </c>
      <c r="K772" s="86" t="s">
        <v>3327</v>
      </c>
      <c r="L772" s="76"/>
      <c r="M772" s="76"/>
      <c r="N772" s="83" t="s">
        <v>5635</v>
      </c>
      <c r="O772" s="99"/>
    </row>
    <row r="773" spans="1:15" s="60" customFormat="1" x14ac:dyDescent="0.3">
      <c r="A773" s="73" t="s">
        <v>5455</v>
      </c>
      <c r="B773" s="133" t="s">
        <v>5636</v>
      </c>
      <c r="C773" s="14" t="s">
        <v>5637</v>
      </c>
      <c r="D773" s="14" t="s">
        <v>5260</v>
      </c>
      <c r="E773" s="14" t="s">
        <v>72</v>
      </c>
      <c r="F773" s="92">
        <v>43296</v>
      </c>
      <c r="G773" s="92">
        <f t="shared" si="27"/>
        <v>44027</v>
      </c>
      <c r="H773" s="81">
        <v>3</v>
      </c>
      <c r="I773" s="76">
        <f t="shared" si="28"/>
        <v>30000</v>
      </c>
      <c r="J773" s="85" t="s">
        <v>3656</v>
      </c>
      <c r="K773" s="76" t="s">
        <v>5630</v>
      </c>
      <c r="L773" s="76"/>
      <c r="M773" s="76"/>
      <c r="N773" s="83" t="s">
        <v>5612</v>
      </c>
      <c r="O773" s="99"/>
    </row>
    <row r="774" spans="1:15" s="60" customFormat="1" x14ac:dyDescent="0.3">
      <c r="A774" s="73" t="s">
        <v>5455</v>
      </c>
      <c r="B774" s="133" t="s">
        <v>5638</v>
      </c>
      <c r="C774" s="14" t="s">
        <v>5639</v>
      </c>
      <c r="D774" s="14" t="s">
        <v>5640</v>
      </c>
      <c r="E774" s="14" t="s">
        <v>5641</v>
      </c>
      <c r="F774" s="92">
        <v>43306</v>
      </c>
      <c r="G774" s="92">
        <f t="shared" si="27"/>
        <v>44037</v>
      </c>
      <c r="H774" s="81">
        <v>3</v>
      </c>
      <c r="I774" s="76">
        <f t="shared" si="28"/>
        <v>30000</v>
      </c>
      <c r="J774" s="104" t="s">
        <v>1297</v>
      </c>
      <c r="K774" s="86" t="s">
        <v>3461</v>
      </c>
      <c r="L774" s="76"/>
      <c r="M774" s="76"/>
      <c r="N774" s="83" t="s">
        <v>5642</v>
      </c>
      <c r="O774" s="99"/>
    </row>
    <row r="775" spans="1:15" s="60" customFormat="1" x14ac:dyDescent="0.3">
      <c r="A775" s="73" t="s">
        <v>5455</v>
      </c>
      <c r="B775" s="133" t="s">
        <v>5643</v>
      </c>
      <c r="C775" s="14" t="s">
        <v>5644</v>
      </c>
      <c r="D775" s="14" t="s">
        <v>5645</v>
      </c>
      <c r="E775" s="14" t="s">
        <v>418</v>
      </c>
      <c r="F775" s="92">
        <v>43305</v>
      </c>
      <c r="G775" s="92">
        <f t="shared" si="27"/>
        <v>44036</v>
      </c>
      <c r="H775" s="81">
        <v>2</v>
      </c>
      <c r="I775" s="76">
        <f t="shared" si="28"/>
        <v>20000</v>
      </c>
      <c r="J775" s="85" t="s">
        <v>71</v>
      </c>
      <c r="K775" s="86" t="s">
        <v>3150</v>
      </c>
      <c r="L775" s="76"/>
      <c r="M775" s="76"/>
      <c r="N775" s="83" t="s">
        <v>5646</v>
      </c>
      <c r="O775" s="99"/>
    </row>
    <row r="776" spans="1:15" s="60" customFormat="1" ht="27.6" x14ac:dyDescent="0.3">
      <c r="A776" s="73" t="s">
        <v>5455</v>
      </c>
      <c r="B776" s="133" t="s">
        <v>5647</v>
      </c>
      <c r="C776" s="14" t="s">
        <v>3765</v>
      </c>
      <c r="D776" s="14" t="s">
        <v>4030</v>
      </c>
      <c r="E776" s="14" t="s">
        <v>5648</v>
      </c>
      <c r="F776" s="92">
        <v>43304</v>
      </c>
      <c r="G776" s="92">
        <f t="shared" si="27"/>
        <v>44035</v>
      </c>
      <c r="H776" s="81">
        <v>1</v>
      </c>
      <c r="I776" s="76">
        <f t="shared" si="28"/>
        <v>10000</v>
      </c>
      <c r="J776" s="100" t="s">
        <v>3122</v>
      </c>
      <c r="K776" s="76" t="s">
        <v>5630</v>
      </c>
      <c r="L776" s="76"/>
      <c r="M776" s="76"/>
      <c r="N776" s="83" t="s">
        <v>5649</v>
      </c>
      <c r="O776" s="99"/>
    </row>
    <row r="777" spans="1:15" s="60" customFormat="1" x14ac:dyDescent="0.3">
      <c r="A777" s="73" t="s">
        <v>5455</v>
      </c>
      <c r="B777" s="14" t="s">
        <v>5650</v>
      </c>
      <c r="C777" s="14" t="s">
        <v>4332</v>
      </c>
      <c r="D777" s="14" t="s">
        <v>465</v>
      </c>
      <c r="E777" s="14" t="s">
        <v>3987</v>
      </c>
      <c r="F777" s="92">
        <v>43293</v>
      </c>
      <c r="G777" s="92">
        <f t="shared" si="27"/>
        <v>44024</v>
      </c>
      <c r="H777" s="81">
        <v>5</v>
      </c>
      <c r="I777" s="76">
        <f t="shared" si="28"/>
        <v>50000</v>
      </c>
      <c r="J777" s="85" t="s">
        <v>71</v>
      </c>
      <c r="K777" s="76" t="s">
        <v>4154</v>
      </c>
      <c r="L777" s="76"/>
      <c r="M777" s="76"/>
      <c r="N777" s="83" t="s">
        <v>5651</v>
      </c>
      <c r="O777" s="99"/>
    </row>
    <row r="778" spans="1:15" s="60" customFormat="1" x14ac:dyDescent="0.3">
      <c r="A778" s="73" t="s">
        <v>5455</v>
      </c>
      <c r="B778" s="14" t="s">
        <v>5652</v>
      </c>
      <c r="C778" s="14" t="s">
        <v>3189</v>
      </c>
      <c r="D778" s="14" t="s">
        <v>4508</v>
      </c>
      <c r="E778" s="14" t="s">
        <v>4301</v>
      </c>
      <c r="F778" s="92">
        <v>43308</v>
      </c>
      <c r="G778" s="92">
        <f t="shared" si="27"/>
        <v>44039</v>
      </c>
      <c r="H778" s="81">
        <v>1</v>
      </c>
      <c r="I778" s="76">
        <f t="shared" si="28"/>
        <v>10000</v>
      </c>
      <c r="J778" s="104" t="s">
        <v>1297</v>
      </c>
      <c r="K778" s="86" t="s">
        <v>3150</v>
      </c>
      <c r="L778" s="76"/>
      <c r="M778" s="76"/>
      <c r="N778" s="83" t="s">
        <v>5653</v>
      </c>
      <c r="O778" s="99"/>
    </row>
    <row r="779" spans="1:15" s="60" customFormat="1" x14ac:dyDescent="0.3">
      <c r="A779" s="73" t="s">
        <v>5455</v>
      </c>
      <c r="B779" s="14" t="s">
        <v>5654</v>
      </c>
      <c r="C779" s="14" t="s">
        <v>5655</v>
      </c>
      <c r="D779" s="14" t="s">
        <v>5656</v>
      </c>
      <c r="E779" s="14" t="s">
        <v>4210</v>
      </c>
      <c r="F779" s="92">
        <v>43310</v>
      </c>
      <c r="G779" s="92">
        <f t="shared" si="27"/>
        <v>44041</v>
      </c>
      <c r="H779" s="81">
        <v>3</v>
      </c>
      <c r="I779" s="76">
        <f t="shared" si="28"/>
        <v>30000</v>
      </c>
      <c r="J779" s="85" t="s">
        <v>3656</v>
      </c>
      <c r="K779" s="86" t="s">
        <v>3350</v>
      </c>
      <c r="L779" s="76"/>
      <c r="M779" s="76"/>
      <c r="N779" s="83" t="s">
        <v>5657</v>
      </c>
      <c r="O779" s="99"/>
    </row>
    <row r="780" spans="1:15" s="60" customFormat="1" x14ac:dyDescent="0.3">
      <c r="A780" s="73" t="s">
        <v>5455</v>
      </c>
      <c r="B780" s="14" t="s">
        <v>5658</v>
      </c>
      <c r="C780" s="14" t="s">
        <v>5659</v>
      </c>
      <c r="D780" s="14" t="s">
        <v>4634</v>
      </c>
      <c r="E780" s="121" t="s">
        <v>4653</v>
      </c>
      <c r="F780" s="92">
        <v>43305</v>
      </c>
      <c r="G780" s="92">
        <f t="shared" ref="G780:G981" si="29">DATE(YEAR(F780)+2,MONTH(F780),DAY(F780))</f>
        <v>44036</v>
      </c>
      <c r="H780" s="81">
        <v>2</v>
      </c>
      <c r="I780" s="76">
        <f t="shared" si="28"/>
        <v>20000</v>
      </c>
      <c r="J780" s="89" t="s">
        <v>3575</v>
      </c>
      <c r="K780" s="86" t="s">
        <v>5660</v>
      </c>
      <c r="L780" s="76"/>
      <c r="M780" s="76"/>
      <c r="N780" s="83" t="s">
        <v>5661</v>
      </c>
      <c r="O780" s="99"/>
    </row>
    <row r="781" spans="1:15" s="60" customFormat="1" x14ac:dyDescent="0.3">
      <c r="A781" s="73" t="s">
        <v>5455</v>
      </c>
      <c r="B781" s="14" t="s">
        <v>5662</v>
      </c>
      <c r="C781" s="14" t="s">
        <v>5663</v>
      </c>
      <c r="D781" s="14" t="s">
        <v>5664</v>
      </c>
      <c r="E781" s="121" t="s">
        <v>4653</v>
      </c>
      <c r="F781" s="92">
        <v>43311</v>
      </c>
      <c r="G781" s="92">
        <f t="shared" si="29"/>
        <v>44042</v>
      </c>
      <c r="H781" s="81">
        <v>3</v>
      </c>
      <c r="I781" s="76">
        <f t="shared" si="28"/>
        <v>30000</v>
      </c>
      <c r="J781" s="89" t="s">
        <v>4458</v>
      </c>
      <c r="K781" s="86" t="s">
        <v>3150</v>
      </c>
      <c r="L781" s="76"/>
      <c r="M781" s="76"/>
      <c r="N781" s="83" t="s">
        <v>5657</v>
      </c>
      <c r="O781" s="99"/>
    </row>
    <row r="782" spans="1:15" s="60" customFormat="1" x14ac:dyDescent="0.3">
      <c r="A782" s="73" t="s">
        <v>5455</v>
      </c>
      <c r="B782" s="14" t="s">
        <v>5665</v>
      </c>
      <c r="C782" s="14" t="s">
        <v>5092</v>
      </c>
      <c r="D782" s="121" t="s">
        <v>1572</v>
      </c>
      <c r="E782" s="14" t="s">
        <v>3441</v>
      </c>
      <c r="F782" s="92">
        <v>43308</v>
      </c>
      <c r="G782" s="92">
        <f t="shared" si="29"/>
        <v>44039</v>
      </c>
      <c r="H782" s="81">
        <v>1</v>
      </c>
      <c r="I782" s="76">
        <f t="shared" si="28"/>
        <v>10000</v>
      </c>
      <c r="J782" s="85" t="s">
        <v>3687</v>
      </c>
      <c r="K782" s="86" t="s">
        <v>3327</v>
      </c>
      <c r="L782" s="76"/>
      <c r="M782" s="76"/>
      <c r="N782" s="83" t="s">
        <v>5666</v>
      </c>
      <c r="O782" s="99"/>
    </row>
    <row r="783" spans="1:15" s="60" customFormat="1" x14ac:dyDescent="0.3">
      <c r="A783" s="73" t="s">
        <v>5455</v>
      </c>
      <c r="B783" s="14" t="s">
        <v>5667</v>
      </c>
      <c r="C783" s="14" t="s">
        <v>5668</v>
      </c>
      <c r="D783" s="121" t="s">
        <v>5669</v>
      </c>
      <c r="E783" s="121" t="s">
        <v>4674</v>
      </c>
      <c r="F783" s="92">
        <v>43306</v>
      </c>
      <c r="G783" s="92">
        <f t="shared" si="29"/>
        <v>44037</v>
      </c>
      <c r="H783" s="81">
        <v>3</v>
      </c>
      <c r="I783" s="76">
        <f t="shared" si="28"/>
        <v>30000</v>
      </c>
      <c r="J783" s="14" t="s">
        <v>4447</v>
      </c>
      <c r="K783" s="86" t="s">
        <v>3150</v>
      </c>
      <c r="L783" s="76"/>
      <c r="M783" s="76"/>
      <c r="N783" s="83" t="s">
        <v>5657</v>
      </c>
      <c r="O783" s="99"/>
    </row>
    <row r="784" spans="1:15" s="60" customFormat="1" x14ac:dyDescent="0.3">
      <c r="A784" s="73" t="s">
        <v>5455</v>
      </c>
      <c r="B784" s="14" t="s">
        <v>5670</v>
      </c>
      <c r="C784" s="14" t="s">
        <v>3143</v>
      </c>
      <c r="D784" s="14" t="s">
        <v>4501</v>
      </c>
      <c r="E784" s="14" t="s">
        <v>2336</v>
      </c>
      <c r="F784" s="92">
        <v>43311</v>
      </c>
      <c r="G784" s="92">
        <f t="shared" si="29"/>
        <v>44042</v>
      </c>
      <c r="H784" s="81">
        <v>2</v>
      </c>
      <c r="I784" s="76">
        <f t="shared" si="28"/>
        <v>20000</v>
      </c>
      <c r="J784" s="102" t="s">
        <v>3141</v>
      </c>
      <c r="K784" s="86" t="s">
        <v>1320</v>
      </c>
      <c r="L784" s="76"/>
      <c r="M784" s="76"/>
      <c r="N784" s="83" t="s">
        <v>5671</v>
      </c>
      <c r="O784" s="99"/>
    </row>
    <row r="785" spans="1:15" s="60" customFormat="1" ht="41.4" x14ac:dyDescent="0.3">
      <c r="A785" s="73" t="s">
        <v>5455</v>
      </c>
      <c r="B785" s="14" t="s">
        <v>5672</v>
      </c>
      <c r="C785" s="14" t="s">
        <v>5673</v>
      </c>
      <c r="D785" s="14" t="s">
        <v>5674</v>
      </c>
      <c r="E785" s="14" t="s">
        <v>3379</v>
      </c>
      <c r="F785" s="92">
        <v>43311</v>
      </c>
      <c r="G785" s="92">
        <f t="shared" si="29"/>
        <v>44042</v>
      </c>
      <c r="H785" s="81">
        <v>7</v>
      </c>
      <c r="I785" s="76">
        <f t="shared" si="28"/>
        <v>70000</v>
      </c>
      <c r="J785" s="14" t="s">
        <v>3203</v>
      </c>
      <c r="K785" s="76" t="s">
        <v>3272</v>
      </c>
      <c r="L785" s="76"/>
      <c r="M785" s="76"/>
      <c r="N785" s="83" t="s">
        <v>5675</v>
      </c>
      <c r="O785" s="99"/>
    </row>
    <row r="786" spans="1:15" s="60" customFormat="1" x14ac:dyDescent="0.3">
      <c r="A786" s="73" t="s">
        <v>5455</v>
      </c>
      <c r="B786" s="14" t="s">
        <v>5676</v>
      </c>
      <c r="C786" s="14" t="s">
        <v>3140</v>
      </c>
      <c r="D786" s="14" t="s">
        <v>5677</v>
      </c>
      <c r="E786" s="14" t="s">
        <v>4551</v>
      </c>
      <c r="F786" s="92">
        <v>43312</v>
      </c>
      <c r="G786" s="92">
        <f t="shared" si="29"/>
        <v>44043</v>
      </c>
      <c r="H786" s="81">
        <v>5</v>
      </c>
      <c r="I786" s="76">
        <f t="shared" si="28"/>
        <v>50000</v>
      </c>
      <c r="J786" s="102" t="s">
        <v>1341</v>
      </c>
      <c r="K786" s="86" t="s">
        <v>3150</v>
      </c>
      <c r="L786" s="76"/>
      <c r="M786" s="76"/>
      <c r="N786" s="83" t="s">
        <v>5678</v>
      </c>
      <c r="O786" s="99"/>
    </row>
    <row r="787" spans="1:15" s="60" customFormat="1" x14ac:dyDescent="0.3">
      <c r="A787" s="73" t="s">
        <v>5455</v>
      </c>
      <c r="B787" s="14" t="s">
        <v>5679</v>
      </c>
      <c r="C787" s="14" t="s">
        <v>5680</v>
      </c>
      <c r="D787" s="14" t="s">
        <v>5681</v>
      </c>
      <c r="E787" s="14" t="s">
        <v>4340</v>
      </c>
      <c r="F787" s="92">
        <v>43306</v>
      </c>
      <c r="G787" s="92">
        <f t="shared" si="29"/>
        <v>44037</v>
      </c>
      <c r="H787" s="81">
        <v>2</v>
      </c>
      <c r="I787" s="76">
        <f t="shared" si="28"/>
        <v>20000</v>
      </c>
      <c r="J787" s="89" t="s">
        <v>3421</v>
      </c>
      <c r="K787" s="86" t="s">
        <v>3391</v>
      </c>
      <c r="L787" s="76"/>
      <c r="M787" s="76"/>
      <c r="N787" s="83" t="s">
        <v>5682</v>
      </c>
      <c r="O787" s="99"/>
    </row>
    <row r="788" spans="1:15" s="60" customFormat="1" x14ac:dyDescent="0.3">
      <c r="A788" s="73" t="s">
        <v>5455</v>
      </c>
      <c r="B788" s="14" t="s">
        <v>5683</v>
      </c>
      <c r="C788" s="14" t="s">
        <v>5684</v>
      </c>
      <c r="D788" s="14" t="s">
        <v>5685</v>
      </c>
      <c r="E788" s="14" t="s">
        <v>4306</v>
      </c>
      <c r="F788" s="92">
        <v>43311</v>
      </c>
      <c r="G788" s="92">
        <f t="shared" si="29"/>
        <v>44042</v>
      </c>
      <c r="H788" s="81">
        <v>3</v>
      </c>
      <c r="I788" s="76">
        <f t="shared" si="28"/>
        <v>30000</v>
      </c>
      <c r="J788" s="89" t="s">
        <v>3421</v>
      </c>
      <c r="K788" s="86" t="s">
        <v>1320</v>
      </c>
      <c r="L788" s="76"/>
      <c r="M788" s="76"/>
      <c r="N788" s="83" t="s">
        <v>5657</v>
      </c>
      <c r="O788" s="99"/>
    </row>
    <row r="789" spans="1:15" s="60" customFormat="1" x14ac:dyDescent="0.3">
      <c r="A789" s="73" t="s">
        <v>5455</v>
      </c>
      <c r="B789" s="14" t="s">
        <v>5686</v>
      </c>
      <c r="C789" s="14" t="s">
        <v>5453</v>
      </c>
      <c r="D789" s="14" t="s">
        <v>5687</v>
      </c>
      <c r="E789" s="14" t="s">
        <v>3221</v>
      </c>
      <c r="F789" s="92">
        <v>43312</v>
      </c>
      <c r="G789" s="92">
        <f t="shared" si="29"/>
        <v>44043</v>
      </c>
      <c r="H789" s="81">
        <v>2</v>
      </c>
      <c r="I789" s="76">
        <f t="shared" si="28"/>
        <v>20000</v>
      </c>
      <c r="J789" s="85" t="s">
        <v>3656</v>
      </c>
      <c r="K789" s="86" t="s">
        <v>3327</v>
      </c>
      <c r="L789" s="76"/>
      <c r="M789" s="76"/>
      <c r="N789" s="83" t="s">
        <v>5688</v>
      </c>
      <c r="O789" s="99"/>
    </row>
    <row r="790" spans="1:15" s="60" customFormat="1" x14ac:dyDescent="0.3">
      <c r="A790" s="73" t="s">
        <v>5455</v>
      </c>
      <c r="B790" s="14" t="s">
        <v>5689</v>
      </c>
      <c r="C790" s="14" t="s">
        <v>5457</v>
      </c>
      <c r="D790" s="14" t="s">
        <v>5690</v>
      </c>
      <c r="E790" s="14" t="s">
        <v>3801</v>
      </c>
      <c r="F790" s="92">
        <v>43297</v>
      </c>
      <c r="G790" s="92">
        <f t="shared" si="29"/>
        <v>44028</v>
      </c>
      <c r="H790" s="81">
        <v>1</v>
      </c>
      <c r="I790" s="76">
        <f t="shared" si="28"/>
        <v>10000</v>
      </c>
      <c r="J790" s="102" t="s">
        <v>3141</v>
      </c>
      <c r="K790" s="86" t="s">
        <v>3391</v>
      </c>
      <c r="L790" s="76"/>
      <c r="M790" s="76"/>
      <c r="N790" s="83" t="s">
        <v>5691</v>
      </c>
      <c r="O790" s="99"/>
    </row>
    <row r="791" spans="1:15" s="60" customFormat="1" x14ac:dyDescent="0.3">
      <c r="A791" s="73" t="s">
        <v>5455</v>
      </c>
      <c r="B791" s="14" t="s">
        <v>5692</v>
      </c>
      <c r="C791" s="14" t="s">
        <v>3143</v>
      </c>
      <c r="D791" s="14" t="s">
        <v>5693</v>
      </c>
      <c r="E791" s="14" t="s">
        <v>5694</v>
      </c>
      <c r="F791" s="92">
        <v>43296</v>
      </c>
      <c r="G791" s="92">
        <f t="shared" si="29"/>
        <v>44027</v>
      </c>
      <c r="H791" s="81">
        <v>3</v>
      </c>
      <c r="I791" s="76">
        <f t="shared" si="28"/>
        <v>30000</v>
      </c>
      <c r="J791" s="102" t="s">
        <v>3141</v>
      </c>
      <c r="K791" s="76" t="s">
        <v>4055</v>
      </c>
      <c r="L791" s="76"/>
      <c r="M791" s="76"/>
      <c r="N791" s="83" t="s">
        <v>5695</v>
      </c>
      <c r="O791" s="99"/>
    </row>
    <row r="792" spans="1:15" s="60" customFormat="1" ht="27.6" x14ac:dyDescent="0.3">
      <c r="A792" s="73" t="s">
        <v>5455</v>
      </c>
      <c r="B792" s="14" t="s">
        <v>5696</v>
      </c>
      <c r="C792" s="14" t="s">
        <v>5697</v>
      </c>
      <c r="D792" s="14" t="s">
        <v>5698</v>
      </c>
      <c r="E792" s="14" t="s">
        <v>3737</v>
      </c>
      <c r="F792" s="92">
        <v>43297</v>
      </c>
      <c r="G792" s="92">
        <f t="shared" si="29"/>
        <v>44028</v>
      </c>
      <c r="H792" s="81">
        <v>3</v>
      </c>
      <c r="I792" s="76">
        <f t="shared" si="28"/>
        <v>30000</v>
      </c>
      <c r="J792" s="102" t="s">
        <v>3141</v>
      </c>
      <c r="K792" s="76" t="s">
        <v>3272</v>
      </c>
      <c r="L792" s="76"/>
      <c r="M792" s="76"/>
      <c r="N792" s="83" t="s">
        <v>5699</v>
      </c>
      <c r="O792" s="99"/>
    </row>
    <row r="793" spans="1:15" s="60" customFormat="1" ht="27.6" x14ac:dyDescent="0.3">
      <c r="A793" s="73" t="s">
        <v>5455</v>
      </c>
      <c r="B793" s="14" t="s">
        <v>5700</v>
      </c>
      <c r="C793" s="14" t="s">
        <v>3136</v>
      </c>
      <c r="D793" s="14" t="s">
        <v>5701</v>
      </c>
      <c r="E793" s="14" t="s">
        <v>5527</v>
      </c>
      <c r="F793" s="92">
        <v>43299</v>
      </c>
      <c r="G793" s="92">
        <f t="shared" si="29"/>
        <v>44030</v>
      </c>
      <c r="H793" s="81">
        <v>3</v>
      </c>
      <c r="I793" s="76">
        <f t="shared" si="28"/>
        <v>30000</v>
      </c>
      <c r="J793" s="102" t="s">
        <v>5702</v>
      </c>
      <c r="K793" s="86" t="s">
        <v>3150</v>
      </c>
      <c r="L793" s="76"/>
      <c r="M793" s="76"/>
      <c r="N793" s="83" t="s">
        <v>5703</v>
      </c>
      <c r="O793" s="99"/>
    </row>
    <row r="794" spans="1:15" s="60" customFormat="1" x14ac:dyDescent="0.3">
      <c r="A794" s="73" t="s">
        <v>5455</v>
      </c>
      <c r="B794" s="14" t="s">
        <v>5704</v>
      </c>
      <c r="C794" s="14" t="s">
        <v>3145</v>
      </c>
      <c r="D794" s="14" t="s">
        <v>5705</v>
      </c>
      <c r="E794" s="14" t="s">
        <v>4551</v>
      </c>
      <c r="F794" s="92">
        <v>43299</v>
      </c>
      <c r="G794" s="92">
        <f t="shared" si="29"/>
        <v>44030</v>
      </c>
      <c r="H794" s="81">
        <v>6</v>
      </c>
      <c r="I794" s="76">
        <f t="shared" si="28"/>
        <v>60000</v>
      </c>
      <c r="J794" s="102" t="s">
        <v>3520</v>
      </c>
      <c r="K794" s="86" t="s">
        <v>3150</v>
      </c>
      <c r="L794" s="76"/>
      <c r="M794" s="76"/>
      <c r="N794" s="83" t="s">
        <v>5706</v>
      </c>
      <c r="O794" s="99"/>
    </row>
    <row r="795" spans="1:15" s="60" customFormat="1" x14ac:dyDescent="0.3">
      <c r="A795" s="73" t="s">
        <v>5455</v>
      </c>
      <c r="B795" s="14" t="s">
        <v>5707</v>
      </c>
      <c r="C795" s="14" t="s">
        <v>5507</v>
      </c>
      <c r="D795" s="14" t="s">
        <v>5708</v>
      </c>
      <c r="E795" s="14" t="s">
        <v>3801</v>
      </c>
      <c r="F795" s="92">
        <v>43312</v>
      </c>
      <c r="G795" s="92">
        <f t="shared" si="29"/>
        <v>44043</v>
      </c>
      <c r="H795" s="81">
        <v>1</v>
      </c>
      <c r="I795" s="76">
        <f t="shared" si="28"/>
        <v>10000</v>
      </c>
      <c r="J795" s="102" t="s">
        <v>3552</v>
      </c>
      <c r="K795" s="86" t="s">
        <v>3150</v>
      </c>
      <c r="L795" s="76"/>
      <c r="M795" s="76"/>
      <c r="N795" s="83" t="s">
        <v>5709</v>
      </c>
      <c r="O795" s="99"/>
    </row>
    <row r="796" spans="1:15" s="60" customFormat="1" x14ac:dyDescent="0.3">
      <c r="A796" s="73" t="s">
        <v>5455</v>
      </c>
      <c r="B796" s="14" t="s">
        <v>5710</v>
      </c>
      <c r="C796" s="14" t="s">
        <v>5511</v>
      </c>
      <c r="D796" s="14" t="s">
        <v>5711</v>
      </c>
      <c r="E796" s="14" t="s">
        <v>5712</v>
      </c>
      <c r="F796" s="92">
        <v>43312</v>
      </c>
      <c r="G796" s="92">
        <f t="shared" si="29"/>
        <v>44043</v>
      </c>
      <c r="H796" s="81">
        <v>1</v>
      </c>
      <c r="I796" s="76">
        <f t="shared" si="28"/>
        <v>10000</v>
      </c>
      <c r="J796" s="102" t="s">
        <v>1341</v>
      </c>
      <c r="K796" s="86" t="s">
        <v>3327</v>
      </c>
      <c r="L796" s="76"/>
      <c r="M796" s="76"/>
      <c r="N796" s="83" t="s">
        <v>5713</v>
      </c>
      <c r="O796" s="99"/>
    </row>
    <row r="797" spans="1:15" s="60" customFormat="1" x14ac:dyDescent="0.3">
      <c r="A797" s="73" t="s">
        <v>5455</v>
      </c>
      <c r="B797" s="14" t="s">
        <v>5714</v>
      </c>
      <c r="C797" s="14" t="s">
        <v>5715</v>
      </c>
      <c r="D797" s="14" t="s">
        <v>5716</v>
      </c>
      <c r="E797" s="14" t="s">
        <v>4210</v>
      </c>
      <c r="F797" s="92">
        <v>43311</v>
      </c>
      <c r="G797" s="92">
        <f t="shared" si="29"/>
        <v>44042</v>
      </c>
      <c r="H797" s="81">
        <v>1</v>
      </c>
      <c r="I797" s="76">
        <f t="shared" si="28"/>
        <v>10000</v>
      </c>
      <c r="J797" s="85" t="s">
        <v>3441</v>
      </c>
      <c r="K797" s="86" t="s">
        <v>1320</v>
      </c>
      <c r="L797" s="76"/>
      <c r="M797" s="76"/>
      <c r="N797" s="83" t="s">
        <v>5717</v>
      </c>
      <c r="O797" s="99"/>
    </row>
    <row r="798" spans="1:15" s="60" customFormat="1" x14ac:dyDescent="0.3">
      <c r="A798" s="73" t="s">
        <v>5455</v>
      </c>
      <c r="B798" s="14" t="s">
        <v>5718</v>
      </c>
      <c r="C798" s="14" t="s">
        <v>5719</v>
      </c>
      <c r="D798" s="14" t="s">
        <v>5720</v>
      </c>
      <c r="E798" s="14" t="s">
        <v>5408</v>
      </c>
      <c r="F798" s="92">
        <v>43311</v>
      </c>
      <c r="G798" s="92">
        <f t="shared" si="29"/>
        <v>44042</v>
      </c>
      <c r="H798" s="81">
        <v>3</v>
      </c>
      <c r="I798" s="76">
        <f t="shared" si="28"/>
        <v>30000</v>
      </c>
      <c r="J798" s="85" t="s">
        <v>3656</v>
      </c>
      <c r="K798" s="86" t="s">
        <v>3350</v>
      </c>
      <c r="L798" s="76"/>
      <c r="M798" s="76"/>
      <c r="N798" s="83" t="s">
        <v>5721</v>
      </c>
      <c r="O798" s="99"/>
    </row>
    <row r="799" spans="1:15" s="60" customFormat="1" x14ac:dyDescent="0.3">
      <c r="A799" s="73" t="s">
        <v>5455</v>
      </c>
      <c r="B799" s="14" t="s">
        <v>5722</v>
      </c>
      <c r="C799" s="14" t="s">
        <v>5511</v>
      </c>
      <c r="D799" s="14" t="s">
        <v>5723</v>
      </c>
      <c r="E799" s="14" t="s">
        <v>5062</v>
      </c>
      <c r="F799" s="92">
        <v>43312</v>
      </c>
      <c r="G799" s="92">
        <f t="shared" si="29"/>
        <v>44043</v>
      </c>
      <c r="H799" s="81">
        <v>3</v>
      </c>
      <c r="I799" s="76">
        <f t="shared" ref="I799:I1052" si="30">H799*10000</f>
        <v>30000</v>
      </c>
      <c r="J799" s="89" t="s">
        <v>4458</v>
      </c>
      <c r="K799" s="86" t="s">
        <v>3350</v>
      </c>
      <c r="L799" s="76"/>
      <c r="M799" s="76"/>
      <c r="N799" s="83" t="s">
        <v>5724</v>
      </c>
      <c r="O799" s="99"/>
    </row>
    <row r="800" spans="1:15" s="60" customFormat="1" ht="41.4" x14ac:dyDescent="0.3">
      <c r="A800" s="73" t="s">
        <v>5455</v>
      </c>
      <c r="B800" s="14" t="s">
        <v>5725</v>
      </c>
      <c r="C800" s="14" t="s">
        <v>5715</v>
      </c>
      <c r="D800" s="14" t="s">
        <v>5726</v>
      </c>
      <c r="E800" s="14" t="s">
        <v>5727</v>
      </c>
      <c r="F800" s="92">
        <v>43312</v>
      </c>
      <c r="G800" s="92">
        <f t="shared" si="29"/>
        <v>44043</v>
      </c>
      <c r="H800" s="81">
        <v>1</v>
      </c>
      <c r="I800" s="76">
        <f t="shared" si="30"/>
        <v>10000</v>
      </c>
      <c r="J800" s="100" t="s">
        <v>3744</v>
      </c>
      <c r="K800" s="86" t="s">
        <v>3327</v>
      </c>
      <c r="L800" s="76"/>
      <c r="M800" s="76"/>
      <c r="N800" s="83" t="s">
        <v>5728</v>
      </c>
      <c r="O800" s="99"/>
    </row>
    <row r="801" spans="1:15" s="60" customFormat="1" ht="41.4" x14ac:dyDescent="0.3">
      <c r="A801" s="73" t="s">
        <v>5455</v>
      </c>
      <c r="B801" s="14" t="s">
        <v>5729</v>
      </c>
      <c r="C801" s="14" t="s">
        <v>4332</v>
      </c>
      <c r="D801" s="14" t="s">
        <v>465</v>
      </c>
      <c r="E801" s="14" t="s">
        <v>3687</v>
      </c>
      <c r="F801" s="92">
        <v>43308</v>
      </c>
      <c r="G801" s="92">
        <f t="shared" si="29"/>
        <v>44039</v>
      </c>
      <c r="H801" s="81">
        <v>2</v>
      </c>
      <c r="I801" s="76">
        <f t="shared" si="30"/>
        <v>20000</v>
      </c>
      <c r="J801" s="85" t="s">
        <v>3656</v>
      </c>
      <c r="K801" s="86" t="s">
        <v>1320</v>
      </c>
      <c r="L801" s="76"/>
      <c r="M801" s="76"/>
      <c r="N801" s="83" t="s">
        <v>5730</v>
      </c>
      <c r="O801" s="99"/>
    </row>
    <row r="802" spans="1:15" s="60" customFormat="1" x14ac:dyDescent="0.3">
      <c r="A802" s="73" t="s">
        <v>5455</v>
      </c>
      <c r="B802" s="14" t="s">
        <v>5731</v>
      </c>
      <c r="C802" s="14" t="s">
        <v>5259</v>
      </c>
      <c r="D802" s="14" t="s">
        <v>5732</v>
      </c>
      <c r="E802" s="14" t="s">
        <v>72</v>
      </c>
      <c r="F802" s="92">
        <v>43307</v>
      </c>
      <c r="G802" s="92">
        <f t="shared" si="29"/>
        <v>44038</v>
      </c>
      <c r="H802" s="81">
        <v>2</v>
      </c>
      <c r="I802" s="76">
        <f t="shared" si="30"/>
        <v>20000</v>
      </c>
      <c r="J802" s="85" t="s">
        <v>3656</v>
      </c>
      <c r="K802" s="86" t="s">
        <v>3150</v>
      </c>
      <c r="L802" s="76"/>
      <c r="M802" s="76"/>
      <c r="N802" s="83" t="s">
        <v>5682</v>
      </c>
      <c r="O802" s="99"/>
    </row>
    <row r="803" spans="1:15" s="60" customFormat="1" x14ac:dyDescent="0.3">
      <c r="A803" s="73" t="s">
        <v>5733</v>
      </c>
      <c r="B803" s="14" t="s">
        <v>5734</v>
      </c>
      <c r="C803" s="14" t="s">
        <v>5104</v>
      </c>
      <c r="D803" s="14" t="s">
        <v>5105</v>
      </c>
      <c r="E803" s="14" t="s">
        <v>4480</v>
      </c>
      <c r="F803" s="92">
        <v>43314</v>
      </c>
      <c r="G803" s="92">
        <f t="shared" si="29"/>
        <v>44045</v>
      </c>
      <c r="H803" s="81">
        <v>1</v>
      </c>
      <c r="I803" s="76">
        <f t="shared" si="30"/>
        <v>10000</v>
      </c>
      <c r="J803" s="104" t="s">
        <v>1297</v>
      </c>
      <c r="K803" s="86" t="s">
        <v>3391</v>
      </c>
      <c r="L803" s="76"/>
      <c r="M803" s="76"/>
      <c r="N803" s="83" t="s">
        <v>5735</v>
      </c>
      <c r="O803" s="99"/>
    </row>
    <row r="804" spans="1:15" s="60" customFormat="1" x14ac:dyDescent="0.3">
      <c r="A804" s="73" t="s">
        <v>5733</v>
      </c>
      <c r="B804" s="14" t="s">
        <v>5736</v>
      </c>
      <c r="C804" s="14" t="s">
        <v>3265</v>
      </c>
      <c r="D804" s="14" t="s">
        <v>4484</v>
      </c>
      <c r="E804" s="14" t="s">
        <v>5737</v>
      </c>
      <c r="F804" s="92">
        <v>43314</v>
      </c>
      <c r="G804" s="92">
        <f t="shared" si="29"/>
        <v>44045</v>
      </c>
      <c r="H804" s="81">
        <v>1</v>
      </c>
      <c r="I804" s="76">
        <f t="shared" si="30"/>
        <v>10000</v>
      </c>
      <c r="J804" s="104" t="s">
        <v>1297</v>
      </c>
      <c r="K804" s="86" t="s">
        <v>3150</v>
      </c>
      <c r="L804" s="76"/>
      <c r="M804" s="76"/>
      <c r="N804" s="83" t="s">
        <v>5735</v>
      </c>
      <c r="O804" s="99"/>
    </row>
    <row r="805" spans="1:15" s="60" customFormat="1" x14ac:dyDescent="0.3">
      <c r="A805" s="73" t="s">
        <v>5733</v>
      </c>
      <c r="B805" s="14" t="s">
        <v>5738</v>
      </c>
      <c r="C805" s="14" t="s">
        <v>5739</v>
      </c>
      <c r="D805" s="14" t="s">
        <v>5740</v>
      </c>
      <c r="E805" s="14" t="s">
        <v>2242</v>
      </c>
      <c r="F805" s="92">
        <v>43315</v>
      </c>
      <c r="G805" s="92">
        <f t="shared" si="29"/>
        <v>44046</v>
      </c>
      <c r="H805" s="81">
        <v>2</v>
      </c>
      <c r="I805" s="76">
        <f t="shared" si="30"/>
        <v>20000</v>
      </c>
      <c r="J805" s="104" t="s">
        <v>1297</v>
      </c>
      <c r="K805" s="86" t="s">
        <v>3150</v>
      </c>
      <c r="L805" s="76"/>
      <c r="M805" s="76"/>
      <c r="N805" s="83" t="s">
        <v>5741</v>
      </c>
      <c r="O805" s="99"/>
    </row>
    <row r="806" spans="1:15" s="60" customFormat="1" x14ac:dyDescent="0.3">
      <c r="A806" s="73" t="s">
        <v>5733</v>
      </c>
      <c r="B806" s="14" t="s">
        <v>5742</v>
      </c>
      <c r="C806" s="14" t="s">
        <v>5743</v>
      </c>
      <c r="D806" s="14" t="s">
        <v>5744</v>
      </c>
      <c r="E806" s="14" t="s">
        <v>3495</v>
      </c>
      <c r="F806" s="92">
        <v>43318</v>
      </c>
      <c r="G806" s="92">
        <f t="shared" si="29"/>
        <v>44049</v>
      </c>
      <c r="H806" s="81">
        <v>3</v>
      </c>
      <c r="I806" s="76">
        <f t="shared" si="30"/>
        <v>30000</v>
      </c>
      <c r="J806" s="104" t="s">
        <v>1297</v>
      </c>
      <c r="K806" s="86" t="s">
        <v>3100</v>
      </c>
      <c r="L806" s="76"/>
      <c r="M806" s="76"/>
      <c r="N806" s="83" t="s">
        <v>5745</v>
      </c>
      <c r="O806" s="99"/>
    </row>
    <row r="807" spans="1:15" s="60" customFormat="1" ht="27.6" x14ac:dyDescent="0.3">
      <c r="A807" s="73" t="s">
        <v>5733</v>
      </c>
      <c r="B807" s="14" t="s">
        <v>5746</v>
      </c>
      <c r="C807" s="14" t="s">
        <v>5747</v>
      </c>
      <c r="D807" s="14" t="s">
        <v>4107</v>
      </c>
      <c r="E807" s="14" t="s">
        <v>5748</v>
      </c>
      <c r="F807" s="92">
        <v>43316</v>
      </c>
      <c r="G807" s="92">
        <f t="shared" si="29"/>
        <v>44047</v>
      </c>
      <c r="H807" s="81">
        <v>1</v>
      </c>
      <c r="I807" s="76">
        <f t="shared" si="30"/>
        <v>10000</v>
      </c>
      <c r="J807" s="100" t="s">
        <v>5749</v>
      </c>
      <c r="K807" s="76" t="s">
        <v>4138</v>
      </c>
      <c r="L807" s="76"/>
      <c r="M807" s="76"/>
      <c r="N807" s="83" t="s">
        <v>5750</v>
      </c>
      <c r="O807" s="99"/>
    </row>
    <row r="808" spans="1:15" s="60" customFormat="1" x14ac:dyDescent="0.3">
      <c r="A808" s="73" t="s">
        <v>5733</v>
      </c>
      <c r="B808" s="14" t="s">
        <v>5751</v>
      </c>
      <c r="C808" s="14" t="s">
        <v>5752</v>
      </c>
      <c r="D808" s="14" t="s">
        <v>5753</v>
      </c>
      <c r="E808" s="14" t="s">
        <v>5754</v>
      </c>
      <c r="F808" s="92">
        <v>43319</v>
      </c>
      <c r="G808" s="92">
        <f t="shared" si="29"/>
        <v>44050</v>
      </c>
      <c r="H808" s="81">
        <v>1</v>
      </c>
      <c r="I808" s="76">
        <f t="shared" si="30"/>
        <v>10000</v>
      </c>
      <c r="J808" s="100" t="s">
        <v>3910</v>
      </c>
      <c r="K808" s="86" t="s">
        <v>1320</v>
      </c>
      <c r="L808" s="76"/>
      <c r="M808" s="76"/>
      <c r="N808" s="83" t="s">
        <v>5755</v>
      </c>
      <c r="O808" s="99"/>
    </row>
    <row r="809" spans="1:15" s="60" customFormat="1" x14ac:dyDescent="0.3">
      <c r="A809" s="73" t="s">
        <v>5733</v>
      </c>
      <c r="B809" s="14" t="s">
        <v>5756</v>
      </c>
      <c r="C809" s="14" t="s">
        <v>3291</v>
      </c>
      <c r="D809" s="14" t="s">
        <v>5757</v>
      </c>
      <c r="E809" s="14" t="s">
        <v>1782</v>
      </c>
      <c r="F809" s="92">
        <v>43319</v>
      </c>
      <c r="G809" s="92">
        <f t="shared" si="29"/>
        <v>44050</v>
      </c>
      <c r="H809" s="81">
        <v>1</v>
      </c>
      <c r="I809" s="76">
        <f t="shared" si="30"/>
        <v>10000</v>
      </c>
      <c r="J809" s="104" t="s">
        <v>1297</v>
      </c>
      <c r="K809" s="86" t="s">
        <v>1462</v>
      </c>
      <c r="L809" s="76"/>
      <c r="M809" s="76"/>
      <c r="N809" s="83" t="s">
        <v>5755</v>
      </c>
      <c r="O809" s="99"/>
    </row>
    <row r="810" spans="1:15" s="60" customFormat="1" x14ac:dyDescent="0.3">
      <c r="A810" s="73" t="s">
        <v>5733</v>
      </c>
      <c r="B810" s="14" t="s">
        <v>5758</v>
      </c>
      <c r="C810" s="14" t="s">
        <v>5759</v>
      </c>
      <c r="D810" s="14" t="s">
        <v>5760</v>
      </c>
      <c r="E810" s="14" t="s">
        <v>5761</v>
      </c>
      <c r="F810" s="92">
        <v>43319</v>
      </c>
      <c r="G810" s="92">
        <f t="shared" si="29"/>
        <v>44050</v>
      </c>
      <c r="H810" s="81">
        <v>2</v>
      </c>
      <c r="I810" s="76">
        <f t="shared" si="30"/>
        <v>20000</v>
      </c>
      <c r="J810" s="104" t="s">
        <v>1297</v>
      </c>
      <c r="K810" s="86" t="s">
        <v>3150</v>
      </c>
      <c r="L810" s="76"/>
      <c r="M810" s="76"/>
      <c r="N810" s="83" t="s">
        <v>5762</v>
      </c>
      <c r="O810" s="99"/>
    </row>
    <row r="811" spans="1:15" s="60" customFormat="1" x14ac:dyDescent="0.3">
      <c r="A811" s="73" t="s">
        <v>5733</v>
      </c>
      <c r="B811" s="14" t="s">
        <v>5763</v>
      </c>
      <c r="C811" s="14" t="s">
        <v>5591</v>
      </c>
      <c r="D811" s="14" t="s">
        <v>5764</v>
      </c>
      <c r="E811" s="14" t="s">
        <v>5135</v>
      </c>
      <c r="F811" s="92">
        <v>43320</v>
      </c>
      <c r="G811" s="92">
        <f t="shared" si="29"/>
        <v>44051</v>
      </c>
      <c r="H811" s="81">
        <v>2</v>
      </c>
      <c r="I811" s="76">
        <f t="shared" si="30"/>
        <v>20000</v>
      </c>
      <c r="J811" s="89" t="s">
        <v>3400</v>
      </c>
      <c r="K811" s="86" t="s">
        <v>3100</v>
      </c>
      <c r="L811" s="76"/>
      <c r="M811" s="76"/>
      <c r="N811" s="83" t="s">
        <v>5765</v>
      </c>
      <c r="O811" s="99"/>
    </row>
    <row r="812" spans="1:15" s="60" customFormat="1" x14ac:dyDescent="0.3">
      <c r="A812" s="73" t="s">
        <v>5733</v>
      </c>
      <c r="B812" s="14" t="s">
        <v>5766</v>
      </c>
      <c r="C812" s="14" t="s">
        <v>5767</v>
      </c>
      <c r="D812" s="132" t="s">
        <v>5768</v>
      </c>
      <c r="E812" s="14" t="s">
        <v>4653</v>
      </c>
      <c r="F812" s="92">
        <v>43320</v>
      </c>
      <c r="G812" s="92">
        <f t="shared" si="29"/>
        <v>44051</v>
      </c>
      <c r="H812" s="134">
        <v>4</v>
      </c>
      <c r="I812" s="76">
        <f t="shared" si="30"/>
        <v>40000</v>
      </c>
      <c r="J812" s="89" t="s">
        <v>3400</v>
      </c>
      <c r="K812" s="86" t="s">
        <v>1320</v>
      </c>
      <c r="L812" s="76"/>
      <c r="M812" s="76"/>
      <c r="N812" s="128" t="s">
        <v>5769</v>
      </c>
      <c r="O812" s="99"/>
    </row>
    <row r="813" spans="1:15" s="60" customFormat="1" x14ac:dyDescent="0.3">
      <c r="A813" s="73" t="s">
        <v>5733</v>
      </c>
      <c r="B813" s="14" t="s">
        <v>5770</v>
      </c>
      <c r="C813" s="14" t="s">
        <v>5226</v>
      </c>
      <c r="D813" s="14" t="s">
        <v>5771</v>
      </c>
      <c r="E813" s="14" t="s">
        <v>4301</v>
      </c>
      <c r="F813" s="92">
        <v>43321</v>
      </c>
      <c r="G813" s="92">
        <f t="shared" si="29"/>
        <v>44052</v>
      </c>
      <c r="H813" s="81">
        <v>2</v>
      </c>
      <c r="I813" s="76">
        <f t="shared" si="30"/>
        <v>20000</v>
      </c>
      <c r="J813" s="104" t="s">
        <v>1297</v>
      </c>
      <c r="K813" s="86" t="s">
        <v>3461</v>
      </c>
      <c r="L813" s="76"/>
      <c r="M813" s="76"/>
      <c r="N813" s="83" t="s">
        <v>5772</v>
      </c>
      <c r="O813" s="99"/>
    </row>
    <row r="814" spans="1:15" s="60" customFormat="1" x14ac:dyDescent="0.3">
      <c r="A814" s="73" t="s">
        <v>5733</v>
      </c>
      <c r="B814" s="14" t="s">
        <v>5773</v>
      </c>
      <c r="C814" s="14" t="s">
        <v>5774</v>
      </c>
      <c r="D814" s="14" t="s">
        <v>5775</v>
      </c>
      <c r="E814" s="14" t="s">
        <v>4301</v>
      </c>
      <c r="F814" s="92">
        <v>43319</v>
      </c>
      <c r="G814" s="92">
        <f t="shared" si="29"/>
        <v>44050</v>
      </c>
      <c r="H814" s="81">
        <v>1</v>
      </c>
      <c r="I814" s="76">
        <f t="shared" si="30"/>
        <v>10000</v>
      </c>
      <c r="J814" s="104" t="s">
        <v>1297</v>
      </c>
      <c r="K814" s="86" t="s">
        <v>3150</v>
      </c>
      <c r="L814" s="76"/>
      <c r="M814" s="76"/>
      <c r="N814" s="83" t="s">
        <v>5776</v>
      </c>
      <c r="O814" s="99"/>
    </row>
    <row r="815" spans="1:15" s="60" customFormat="1" x14ac:dyDescent="0.3">
      <c r="A815" s="73" t="s">
        <v>5733</v>
      </c>
      <c r="B815" s="14" t="s">
        <v>5777</v>
      </c>
      <c r="C815" s="14" t="s">
        <v>5778</v>
      </c>
      <c r="D815" s="14" t="s">
        <v>5779</v>
      </c>
      <c r="E815" s="14" t="s">
        <v>4091</v>
      </c>
      <c r="F815" s="92">
        <v>43321</v>
      </c>
      <c r="G815" s="92">
        <f t="shared" si="29"/>
        <v>44052</v>
      </c>
      <c r="H815" s="81">
        <v>1</v>
      </c>
      <c r="I815" s="76">
        <f t="shared" si="30"/>
        <v>10000</v>
      </c>
      <c r="J815" s="104" t="s">
        <v>1297</v>
      </c>
      <c r="K815" s="86" t="s">
        <v>3150</v>
      </c>
      <c r="L815" s="76"/>
      <c r="M815" s="76"/>
      <c r="N815" s="83" t="s">
        <v>5776</v>
      </c>
      <c r="O815" s="99"/>
    </row>
    <row r="816" spans="1:15" s="60" customFormat="1" x14ac:dyDescent="0.3">
      <c r="A816" s="73" t="s">
        <v>5733</v>
      </c>
      <c r="B816" s="14" t="s">
        <v>5780</v>
      </c>
      <c r="C816" s="14" t="s">
        <v>4667</v>
      </c>
      <c r="D816" s="121" t="s">
        <v>5781</v>
      </c>
      <c r="E816" s="14" t="s">
        <v>3404</v>
      </c>
      <c r="F816" s="92">
        <v>43320</v>
      </c>
      <c r="G816" s="92">
        <f t="shared" si="29"/>
        <v>44051</v>
      </c>
      <c r="H816" s="81">
        <v>3</v>
      </c>
      <c r="I816" s="76">
        <f t="shared" si="30"/>
        <v>30000</v>
      </c>
      <c r="J816" s="100" t="s">
        <v>5613</v>
      </c>
      <c r="K816" s="86" t="s">
        <v>3150</v>
      </c>
      <c r="L816" s="76"/>
      <c r="M816" s="76"/>
      <c r="N816" s="83" t="s">
        <v>5782</v>
      </c>
      <c r="O816" s="99"/>
    </row>
    <row r="817" spans="1:15" s="60" customFormat="1" x14ac:dyDescent="0.3">
      <c r="A817" s="73" t="s">
        <v>5733</v>
      </c>
      <c r="B817" s="14" t="s">
        <v>5783</v>
      </c>
      <c r="C817" s="14" t="s">
        <v>3402</v>
      </c>
      <c r="D817" s="14" t="s">
        <v>4040</v>
      </c>
      <c r="E817" s="14" t="s">
        <v>5784</v>
      </c>
      <c r="F817" s="92">
        <v>43320</v>
      </c>
      <c r="G817" s="92">
        <f t="shared" si="29"/>
        <v>44051</v>
      </c>
      <c r="H817" s="81">
        <v>6</v>
      </c>
      <c r="I817" s="76">
        <f t="shared" si="30"/>
        <v>60000</v>
      </c>
      <c r="J817" s="100" t="s">
        <v>3900</v>
      </c>
      <c r="K817" s="86" t="s">
        <v>3391</v>
      </c>
      <c r="L817" s="76"/>
      <c r="M817" s="76"/>
      <c r="N817" s="83" t="s">
        <v>5785</v>
      </c>
      <c r="O817" s="99"/>
    </row>
    <row r="818" spans="1:15" s="60" customFormat="1" x14ac:dyDescent="0.3">
      <c r="A818" s="73" t="s">
        <v>5733</v>
      </c>
      <c r="B818" s="14" t="s">
        <v>5786</v>
      </c>
      <c r="C818" s="14" t="s">
        <v>5787</v>
      </c>
      <c r="D818" s="14" t="s">
        <v>5788</v>
      </c>
      <c r="E818" s="14" t="s">
        <v>4653</v>
      </c>
      <c r="F818" s="92">
        <v>43320</v>
      </c>
      <c r="G818" s="92">
        <f t="shared" si="29"/>
        <v>44051</v>
      </c>
      <c r="H818" s="134">
        <v>2</v>
      </c>
      <c r="I818" s="76">
        <f t="shared" si="30"/>
        <v>20000</v>
      </c>
      <c r="J818" s="89" t="s">
        <v>4458</v>
      </c>
      <c r="K818" s="86" t="s">
        <v>5789</v>
      </c>
      <c r="L818" s="76"/>
      <c r="M818" s="76"/>
      <c r="N818" s="128" t="s">
        <v>5790</v>
      </c>
      <c r="O818" s="99"/>
    </row>
    <row r="819" spans="1:15" s="60" customFormat="1" x14ac:dyDescent="0.3">
      <c r="A819" s="73" t="s">
        <v>5733</v>
      </c>
      <c r="B819" s="14" t="s">
        <v>5791</v>
      </c>
      <c r="C819" s="14" t="s">
        <v>5792</v>
      </c>
      <c r="D819" s="14" t="s">
        <v>5793</v>
      </c>
      <c r="E819" s="14" t="s">
        <v>3656</v>
      </c>
      <c r="F819" s="92">
        <v>43320</v>
      </c>
      <c r="G819" s="92">
        <f t="shared" si="29"/>
        <v>44051</v>
      </c>
      <c r="H819" s="81">
        <v>1</v>
      </c>
      <c r="I819" s="76">
        <f t="shared" si="30"/>
        <v>10000</v>
      </c>
      <c r="J819" s="85" t="s">
        <v>3656</v>
      </c>
      <c r="K819" s="86" t="s">
        <v>3391</v>
      </c>
      <c r="L819" s="76"/>
      <c r="M819" s="76"/>
      <c r="N819" s="135" t="s">
        <v>5794</v>
      </c>
      <c r="O819" s="99"/>
    </row>
    <row r="820" spans="1:15" s="60" customFormat="1" x14ac:dyDescent="0.3">
      <c r="A820" s="73" t="s">
        <v>5733</v>
      </c>
      <c r="B820" s="14" t="s">
        <v>5795</v>
      </c>
      <c r="C820" s="14" t="s">
        <v>2816</v>
      </c>
      <c r="D820" s="16" t="s">
        <v>5796</v>
      </c>
      <c r="E820" s="14" t="s">
        <v>3656</v>
      </c>
      <c r="F820" s="92">
        <v>43320</v>
      </c>
      <c r="G820" s="92">
        <f t="shared" si="29"/>
        <v>44051</v>
      </c>
      <c r="H820" s="81">
        <v>1</v>
      </c>
      <c r="I820" s="76">
        <f t="shared" si="30"/>
        <v>10000</v>
      </c>
      <c r="J820" s="85" t="s">
        <v>3656</v>
      </c>
      <c r="K820" s="86" t="s">
        <v>3391</v>
      </c>
      <c r="L820" s="76"/>
      <c r="M820" s="76"/>
      <c r="N820" s="135" t="s">
        <v>5797</v>
      </c>
      <c r="O820" s="99"/>
    </row>
    <row r="821" spans="1:15" s="60" customFormat="1" x14ac:dyDescent="0.3">
      <c r="A821" s="73" t="s">
        <v>5733</v>
      </c>
      <c r="B821" s="14" t="s">
        <v>5798</v>
      </c>
      <c r="C821" s="14" t="s">
        <v>5799</v>
      </c>
      <c r="D821" s="14" t="s">
        <v>5800</v>
      </c>
      <c r="E821" s="14" t="s">
        <v>71</v>
      </c>
      <c r="F821" s="92">
        <v>43320</v>
      </c>
      <c r="G821" s="92">
        <f t="shared" si="29"/>
        <v>44051</v>
      </c>
      <c r="H821" s="81">
        <v>1</v>
      </c>
      <c r="I821" s="76">
        <f t="shared" si="30"/>
        <v>10000</v>
      </c>
      <c r="J821" s="85" t="s">
        <v>71</v>
      </c>
      <c r="K821" s="86" t="s">
        <v>3150</v>
      </c>
      <c r="L821" s="76"/>
      <c r="M821" s="76"/>
      <c r="N821" s="135" t="s">
        <v>5801</v>
      </c>
      <c r="O821" s="99"/>
    </row>
    <row r="822" spans="1:15" s="60" customFormat="1" x14ac:dyDescent="0.3">
      <c r="A822" s="73" t="s">
        <v>5733</v>
      </c>
      <c r="B822" s="14" t="s">
        <v>5802</v>
      </c>
      <c r="C822" s="14" t="s">
        <v>5803</v>
      </c>
      <c r="D822" s="14" t="s">
        <v>5804</v>
      </c>
      <c r="E822" s="14" t="s">
        <v>4480</v>
      </c>
      <c r="F822" s="92">
        <v>43322</v>
      </c>
      <c r="G822" s="92">
        <f t="shared" si="29"/>
        <v>44053</v>
      </c>
      <c r="H822" s="81">
        <v>1</v>
      </c>
      <c r="I822" s="76">
        <f t="shared" si="30"/>
        <v>10000</v>
      </c>
      <c r="J822" s="104" t="s">
        <v>1297</v>
      </c>
      <c r="K822" s="86" t="s">
        <v>3327</v>
      </c>
      <c r="L822" s="76"/>
      <c r="M822" s="76"/>
      <c r="N822" s="83" t="s">
        <v>5805</v>
      </c>
      <c r="O822" s="99"/>
    </row>
    <row r="823" spans="1:15" s="60" customFormat="1" ht="41.4" x14ac:dyDescent="0.3">
      <c r="A823" s="73" t="s">
        <v>5733</v>
      </c>
      <c r="B823" s="14" t="s">
        <v>5806</v>
      </c>
      <c r="C823" s="14" t="s">
        <v>5807</v>
      </c>
      <c r="D823" s="14" t="s">
        <v>5808</v>
      </c>
      <c r="E823" s="14" t="s">
        <v>5748</v>
      </c>
      <c r="F823" s="92">
        <v>43320</v>
      </c>
      <c r="G823" s="92">
        <f t="shared" si="29"/>
        <v>44051</v>
      </c>
      <c r="H823" s="81">
        <v>1</v>
      </c>
      <c r="I823" s="76">
        <f t="shared" si="30"/>
        <v>10000</v>
      </c>
      <c r="J823" s="100" t="s">
        <v>3122</v>
      </c>
      <c r="K823" s="76" t="s">
        <v>5809</v>
      </c>
      <c r="L823" s="76"/>
      <c r="M823" s="76"/>
      <c r="N823" s="83" t="s">
        <v>5810</v>
      </c>
      <c r="O823" s="99"/>
    </row>
    <row r="824" spans="1:15" s="60" customFormat="1" x14ac:dyDescent="0.3">
      <c r="A824" s="73" t="s">
        <v>5733</v>
      </c>
      <c r="B824" s="14" t="s">
        <v>5811</v>
      </c>
      <c r="C824" s="14" t="s">
        <v>5812</v>
      </c>
      <c r="D824" s="14" t="s">
        <v>5813</v>
      </c>
      <c r="E824" s="14" t="s">
        <v>5330</v>
      </c>
      <c r="F824" s="92">
        <v>43325</v>
      </c>
      <c r="G824" s="92">
        <f t="shared" si="29"/>
        <v>44056</v>
      </c>
      <c r="H824" s="81">
        <v>3</v>
      </c>
      <c r="I824" s="76">
        <f t="shared" si="30"/>
        <v>30000</v>
      </c>
      <c r="J824" s="89" t="s">
        <v>3421</v>
      </c>
      <c r="K824" s="86" t="s">
        <v>3150</v>
      </c>
      <c r="L824" s="76"/>
      <c r="M824" s="76"/>
      <c r="N824" s="83" t="s">
        <v>5814</v>
      </c>
      <c r="O824" s="99"/>
    </row>
    <row r="825" spans="1:15" s="60" customFormat="1" x14ac:dyDescent="0.3">
      <c r="A825" s="73" t="s">
        <v>5733</v>
      </c>
      <c r="B825" s="14" t="s">
        <v>5815</v>
      </c>
      <c r="C825" s="14" t="s">
        <v>5816</v>
      </c>
      <c r="D825" s="14" t="s">
        <v>5817</v>
      </c>
      <c r="E825" s="14" t="s">
        <v>4942</v>
      </c>
      <c r="F825" s="92">
        <v>43321</v>
      </c>
      <c r="G825" s="92">
        <f t="shared" si="29"/>
        <v>44052</v>
      </c>
      <c r="H825" s="81">
        <v>1</v>
      </c>
      <c r="I825" s="76">
        <f t="shared" si="30"/>
        <v>10000</v>
      </c>
      <c r="J825" s="104" t="s">
        <v>1297</v>
      </c>
      <c r="K825" s="86" t="s">
        <v>3150</v>
      </c>
      <c r="L825" s="76"/>
      <c r="M825" s="76"/>
      <c r="N825" s="83" t="s">
        <v>5818</v>
      </c>
      <c r="O825" s="99"/>
    </row>
    <row r="826" spans="1:15" s="60" customFormat="1" ht="27.6" x14ac:dyDescent="0.3">
      <c r="A826" s="73" t="s">
        <v>5733</v>
      </c>
      <c r="B826" s="14" t="s">
        <v>5819</v>
      </c>
      <c r="C826" s="14" t="s">
        <v>5820</v>
      </c>
      <c r="D826" s="14" t="s">
        <v>5821</v>
      </c>
      <c r="E826" s="14" t="s">
        <v>3987</v>
      </c>
      <c r="F826" s="92">
        <v>43322</v>
      </c>
      <c r="G826" s="92">
        <f t="shared" si="29"/>
        <v>44053</v>
      </c>
      <c r="H826" s="81">
        <v>1</v>
      </c>
      <c r="I826" s="76">
        <f t="shared" si="30"/>
        <v>10000</v>
      </c>
      <c r="J826" s="85" t="s">
        <v>3441</v>
      </c>
      <c r="K826" s="76" t="s">
        <v>4154</v>
      </c>
      <c r="L826" s="76"/>
      <c r="M826" s="76"/>
      <c r="N826" s="128" t="s">
        <v>5822</v>
      </c>
      <c r="O826" s="99"/>
    </row>
    <row r="827" spans="1:15" s="60" customFormat="1" ht="27.6" x14ac:dyDescent="0.3">
      <c r="A827" s="73" t="s">
        <v>5733</v>
      </c>
      <c r="B827" s="14" t="s">
        <v>5823</v>
      </c>
      <c r="C827" s="14" t="s">
        <v>5824</v>
      </c>
      <c r="D827" s="14" t="s">
        <v>5825</v>
      </c>
      <c r="E827" s="14" t="s">
        <v>3656</v>
      </c>
      <c r="F827" s="92">
        <v>43322</v>
      </c>
      <c r="G827" s="92">
        <f t="shared" si="29"/>
        <v>44053</v>
      </c>
      <c r="H827" s="81">
        <v>1</v>
      </c>
      <c r="I827" s="76">
        <f t="shared" si="30"/>
        <v>10000</v>
      </c>
      <c r="J827" s="85" t="s">
        <v>3451</v>
      </c>
      <c r="K827" s="76" t="s">
        <v>4594</v>
      </c>
      <c r="L827" s="76"/>
      <c r="M827" s="76"/>
      <c r="N827" s="128" t="s">
        <v>5826</v>
      </c>
      <c r="O827" s="99"/>
    </row>
    <row r="828" spans="1:15" s="60" customFormat="1" ht="55.2" x14ac:dyDescent="0.3">
      <c r="A828" s="73" t="s">
        <v>5733</v>
      </c>
      <c r="B828" s="14" t="s">
        <v>5827</v>
      </c>
      <c r="C828" s="14" t="s">
        <v>5828</v>
      </c>
      <c r="D828" s="14" t="s">
        <v>5829</v>
      </c>
      <c r="E828" s="14" t="s">
        <v>3700</v>
      </c>
      <c r="F828" s="92">
        <v>43322</v>
      </c>
      <c r="G828" s="92">
        <f t="shared" si="29"/>
        <v>44053</v>
      </c>
      <c r="H828" s="81">
        <v>1</v>
      </c>
      <c r="I828" s="76">
        <f t="shared" si="30"/>
        <v>10000</v>
      </c>
      <c r="J828" s="85" t="s">
        <v>3656</v>
      </c>
      <c r="K828" s="76" t="s">
        <v>3695</v>
      </c>
      <c r="L828" s="76"/>
      <c r="M828" s="76"/>
      <c r="N828" s="128" t="s">
        <v>5830</v>
      </c>
      <c r="O828" s="99"/>
    </row>
    <row r="829" spans="1:15" s="60" customFormat="1" ht="27.6" x14ac:dyDescent="0.3">
      <c r="A829" s="73" t="s">
        <v>5733</v>
      </c>
      <c r="B829" s="14" t="s">
        <v>5831</v>
      </c>
      <c r="C829" s="14" t="s">
        <v>5824</v>
      </c>
      <c r="D829" s="14" t="s">
        <v>5825</v>
      </c>
      <c r="E829" s="14" t="s">
        <v>3700</v>
      </c>
      <c r="F829" s="92">
        <v>43322</v>
      </c>
      <c r="G829" s="92">
        <f t="shared" si="29"/>
        <v>44053</v>
      </c>
      <c r="H829" s="81">
        <v>2</v>
      </c>
      <c r="I829" s="76">
        <f t="shared" si="30"/>
        <v>20000</v>
      </c>
      <c r="J829" s="85" t="s">
        <v>3987</v>
      </c>
      <c r="K829" s="76" t="s">
        <v>1318</v>
      </c>
      <c r="L829" s="76"/>
      <c r="M829" s="76"/>
      <c r="N829" s="128" t="s">
        <v>5822</v>
      </c>
      <c r="O829" s="99"/>
    </row>
    <row r="830" spans="1:15" s="60" customFormat="1" x14ac:dyDescent="0.3">
      <c r="A830" s="73" t="s">
        <v>5733</v>
      </c>
      <c r="B830" s="14" t="s">
        <v>5832</v>
      </c>
      <c r="C830" s="14" t="s">
        <v>5833</v>
      </c>
      <c r="D830" s="14" t="s">
        <v>5834</v>
      </c>
      <c r="E830" s="14" t="s">
        <v>3656</v>
      </c>
      <c r="F830" s="92">
        <v>43322</v>
      </c>
      <c r="G830" s="92">
        <f t="shared" si="29"/>
        <v>44053</v>
      </c>
      <c r="H830" s="81">
        <v>1</v>
      </c>
      <c r="I830" s="76">
        <f t="shared" si="30"/>
        <v>10000</v>
      </c>
      <c r="J830" s="85" t="s">
        <v>3656</v>
      </c>
      <c r="K830" s="76" t="s">
        <v>3695</v>
      </c>
      <c r="L830" s="76"/>
      <c r="M830" s="76"/>
      <c r="N830" s="128" t="s">
        <v>5835</v>
      </c>
      <c r="O830" s="99"/>
    </row>
    <row r="831" spans="1:15" s="60" customFormat="1" x14ac:dyDescent="0.3">
      <c r="A831" s="73" t="s">
        <v>5733</v>
      </c>
      <c r="B831" s="14" t="s">
        <v>5836</v>
      </c>
      <c r="C831" s="14" t="s">
        <v>5837</v>
      </c>
      <c r="D831" s="14" t="s">
        <v>5838</v>
      </c>
      <c r="E831" s="14" t="s">
        <v>3987</v>
      </c>
      <c r="F831" s="92">
        <v>43322</v>
      </c>
      <c r="G831" s="92">
        <f t="shared" si="29"/>
        <v>44053</v>
      </c>
      <c r="H831" s="81">
        <v>1</v>
      </c>
      <c r="I831" s="76">
        <f t="shared" si="30"/>
        <v>10000</v>
      </c>
      <c r="J831" s="85" t="s">
        <v>3656</v>
      </c>
      <c r="K831" s="76" t="s">
        <v>2012</v>
      </c>
      <c r="L831" s="76"/>
      <c r="M831" s="76"/>
      <c r="N831" s="128" t="s">
        <v>5835</v>
      </c>
      <c r="O831" s="99"/>
    </row>
    <row r="832" spans="1:15" s="60" customFormat="1" ht="27.6" x14ac:dyDescent="0.3">
      <c r="A832" s="73" t="s">
        <v>5733</v>
      </c>
      <c r="B832" s="14" t="s">
        <v>5839</v>
      </c>
      <c r="C832" s="14" t="s">
        <v>5840</v>
      </c>
      <c r="D832" s="14" t="s">
        <v>5841</v>
      </c>
      <c r="E832" s="14" t="s">
        <v>3470</v>
      </c>
      <c r="F832" s="92">
        <v>43325</v>
      </c>
      <c r="G832" s="92">
        <f t="shared" si="29"/>
        <v>44056</v>
      </c>
      <c r="H832" s="81">
        <v>3</v>
      </c>
      <c r="I832" s="76">
        <f t="shared" si="30"/>
        <v>30000</v>
      </c>
      <c r="J832" s="85" t="s">
        <v>3987</v>
      </c>
      <c r="K832" s="76" t="s">
        <v>3396</v>
      </c>
      <c r="L832" s="76"/>
      <c r="M832" s="76"/>
      <c r="N832" s="83" t="s">
        <v>5842</v>
      </c>
      <c r="O832" s="99"/>
    </row>
    <row r="833" spans="1:15" s="60" customFormat="1" x14ac:dyDescent="0.3">
      <c r="A833" s="73" t="s">
        <v>5733</v>
      </c>
      <c r="B833" s="14" t="s">
        <v>5843</v>
      </c>
      <c r="C833" s="14" t="s">
        <v>5844</v>
      </c>
      <c r="D833" s="121" t="s">
        <v>3937</v>
      </c>
      <c r="E833" s="121" t="s">
        <v>3937</v>
      </c>
      <c r="F833" s="92">
        <v>43325</v>
      </c>
      <c r="G833" s="92">
        <f t="shared" si="29"/>
        <v>44056</v>
      </c>
      <c r="H833" s="81">
        <v>1</v>
      </c>
      <c r="I833" s="76">
        <f t="shared" si="30"/>
        <v>10000</v>
      </c>
      <c r="J833" s="100" t="s">
        <v>5845</v>
      </c>
      <c r="K833" s="76" t="s">
        <v>4594</v>
      </c>
      <c r="L833" s="76"/>
      <c r="M833" s="76"/>
      <c r="N833" s="83" t="s">
        <v>5846</v>
      </c>
      <c r="O833" s="99"/>
    </row>
    <row r="834" spans="1:15" s="60" customFormat="1" x14ac:dyDescent="0.3">
      <c r="A834" s="73" t="s">
        <v>5733</v>
      </c>
      <c r="B834" s="14" t="s">
        <v>5847</v>
      </c>
      <c r="C834" s="14" t="s">
        <v>5848</v>
      </c>
      <c r="D834" s="14" t="s">
        <v>5849</v>
      </c>
      <c r="E834" s="14" t="s">
        <v>5850</v>
      </c>
      <c r="F834" s="92">
        <v>43327</v>
      </c>
      <c r="G834" s="92">
        <f t="shared" si="29"/>
        <v>44058</v>
      </c>
      <c r="H834" s="81">
        <v>1</v>
      </c>
      <c r="I834" s="76">
        <f t="shared" si="30"/>
        <v>10000</v>
      </c>
      <c r="J834" s="104" t="s">
        <v>1297</v>
      </c>
      <c r="K834" s="86" t="s">
        <v>3150</v>
      </c>
      <c r="L834" s="76"/>
      <c r="M834" s="76"/>
      <c r="N834" s="83" t="s">
        <v>5851</v>
      </c>
      <c r="O834" s="99"/>
    </row>
    <row r="835" spans="1:15" s="60" customFormat="1" x14ac:dyDescent="0.3">
      <c r="A835" s="73" t="s">
        <v>5733</v>
      </c>
      <c r="B835" s="14" t="s">
        <v>5852</v>
      </c>
      <c r="C835" s="14" t="s">
        <v>2931</v>
      </c>
      <c r="D835" s="16" t="s">
        <v>5853</v>
      </c>
      <c r="E835" s="16" t="s">
        <v>5295</v>
      </c>
      <c r="F835" s="92">
        <v>43328</v>
      </c>
      <c r="G835" s="92">
        <f t="shared" si="29"/>
        <v>44059</v>
      </c>
      <c r="H835" s="81">
        <v>1</v>
      </c>
      <c r="I835" s="76">
        <f t="shared" si="30"/>
        <v>10000</v>
      </c>
      <c r="J835" s="89" t="s">
        <v>1683</v>
      </c>
      <c r="K835" s="76" t="s">
        <v>1318</v>
      </c>
      <c r="L835" s="76"/>
      <c r="M835" s="76"/>
      <c r="N835" s="83" t="s">
        <v>5854</v>
      </c>
      <c r="O835" s="99"/>
    </row>
    <row r="836" spans="1:15" s="60" customFormat="1" x14ac:dyDescent="0.3">
      <c r="A836" s="73" t="s">
        <v>5733</v>
      </c>
      <c r="B836" s="14" t="s">
        <v>5855</v>
      </c>
      <c r="C836" s="14" t="s">
        <v>5387</v>
      </c>
      <c r="D836" s="14" t="s">
        <v>5856</v>
      </c>
      <c r="E836" s="14" t="s">
        <v>5330</v>
      </c>
      <c r="F836" s="92">
        <v>43328</v>
      </c>
      <c r="G836" s="92">
        <f t="shared" si="29"/>
        <v>44059</v>
      </c>
      <c r="H836" s="81">
        <v>1</v>
      </c>
      <c r="I836" s="76">
        <f t="shared" si="30"/>
        <v>10000</v>
      </c>
      <c r="J836" s="89" t="s">
        <v>4458</v>
      </c>
      <c r="K836" s="76" t="s">
        <v>3695</v>
      </c>
      <c r="L836" s="76"/>
      <c r="M836" s="76"/>
      <c r="N836" s="83" t="s">
        <v>5857</v>
      </c>
      <c r="O836" s="99"/>
    </row>
    <row r="837" spans="1:15" s="60" customFormat="1" x14ac:dyDescent="0.3">
      <c r="A837" s="73" t="s">
        <v>5733</v>
      </c>
      <c r="B837" s="14" t="s">
        <v>5858</v>
      </c>
      <c r="C837" s="14" t="s">
        <v>5328</v>
      </c>
      <c r="D837" s="14" t="s">
        <v>5859</v>
      </c>
      <c r="E837" s="14" t="s">
        <v>5330</v>
      </c>
      <c r="F837" s="92">
        <v>43328</v>
      </c>
      <c r="G837" s="92">
        <f t="shared" si="29"/>
        <v>44059</v>
      </c>
      <c r="H837" s="81">
        <v>1</v>
      </c>
      <c r="I837" s="76">
        <f t="shared" si="30"/>
        <v>10000</v>
      </c>
      <c r="J837" s="89" t="s">
        <v>3421</v>
      </c>
      <c r="K837" s="76" t="s">
        <v>3334</v>
      </c>
      <c r="L837" s="76"/>
      <c r="M837" s="76"/>
      <c r="N837" s="83" t="s">
        <v>5860</v>
      </c>
      <c r="O837" s="99"/>
    </row>
    <row r="838" spans="1:15" s="60" customFormat="1" x14ac:dyDescent="0.3">
      <c r="A838" s="73" t="s">
        <v>5733</v>
      </c>
      <c r="B838" s="14" t="s">
        <v>5861</v>
      </c>
      <c r="C838" s="14" t="s">
        <v>5862</v>
      </c>
      <c r="D838" s="14" t="s">
        <v>5863</v>
      </c>
      <c r="E838" s="14" t="s">
        <v>5330</v>
      </c>
      <c r="F838" s="92">
        <v>43327</v>
      </c>
      <c r="G838" s="92">
        <f t="shared" si="29"/>
        <v>44058</v>
      </c>
      <c r="H838" s="81">
        <v>1</v>
      </c>
      <c r="I838" s="76">
        <f t="shared" si="30"/>
        <v>10000</v>
      </c>
      <c r="J838" s="89" t="s">
        <v>5864</v>
      </c>
      <c r="K838" s="86" t="s">
        <v>3150</v>
      </c>
      <c r="L838" s="76"/>
      <c r="M838" s="76"/>
      <c r="N838" s="83" t="s">
        <v>5865</v>
      </c>
      <c r="O838" s="99"/>
    </row>
    <row r="839" spans="1:15" s="60" customFormat="1" x14ac:dyDescent="0.3">
      <c r="A839" s="73" t="s">
        <v>5733</v>
      </c>
      <c r="B839" s="14" t="s">
        <v>5866</v>
      </c>
      <c r="C839" s="14" t="s">
        <v>5867</v>
      </c>
      <c r="D839" s="14" t="s">
        <v>5868</v>
      </c>
      <c r="E839" s="14" t="s">
        <v>5869</v>
      </c>
      <c r="F839" s="92">
        <v>43327</v>
      </c>
      <c r="G839" s="92">
        <f t="shared" si="29"/>
        <v>44058</v>
      </c>
      <c r="H839" s="81">
        <v>3</v>
      </c>
      <c r="I839" s="76">
        <f t="shared" si="30"/>
        <v>30000</v>
      </c>
      <c r="J839" s="104" t="s">
        <v>1297</v>
      </c>
      <c r="K839" s="76" t="s">
        <v>2012</v>
      </c>
      <c r="L839" s="76"/>
      <c r="M839" s="76"/>
      <c r="N839" s="83" t="s">
        <v>5870</v>
      </c>
      <c r="O839" s="99"/>
    </row>
    <row r="840" spans="1:15" s="60" customFormat="1" x14ac:dyDescent="0.3">
      <c r="A840" s="73" t="s">
        <v>5733</v>
      </c>
      <c r="B840" s="14" t="s">
        <v>5871</v>
      </c>
      <c r="C840" s="14" t="s">
        <v>5250</v>
      </c>
      <c r="D840" s="14" t="s">
        <v>5872</v>
      </c>
      <c r="E840" s="14" t="s">
        <v>1877</v>
      </c>
      <c r="F840" s="92">
        <v>43325</v>
      </c>
      <c r="G840" s="92">
        <f t="shared" si="29"/>
        <v>44056</v>
      </c>
      <c r="H840" s="81">
        <v>2</v>
      </c>
      <c r="I840" s="76">
        <f t="shared" si="30"/>
        <v>20000</v>
      </c>
      <c r="J840" s="100" t="s">
        <v>4613</v>
      </c>
      <c r="K840" s="86" t="s">
        <v>3100</v>
      </c>
      <c r="L840" s="76"/>
      <c r="M840" s="76"/>
      <c r="N840" s="83" t="s">
        <v>5873</v>
      </c>
      <c r="O840" s="99"/>
    </row>
    <row r="841" spans="1:15" s="60" customFormat="1" x14ac:dyDescent="0.3">
      <c r="A841" s="73" t="s">
        <v>5733</v>
      </c>
      <c r="B841" s="14" t="s">
        <v>5874</v>
      </c>
      <c r="C841" s="14" t="s">
        <v>4172</v>
      </c>
      <c r="D841" s="10" t="s">
        <v>5538</v>
      </c>
      <c r="E841" s="10" t="s">
        <v>4173</v>
      </c>
      <c r="F841" s="92">
        <v>43328</v>
      </c>
      <c r="G841" s="92">
        <f t="shared" si="29"/>
        <v>44059</v>
      </c>
      <c r="H841" s="81">
        <v>1</v>
      </c>
      <c r="I841" s="76">
        <f t="shared" si="30"/>
        <v>10000</v>
      </c>
      <c r="J841" s="100" t="s">
        <v>3744</v>
      </c>
      <c r="K841" s="86" t="s">
        <v>5789</v>
      </c>
      <c r="L841" s="76"/>
      <c r="M841" s="76"/>
      <c r="N841" s="83" t="s">
        <v>5875</v>
      </c>
      <c r="O841" s="99"/>
    </row>
    <row r="842" spans="1:15" s="60" customFormat="1" x14ac:dyDescent="0.3">
      <c r="A842" s="73" t="s">
        <v>5733</v>
      </c>
      <c r="B842" s="14" t="s">
        <v>5876</v>
      </c>
      <c r="C842" s="14" t="s">
        <v>5816</v>
      </c>
      <c r="D842" s="14" t="s">
        <v>5877</v>
      </c>
      <c r="E842" s="14" t="s">
        <v>5878</v>
      </c>
      <c r="F842" s="92">
        <v>43321</v>
      </c>
      <c r="G842" s="92">
        <f t="shared" si="29"/>
        <v>44052</v>
      </c>
      <c r="H842" s="81">
        <v>2</v>
      </c>
      <c r="I842" s="76">
        <f t="shared" si="30"/>
        <v>20000</v>
      </c>
      <c r="J842" s="104" t="s">
        <v>1297</v>
      </c>
      <c r="K842" s="86" t="s">
        <v>3391</v>
      </c>
      <c r="L842" s="76"/>
      <c r="M842" s="76"/>
      <c r="N842" s="83" t="s">
        <v>5818</v>
      </c>
      <c r="O842" s="99"/>
    </row>
    <row r="843" spans="1:15" s="60" customFormat="1" x14ac:dyDescent="0.3">
      <c r="A843" s="73" t="s">
        <v>5733</v>
      </c>
      <c r="B843" s="14" t="s">
        <v>5879</v>
      </c>
      <c r="C843" s="14" t="s">
        <v>4350</v>
      </c>
      <c r="D843" s="14" t="s">
        <v>4783</v>
      </c>
      <c r="E843" s="14" t="s">
        <v>5880</v>
      </c>
      <c r="F843" s="92">
        <v>43325</v>
      </c>
      <c r="G843" s="92">
        <f t="shared" si="29"/>
        <v>44056</v>
      </c>
      <c r="H843" s="81">
        <v>6</v>
      </c>
      <c r="I843" s="76">
        <f t="shared" si="30"/>
        <v>60000</v>
      </c>
      <c r="J843" s="100" t="s">
        <v>1317</v>
      </c>
      <c r="K843" s="76" t="s">
        <v>4665</v>
      </c>
      <c r="L843" s="76"/>
      <c r="M843" s="76"/>
      <c r="N843" s="83" t="s">
        <v>5870</v>
      </c>
      <c r="O843" s="99"/>
    </row>
    <row r="844" spans="1:15" s="60" customFormat="1" x14ac:dyDescent="0.3">
      <c r="A844" s="73" t="s">
        <v>5733</v>
      </c>
      <c r="B844" s="14" t="s">
        <v>5881</v>
      </c>
      <c r="C844" s="14" t="s">
        <v>5882</v>
      </c>
      <c r="D844" s="10" t="s">
        <v>4705</v>
      </c>
      <c r="E844" s="10" t="s">
        <v>4437</v>
      </c>
      <c r="F844" s="92">
        <v>43327</v>
      </c>
      <c r="G844" s="92">
        <f t="shared" si="29"/>
        <v>44058</v>
      </c>
      <c r="H844" s="81">
        <v>1</v>
      </c>
      <c r="I844" s="76">
        <f t="shared" si="30"/>
        <v>10000</v>
      </c>
      <c r="J844" s="102" t="s">
        <v>3141</v>
      </c>
      <c r="K844" s="86" t="s">
        <v>5883</v>
      </c>
      <c r="L844" s="76"/>
      <c r="M844" s="76"/>
      <c r="N844" s="83" t="s">
        <v>5884</v>
      </c>
      <c r="O844" s="99"/>
    </row>
    <row r="845" spans="1:15" s="60" customFormat="1" ht="41.4" x14ac:dyDescent="0.3">
      <c r="A845" s="73" t="s">
        <v>5733</v>
      </c>
      <c r="B845" s="14" t="s">
        <v>5885</v>
      </c>
      <c r="C845" s="14" t="s">
        <v>3251</v>
      </c>
      <c r="D845" s="14" t="s">
        <v>5886</v>
      </c>
      <c r="E845" s="14" t="s">
        <v>5887</v>
      </c>
      <c r="F845" s="92">
        <v>43329</v>
      </c>
      <c r="G845" s="92">
        <f t="shared" si="29"/>
        <v>44060</v>
      </c>
      <c r="H845" s="81">
        <v>3</v>
      </c>
      <c r="I845" s="76">
        <f t="shared" si="30"/>
        <v>30000</v>
      </c>
      <c r="J845" s="85" t="s">
        <v>71</v>
      </c>
      <c r="K845" s="86" t="s">
        <v>3350</v>
      </c>
      <c r="L845" s="76"/>
      <c r="M845" s="76"/>
      <c r="N845" s="83" t="s">
        <v>5888</v>
      </c>
      <c r="O845" s="99"/>
    </row>
    <row r="846" spans="1:15" s="60" customFormat="1" x14ac:dyDescent="0.3">
      <c r="A846" s="73" t="s">
        <v>5733</v>
      </c>
      <c r="B846" s="14" t="s">
        <v>5889</v>
      </c>
      <c r="C846" s="14" t="s">
        <v>5890</v>
      </c>
      <c r="D846" s="14" t="s">
        <v>5891</v>
      </c>
      <c r="E846" s="14" t="s">
        <v>4013</v>
      </c>
      <c r="F846" s="92">
        <v>43328</v>
      </c>
      <c r="G846" s="92">
        <f t="shared" si="29"/>
        <v>44059</v>
      </c>
      <c r="H846" s="81">
        <v>3</v>
      </c>
      <c r="I846" s="76">
        <f t="shared" si="30"/>
        <v>30000</v>
      </c>
      <c r="J846" s="14" t="s">
        <v>3203</v>
      </c>
      <c r="K846" s="86" t="s">
        <v>5789</v>
      </c>
      <c r="L846" s="76"/>
      <c r="M846" s="76"/>
      <c r="N846" s="83" t="s">
        <v>5892</v>
      </c>
      <c r="O846" s="99"/>
    </row>
    <row r="847" spans="1:15" s="60" customFormat="1" ht="27.6" x14ac:dyDescent="0.3">
      <c r="A847" s="73" t="s">
        <v>5733</v>
      </c>
      <c r="B847" s="14" t="s">
        <v>5893</v>
      </c>
      <c r="C847" s="14" t="s">
        <v>5894</v>
      </c>
      <c r="D847" s="14" t="s">
        <v>5895</v>
      </c>
      <c r="E847" s="16" t="s">
        <v>3344</v>
      </c>
      <c r="F847" s="92">
        <v>43327</v>
      </c>
      <c r="G847" s="92">
        <f t="shared" si="29"/>
        <v>44058</v>
      </c>
      <c r="H847" s="81">
        <v>1</v>
      </c>
      <c r="I847" s="76">
        <f t="shared" si="30"/>
        <v>10000</v>
      </c>
      <c r="J847" s="89" t="s">
        <v>4458</v>
      </c>
      <c r="K847" s="76" t="s">
        <v>4154</v>
      </c>
      <c r="L847" s="76"/>
      <c r="M847" s="76"/>
      <c r="N847" s="83" t="s">
        <v>5896</v>
      </c>
      <c r="O847" s="99"/>
    </row>
    <row r="848" spans="1:15" s="60" customFormat="1" ht="27.6" x14ac:dyDescent="0.3">
      <c r="A848" s="73" t="s">
        <v>5733</v>
      </c>
      <c r="B848" s="14" t="s">
        <v>5897</v>
      </c>
      <c r="C848" s="14" t="s">
        <v>5898</v>
      </c>
      <c r="D848" s="14" t="s">
        <v>5899</v>
      </c>
      <c r="E848" s="14" t="s">
        <v>1177</v>
      </c>
      <c r="F848" s="92">
        <v>43329</v>
      </c>
      <c r="G848" s="92">
        <f t="shared" si="29"/>
        <v>44060</v>
      </c>
      <c r="H848" s="81">
        <v>1</v>
      </c>
      <c r="I848" s="76">
        <f t="shared" si="30"/>
        <v>10000</v>
      </c>
      <c r="J848" s="89" t="s">
        <v>4458</v>
      </c>
      <c r="K848" s="76" t="s">
        <v>3695</v>
      </c>
      <c r="L848" s="76"/>
      <c r="M848" s="76"/>
      <c r="N848" s="83" t="s">
        <v>5900</v>
      </c>
      <c r="O848" s="99"/>
    </row>
    <row r="849" spans="1:15" s="60" customFormat="1" x14ac:dyDescent="0.3">
      <c r="A849" s="73" t="s">
        <v>5733</v>
      </c>
      <c r="B849" s="14" t="s">
        <v>5901</v>
      </c>
      <c r="C849" s="14" t="s">
        <v>4898</v>
      </c>
      <c r="D849" s="14" t="s">
        <v>5902</v>
      </c>
      <c r="E849" s="14" t="s">
        <v>5903</v>
      </c>
      <c r="F849" s="92">
        <v>43332</v>
      </c>
      <c r="G849" s="92">
        <f t="shared" si="29"/>
        <v>44063</v>
      </c>
      <c r="H849" s="81">
        <v>2</v>
      </c>
      <c r="I849" s="76">
        <f t="shared" si="30"/>
        <v>20000</v>
      </c>
      <c r="J849" s="100" t="s">
        <v>4862</v>
      </c>
      <c r="K849" s="86" t="s">
        <v>3327</v>
      </c>
      <c r="L849" s="76"/>
      <c r="M849" s="76"/>
      <c r="N849" s="83" t="s">
        <v>5904</v>
      </c>
      <c r="O849" s="99"/>
    </row>
    <row r="850" spans="1:15" s="60" customFormat="1" x14ac:dyDescent="0.3">
      <c r="A850" s="73" t="s">
        <v>5733</v>
      </c>
      <c r="B850" s="14" t="s">
        <v>5905</v>
      </c>
      <c r="C850" s="14" t="s">
        <v>2937</v>
      </c>
      <c r="D850" s="16" t="s">
        <v>5906</v>
      </c>
      <c r="E850" s="14" t="s">
        <v>3937</v>
      </c>
      <c r="F850" s="92">
        <v>43332</v>
      </c>
      <c r="G850" s="92">
        <f t="shared" si="29"/>
        <v>44063</v>
      </c>
      <c r="H850" s="81">
        <v>6</v>
      </c>
      <c r="I850" s="76">
        <f t="shared" si="30"/>
        <v>60000</v>
      </c>
      <c r="J850" s="100" t="s">
        <v>3483</v>
      </c>
      <c r="K850" s="86" t="s">
        <v>3100</v>
      </c>
      <c r="L850" s="76"/>
      <c r="M850" s="76"/>
      <c r="N850" s="83" t="s">
        <v>5907</v>
      </c>
      <c r="O850" s="99"/>
    </row>
    <row r="851" spans="1:15" s="60" customFormat="1" x14ac:dyDescent="0.3">
      <c r="A851" s="73" t="s">
        <v>5733</v>
      </c>
      <c r="B851" s="14" t="s">
        <v>5908</v>
      </c>
      <c r="C851" s="14" t="s">
        <v>5909</v>
      </c>
      <c r="D851" s="14" t="s">
        <v>5910</v>
      </c>
      <c r="E851" s="14" t="s">
        <v>5351</v>
      </c>
      <c r="F851" s="92">
        <v>43333</v>
      </c>
      <c r="G851" s="92">
        <f t="shared" si="29"/>
        <v>44064</v>
      </c>
      <c r="H851" s="81">
        <v>3</v>
      </c>
      <c r="I851" s="76">
        <f t="shared" si="30"/>
        <v>30000</v>
      </c>
      <c r="J851" s="104" t="s">
        <v>1297</v>
      </c>
      <c r="K851" s="86" t="s">
        <v>3150</v>
      </c>
      <c r="L851" s="76"/>
      <c r="M851" s="76"/>
      <c r="N851" s="83" t="s">
        <v>5911</v>
      </c>
      <c r="O851" s="99"/>
    </row>
    <row r="852" spans="1:15" s="60" customFormat="1" x14ac:dyDescent="0.3">
      <c r="A852" s="73" t="s">
        <v>5733</v>
      </c>
      <c r="B852" s="14" t="s">
        <v>5912</v>
      </c>
      <c r="C852" s="14" t="s">
        <v>5913</v>
      </c>
      <c r="D852" s="14" t="s">
        <v>5914</v>
      </c>
      <c r="E852" s="14" t="s">
        <v>3682</v>
      </c>
      <c r="F852" s="92">
        <v>43334</v>
      </c>
      <c r="G852" s="92">
        <f t="shared" si="29"/>
        <v>44065</v>
      </c>
      <c r="H852" s="81">
        <v>1</v>
      </c>
      <c r="I852" s="76">
        <f t="shared" si="30"/>
        <v>10000</v>
      </c>
      <c r="J852" s="85" t="s">
        <v>3656</v>
      </c>
      <c r="K852" s="86" t="s">
        <v>3350</v>
      </c>
      <c r="L852" s="76"/>
      <c r="M852" s="76"/>
      <c r="N852" s="83" t="s">
        <v>5915</v>
      </c>
      <c r="O852" s="99"/>
    </row>
    <row r="853" spans="1:15" s="60" customFormat="1" x14ac:dyDescent="0.3">
      <c r="A853" s="73" t="s">
        <v>5733</v>
      </c>
      <c r="B853" s="14" t="s">
        <v>5916</v>
      </c>
      <c r="C853" s="14" t="s">
        <v>5917</v>
      </c>
      <c r="D853" s="14" t="s">
        <v>5918</v>
      </c>
      <c r="E853" s="14" t="s">
        <v>5330</v>
      </c>
      <c r="F853" s="92">
        <v>43333</v>
      </c>
      <c r="G853" s="92">
        <f t="shared" si="29"/>
        <v>44064</v>
      </c>
      <c r="H853" s="81">
        <v>1</v>
      </c>
      <c r="I853" s="76">
        <f t="shared" si="30"/>
        <v>10000</v>
      </c>
      <c r="J853" s="89" t="s">
        <v>4458</v>
      </c>
      <c r="K853" s="86" t="s">
        <v>3150</v>
      </c>
      <c r="L853" s="76"/>
      <c r="M853" s="76"/>
      <c r="N853" s="83" t="s">
        <v>5919</v>
      </c>
      <c r="O853" s="99"/>
    </row>
    <row r="854" spans="1:15" s="60" customFormat="1" x14ac:dyDescent="0.3">
      <c r="A854" s="73" t="s">
        <v>5733</v>
      </c>
      <c r="B854" s="14" t="s">
        <v>5920</v>
      </c>
      <c r="C854" s="14" t="s">
        <v>5921</v>
      </c>
      <c r="D854" s="14" t="s">
        <v>5922</v>
      </c>
      <c r="E854" s="14" t="s">
        <v>3869</v>
      </c>
      <c r="F854" s="92">
        <v>43334</v>
      </c>
      <c r="G854" s="92">
        <f t="shared" si="29"/>
        <v>44065</v>
      </c>
      <c r="H854" s="81">
        <v>1</v>
      </c>
      <c r="I854" s="76">
        <f t="shared" si="30"/>
        <v>10000</v>
      </c>
      <c r="J854" s="14" t="s">
        <v>3379</v>
      </c>
      <c r="K854" s="86" t="s">
        <v>3150</v>
      </c>
      <c r="L854" s="76"/>
      <c r="M854" s="76"/>
      <c r="N854" s="83" t="s">
        <v>5915</v>
      </c>
      <c r="O854" s="99"/>
    </row>
    <row r="855" spans="1:15" s="60" customFormat="1" x14ac:dyDescent="0.3">
      <c r="A855" s="73" t="s">
        <v>5733</v>
      </c>
      <c r="B855" s="14" t="s">
        <v>5923</v>
      </c>
      <c r="C855" s="14" t="s">
        <v>5924</v>
      </c>
      <c r="D855" s="14" t="s">
        <v>5925</v>
      </c>
      <c r="E855" s="14" t="s">
        <v>3856</v>
      </c>
      <c r="F855" s="92">
        <v>43334</v>
      </c>
      <c r="G855" s="92">
        <f t="shared" si="29"/>
        <v>44065</v>
      </c>
      <c r="H855" s="81">
        <v>1</v>
      </c>
      <c r="I855" s="76">
        <f t="shared" si="30"/>
        <v>10000</v>
      </c>
      <c r="J855" s="14" t="s">
        <v>3385</v>
      </c>
      <c r="K855" s="86" t="s">
        <v>3350</v>
      </c>
      <c r="L855" s="76"/>
      <c r="M855" s="76"/>
      <c r="N855" s="83" t="s">
        <v>5915</v>
      </c>
      <c r="O855" s="99"/>
    </row>
    <row r="856" spans="1:15" s="60" customFormat="1" x14ac:dyDescent="0.3">
      <c r="A856" s="73" t="s">
        <v>5733</v>
      </c>
      <c r="B856" s="14" t="s">
        <v>5926</v>
      </c>
      <c r="C856" s="14" t="s">
        <v>5927</v>
      </c>
      <c r="D856" s="14" t="s">
        <v>5928</v>
      </c>
      <c r="E856" s="14" t="s">
        <v>4013</v>
      </c>
      <c r="F856" s="92">
        <v>43335</v>
      </c>
      <c r="G856" s="92">
        <f t="shared" si="29"/>
        <v>44066</v>
      </c>
      <c r="H856" s="81">
        <v>1</v>
      </c>
      <c r="I856" s="76">
        <f t="shared" si="30"/>
        <v>10000</v>
      </c>
      <c r="J856" s="14" t="s">
        <v>3431</v>
      </c>
      <c r="K856" s="86" t="s">
        <v>3391</v>
      </c>
      <c r="L856" s="76"/>
      <c r="M856" s="76"/>
      <c r="N856" s="128" t="s">
        <v>5929</v>
      </c>
      <c r="O856" s="99"/>
    </row>
    <row r="857" spans="1:15" s="60" customFormat="1" x14ac:dyDescent="0.3">
      <c r="A857" s="73" t="s">
        <v>5733</v>
      </c>
      <c r="B857" s="14" t="s">
        <v>5930</v>
      </c>
      <c r="C857" s="14" t="s">
        <v>5931</v>
      </c>
      <c r="D857" s="14" t="s">
        <v>5932</v>
      </c>
      <c r="E857" s="14" t="s">
        <v>3869</v>
      </c>
      <c r="F857" s="92">
        <v>43335</v>
      </c>
      <c r="G857" s="92">
        <f t="shared" si="29"/>
        <v>44066</v>
      </c>
      <c r="H857" s="81">
        <v>1</v>
      </c>
      <c r="I857" s="76">
        <f t="shared" si="30"/>
        <v>10000</v>
      </c>
      <c r="J857" s="14" t="s">
        <v>3203</v>
      </c>
      <c r="K857" s="86" t="s">
        <v>3327</v>
      </c>
      <c r="L857" s="76"/>
      <c r="M857" s="76"/>
      <c r="N857" s="128" t="s">
        <v>5933</v>
      </c>
      <c r="O857" s="99"/>
    </row>
    <row r="858" spans="1:15" s="60" customFormat="1" ht="27.6" x14ac:dyDescent="0.3">
      <c r="A858" s="73" t="s">
        <v>5733</v>
      </c>
      <c r="B858" s="14" t="s">
        <v>5934</v>
      </c>
      <c r="C858" s="14" t="s">
        <v>5935</v>
      </c>
      <c r="D858" s="14" t="s">
        <v>5936</v>
      </c>
      <c r="E858" s="14" t="s">
        <v>5937</v>
      </c>
      <c r="F858" s="92">
        <v>43335</v>
      </c>
      <c r="G858" s="92">
        <f t="shared" si="29"/>
        <v>44066</v>
      </c>
      <c r="H858" s="81">
        <v>1</v>
      </c>
      <c r="I858" s="76">
        <f t="shared" si="30"/>
        <v>10000</v>
      </c>
      <c r="J858" s="14" t="s">
        <v>3509</v>
      </c>
      <c r="K858" s="86" t="s">
        <v>3350</v>
      </c>
      <c r="L858" s="76"/>
      <c r="M858" s="76"/>
      <c r="N858" s="128" t="s">
        <v>5938</v>
      </c>
      <c r="O858" s="99"/>
    </row>
    <row r="859" spans="1:15" s="60" customFormat="1" x14ac:dyDescent="0.3">
      <c r="A859" s="73" t="s">
        <v>5733</v>
      </c>
      <c r="B859" s="14" t="s">
        <v>5939</v>
      </c>
      <c r="C859" s="14" t="s">
        <v>5940</v>
      </c>
      <c r="D859" s="14" t="s">
        <v>5941</v>
      </c>
      <c r="E859" s="14" t="s">
        <v>4013</v>
      </c>
      <c r="F859" s="92">
        <v>43336</v>
      </c>
      <c r="G859" s="92">
        <f t="shared" si="29"/>
        <v>44067</v>
      </c>
      <c r="H859" s="81">
        <v>1</v>
      </c>
      <c r="I859" s="76">
        <f t="shared" si="30"/>
        <v>10000</v>
      </c>
      <c r="J859" s="14" t="s">
        <v>3379</v>
      </c>
      <c r="K859" s="86" t="s">
        <v>3150</v>
      </c>
      <c r="L859" s="76"/>
      <c r="M859" s="76"/>
      <c r="N859" s="83" t="s">
        <v>5942</v>
      </c>
      <c r="O859" s="99"/>
    </row>
    <row r="860" spans="1:15" s="60" customFormat="1" x14ac:dyDescent="0.3">
      <c r="A860" s="73" t="s">
        <v>5733</v>
      </c>
      <c r="B860" s="14" t="s">
        <v>5943</v>
      </c>
      <c r="C860" s="14" t="s">
        <v>3512</v>
      </c>
      <c r="D860" s="14" t="s">
        <v>4141</v>
      </c>
      <c r="E860" s="14" t="s">
        <v>3869</v>
      </c>
      <c r="F860" s="92">
        <v>43335</v>
      </c>
      <c r="G860" s="92">
        <f t="shared" si="29"/>
        <v>44066</v>
      </c>
      <c r="H860" s="81">
        <v>1</v>
      </c>
      <c r="I860" s="76">
        <f t="shared" si="30"/>
        <v>10000</v>
      </c>
      <c r="J860" s="14" t="s">
        <v>1349</v>
      </c>
      <c r="K860" s="86" t="s">
        <v>3327</v>
      </c>
      <c r="L860" s="76"/>
      <c r="M860" s="76"/>
      <c r="N860" s="83" t="s">
        <v>5944</v>
      </c>
      <c r="O860" s="99"/>
    </row>
    <row r="861" spans="1:15" s="60" customFormat="1" x14ac:dyDescent="0.3">
      <c r="A861" s="73" t="s">
        <v>5733</v>
      </c>
      <c r="B861" s="14" t="s">
        <v>5945</v>
      </c>
      <c r="C861" s="14" t="s">
        <v>3507</v>
      </c>
      <c r="D861" s="14" t="s">
        <v>5946</v>
      </c>
      <c r="E861" s="14" t="s">
        <v>3856</v>
      </c>
      <c r="F861" s="92">
        <v>43336</v>
      </c>
      <c r="G861" s="92">
        <f t="shared" si="29"/>
        <v>44067</v>
      </c>
      <c r="H861" s="81">
        <v>2</v>
      </c>
      <c r="I861" s="76">
        <f t="shared" si="30"/>
        <v>20000</v>
      </c>
      <c r="J861" s="14" t="s">
        <v>3203</v>
      </c>
      <c r="K861" s="86" t="s">
        <v>3150</v>
      </c>
      <c r="L861" s="76"/>
      <c r="M861" s="76"/>
      <c r="N861" s="83" t="s">
        <v>5947</v>
      </c>
      <c r="O861" s="99"/>
    </row>
    <row r="862" spans="1:15" s="60" customFormat="1" x14ac:dyDescent="0.3">
      <c r="A862" s="73" t="s">
        <v>5733</v>
      </c>
      <c r="B862" s="14" t="s">
        <v>5948</v>
      </c>
      <c r="C862" s="14" t="s">
        <v>5949</v>
      </c>
      <c r="D862" s="14" t="s">
        <v>5950</v>
      </c>
      <c r="E862" s="14" t="s">
        <v>3856</v>
      </c>
      <c r="F862" s="92">
        <v>43336</v>
      </c>
      <c r="G862" s="92">
        <f t="shared" si="29"/>
        <v>44067</v>
      </c>
      <c r="H862" s="81">
        <v>3</v>
      </c>
      <c r="I862" s="76">
        <f t="shared" si="30"/>
        <v>30000</v>
      </c>
      <c r="J862" s="14" t="s">
        <v>3431</v>
      </c>
      <c r="K862" s="86" t="s">
        <v>1320</v>
      </c>
      <c r="L862" s="76"/>
      <c r="M862" s="76"/>
      <c r="N862" s="83" t="s">
        <v>5951</v>
      </c>
      <c r="O862" s="99"/>
    </row>
    <row r="863" spans="1:15" s="60" customFormat="1" x14ac:dyDescent="0.3">
      <c r="A863" s="73" t="s">
        <v>5733</v>
      </c>
      <c r="B863" s="14" t="s">
        <v>5952</v>
      </c>
      <c r="C863" s="14" t="s">
        <v>5953</v>
      </c>
      <c r="D863" s="14" t="s">
        <v>5954</v>
      </c>
      <c r="E863" s="14" t="s">
        <v>4585</v>
      </c>
      <c r="F863" s="92">
        <v>43335</v>
      </c>
      <c r="G863" s="92">
        <f t="shared" si="29"/>
        <v>44066</v>
      </c>
      <c r="H863" s="81">
        <v>8</v>
      </c>
      <c r="I863" s="76">
        <f t="shared" si="30"/>
        <v>80000</v>
      </c>
      <c r="J863" s="85" t="s">
        <v>3656</v>
      </c>
      <c r="K863" s="76" t="s">
        <v>5955</v>
      </c>
      <c r="L863" s="76"/>
      <c r="M863" s="76"/>
      <c r="N863" s="83" t="s">
        <v>5956</v>
      </c>
      <c r="O863" s="99"/>
    </row>
    <row r="864" spans="1:15" s="60" customFormat="1" x14ac:dyDescent="0.3">
      <c r="A864" s="73" t="s">
        <v>5733</v>
      </c>
      <c r="B864" s="14" t="s">
        <v>5957</v>
      </c>
      <c r="C864" s="14" t="s">
        <v>5958</v>
      </c>
      <c r="D864" s="10" t="s">
        <v>5144</v>
      </c>
      <c r="E864" s="14" t="s">
        <v>4585</v>
      </c>
      <c r="F864" s="92">
        <v>43336</v>
      </c>
      <c r="G864" s="92">
        <f t="shared" si="29"/>
        <v>44067</v>
      </c>
      <c r="H864" s="81">
        <v>7</v>
      </c>
      <c r="I864" s="76">
        <f t="shared" si="30"/>
        <v>70000</v>
      </c>
      <c r="J864" s="85" t="s">
        <v>71</v>
      </c>
      <c r="K864" s="86" t="s">
        <v>1320</v>
      </c>
      <c r="L864" s="76"/>
      <c r="M864" s="76"/>
      <c r="N864" s="83" t="s">
        <v>5959</v>
      </c>
      <c r="O864" s="99"/>
    </row>
    <row r="865" spans="1:15" s="60" customFormat="1" x14ac:dyDescent="0.3">
      <c r="A865" s="73" t="s">
        <v>5733</v>
      </c>
      <c r="B865" s="14" t="s">
        <v>5960</v>
      </c>
      <c r="C865" s="14" t="s">
        <v>5961</v>
      </c>
      <c r="D865" s="14" t="s">
        <v>5962</v>
      </c>
      <c r="E865" s="14" t="s">
        <v>4209</v>
      </c>
      <c r="F865" s="92">
        <v>43333</v>
      </c>
      <c r="G865" s="92">
        <f t="shared" si="29"/>
        <v>44064</v>
      </c>
      <c r="H865" s="81">
        <v>1</v>
      </c>
      <c r="I865" s="76">
        <f t="shared" si="30"/>
        <v>10000</v>
      </c>
      <c r="J865" s="85" t="s">
        <v>3656</v>
      </c>
      <c r="K865" s="86" t="s">
        <v>3150</v>
      </c>
      <c r="L865" s="76"/>
      <c r="M865" s="76"/>
      <c r="N865" s="83" t="s">
        <v>5919</v>
      </c>
      <c r="O865" s="99"/>
    </row>
    <row r="866" spans="1:15" s="60" customFormat="1" x14ac:dyDescent="0.3">
      <c r="A866" s="73" t="s">
        <v>5733</v>
      </c>
      <c r="B866" s="14" t="s">
        <v>5963</v>
      </c>
      <c r="C866" s="14" t="s">
        <v>5964</v>
      </c>
      <c r="D866" s="14" t="s">
        <v>5965</v>
      </c>
      <c r="E866" s="16" t="s">
        <v>5330</v>
      </c>
      <c r="F866" s="92">
        <v>43335</v>
      </c>
      <c r="G866" s="92">
        <f t="shared" si="29"/>
        <v>44066</v>
      </c>
      <c r="H866" s="81">
        <v>3</v>
      </c>
      <c r="I866" s="76">
        <f t="shared" si="30"/>
        <v>30000</v>
      </c>
      <c r="J866" s="89" t="s">
        <v>3349</v>
      </c>
      <c r="K866" s="86" t="s">
        <v>3350</v>
      </c>
      <c r="L866" s="76"/>
      <c r="M866" s="76"/>
      <c r="N866" s="83" t="s">
        <v>5966</v>
      </c>
      <c r="O866" s="99"/>
    </row>
    <row r="867" spans="1:15" s="60" customFormat="1" ht="41.4" x14ac:dyDescent="0.3">
      <c r="A867" s="73" t="s">
        <v>5733</v>
      </c>
      <c r="B867" s="14" t="s">
        <v>5967</v>
      </c>
      <c r="C867" s="14" t="s">
        <v>5968</v>
      </c>
      <c r="D867" s="14" t="s">
        <v>5969</v>
      </c>
      <c r="E867" s="16" t="s">
        <v>4306</v>
      </c>
      <c r="F867" s="92">
        <v>43337</v>
      </c>
      <c r="G867" s="92">
        <f t="shared" si="29"/>
        <v>44068</v>
      </c>
      <c r="H867" s="81">
        <v>6</v>
      </c>
      <c r="I867" s="76">
        <f t="shared" si="30"/>
        <v>60000</v>
      </c>
      <c r="J867" s="89" t="s">
        <v>3349</v>
      </c>
      <c r="K867" s="86" t="s">
        <v>3150</v>
      </c>
      <c r="L867" s="76"/>
      <c r="M867" s="76"/>
      <c r="N867" s="83" t="s">
        <v>5970</v>
      </c>
      <c r="O867" s="99"/>
    </row>
    <row r="868" spans="1:15" s="60" customFormat="1" x14ac:dyDescent="0.3">
      <c r="A868" s="73" t="s">
        <v>5733</v>
      </c>
      <c r="B868" s="14" t="s">
        <v>5971</v>
      </c>
      <c r="C868" s="14" t="s">
        <v>5060</v>
      </c>
      <c r="D868" s="14" t="s">
        <v>5972</v>
      </c>
      <c r="E868" s="16" t="s">
        <v>5330</v>
      </c>
      <c r="F868" s="92">
        <v>43337</v>
      </c>
      <c r="G868" s="92">
        <f t="shared" si="29"/>
        <v>44068</v>
      </c>
      <c r="H868" s="81">
        <v>1</v>
      </c>
      <c r="I868" s="76">
        <f t="shared" si="30"/>
        <v>10000</v>
      </c>
      <c r="J868" s="89" t="s">
        <v>4458</v>
      </c>
      <c r="K868" s="86" t="s">
        <v>5789</v>
      </c>
      <c r="L868" s="76"/>
      <c r="M868" s="76"/>
      <c r="N868" s="83" t="s">
        <v>5973</v>
      </c>
      <c r="O868" s="99"/>
    </row>
    <row r="869" spans="1:15" s="60" customFormat="1" ht="41.4" x14ac:dyDescent="0.3">
      <c r="A869" s="73" t="s">
        <v>5733</v>
      </c>
      <c r="B869" s="14" t="s">
        <v>5974</v>
      </c>
      <c r="C869" s="14" t="s">
        <v>5975</v>
      </c>
      <c r="D869" s="136" t="s">
        <v>5976</v>
      </c>
      <c r="E869" s="14" t="s">
        <v>5977</v>
      </c>
      <c r="F869" s="92">
        <v>43336</v>
      </c>
      <c r="G869" s="92">
        <f t="shared" si="29"/>
        <v>44067</v>
      </c>
      <c r="H869" s="81">
        <v>20</v>
      </c>
      <c r="I869" s="76">
        <f t="shared" si="30"/>
        <v>200000</v>
      </c>
      <c r="J869" s="89" t="s">
        <v>4458</v>
      </c>
      <c r="K869" s="86" t="s">
        <v>3150</v>
      </c>
      <c r="L869" s="76"/>
      <c r="M869" s="76"/>
      <c r="N869" s="83" t="s">
        <v>5978</v>
      </c>
      <c r="O869" s="99"/>
    </row>
    <row r="870" spans="1:15" s="60" customFormat="1" ht="41.4" x14ac:dyDescent="0.3">
      <c r="A870" s="73" t="s">
        <v>5733</v>
      </c>
      <c r="B870" s="14" t="s">
        <v>5979</v>
      </c>
      <c r="C870" s="14" t="s">
        <v>5980</v>
      </c>
      <c r="D870" s="14" t="s">
        <v>5981</v>
      </c>
      <c r="E870" s="14" t="s">
        <v>5622</v>
      </c>
      <c r="F870" s="92">
        <v>43339</v>
      </c>
      <c r="G870" s="92">
        <f t="shared" si="29"/>
        <v>44070</v>
      </c>
      <c r="H870" s="81">
        <v>300</v>
      </c>
      <c r="I870" s="76">
        <f t="shared" si="30"/>
        <v>3000000</v>
      </c>
      <c r="J870" s="89" t="s">
        <v>1683</v>
      </c>
      <c r="K870" s="86" t="s">
        <v>3150</v>
      </c>
      <c r="L870" s="76"/>
      <c r="M870" s="76"/>
      <c r="N870" s="83" t="s">
        <v>5970</v>
      </c>
      <c r="O870" s="99"/>
    </row>
    <row r="871" spans="1:15" s="60" customFormat="1" ht="41.4" x14ac:dyDescent="0.3">
      <c r="A871" s="73" t="s">
        <v>5733</v>
      </c>
      <c r="B871" s="14" t="s">
        <v>5982</v>
      </c>
      <c r="C871" s="14" t="s">
        <v>5069</v>
      </c>
      <c r="D871" s="14" t="s">
        <v>5070</v>
      </c>
      <c r="E871" s="10" t="s">
        <v>5983</v>
      </c>
      <c r="F871" s="92">
        <v>43337</v>
      </c>
      <c r="G871" s="92">
        <f t="shared" si="29"/>
        <v>44068</v>
      </c>
      <c r="H871" s="81">
        <v>1</v>
      </c>
      <c r="I871" s="76">
        <f t="shared" si="30"/>
        <v>10000</v>
      </c>
      <c r="J871" s="89" t="s">
        <v>3400</v>
      </c>
      <c r="K871" s="86" t="s">
        <v>3391</v>
      </c>
      <c r="L871" s="76"/>
      <c r="M871" s="76"/>
      <c r="N871" s="83" t="s">
        <v>5970</v>
      </c>
      <c r="O871" s="99"/>
    </row>
    <row r="872" spans="1:15" s="60" customFormat="1" x14ac:dyDescent="0.3">
      <c r="A872" s="73" t="s">
        <v>5733</v>
      </c>
      <c r="B872" s="14" t="s">
        <v>5984</v>
      </c>
      <c r="C872" s="14" t="s">
        <v>5328</v>
      </c>
      <c r="D872" s="14" t="s">
        <v>5859</v>
      </c>
      <c r="E872" s="14" t="s">
        <v>4306</v>
      </c>
      <c r="F872" s="92">
        <v>43335</v>
      </c>
      <c r="G872" s="92">
        <f t="shared" si="29"/>
        <v>44066</v>
      </c>
      <c r="H872" s="81">
        <v>7</v>
      </c>
      <c r="I872" s="76">
        <f t="shared" si="30"/>
        <v>70000</v>
      </c>
      <c r="J872" s="89" t="s">
        <v>4458</v>
      </c>
      <c r="K872" s="86" t="s">
        <v>3350</v>
      </c>
      <c r="L872" s="76"/>
      <c r="M872" s="76"/>
      <c r="N872" s="128" t="s">
        <v>5985</v>
      </c>
      <c r="O872" s="99"/>
    </row>
    <row r="873" spans="1:15" s="60" customFormat="1" x14ac:dyDescent="0.3">
      <c r="A873" s="73" t="s">
        <v>5733</v>
      </c>
      <c r="B873" s="14" t="s">
        <v>5986</v>
      </c>
      <c r="C873" s="14" t="s">
        <v>5987</v>
      </c>
      <c r="D873" s="14" t="s">
        <v>5988</v>
      </c>
      <c r="E873" s="14" t="s">
        <v>5989</v>
      </c>
      <c r="F873" s="92">
        <v>43335</v>
      </c>
      <c r="G873" s="92">
        <f t="shared" si="29"/>
        <v>44066</v>
      </c>
      <c r="H873" s="81">
        <v>1</v>
      </c>
      <c r="I873" s="76">
        <f t="shared" si="30"/>
        <v>10000</v>
      </c>
      <c r="J873" s="89" t="s">
        <v>3400</v>
      </c>
      <c r="K873" s="86" t="s">
        <v>1462</v>
      </c>
      <c r="L873" s="76"/>
      <c r="M873" s="76"/>
      <c r="N873" s="128" t="s">
        <v>5990</v>
      </c>
      <c r="O873" s="99"/>
    </row>
    <row r="874" spans="1:15" s="60" customFormat="1" x14ac:dyDescent="0.3">
      <c r="A874" s="73" t="s">
        <v>5733</v>
      </c>
      <c r="B874" s="14" t="s">
        <v>5991</v>
      </c>
      <c r="C874" s="14" t="s">
        <v>5992</v>
      </c>
      <c r="D874" s="136" t="s">
        <v>5993</v>
      </c>
      <c r="E874" s="14" t="s">
        <v>5994</v>
      </c>
      <c r="F874" s="92">
        <v>43335</v>
      </c>
      <c r="G874" s="92">
        <f t="shared" si="29"/>
        <v>44066</v>
      </c>
      <c r="H874" s="81">
        <v>5</v>
      </c>
      <c r="I874" s="76">
        <f t="shared" si="30"/>
        <v>50000</v>
      </c>
      <c r="J874" s="89" t="s">
        <v>3349</v>
      </c>
      <c r="K874" s="86" t="s">
        <v>5789</v>
      </c>
      <c r="L874" s="76"/>
      <c r="M874" s="76"/>
      <c r="N874" s="128" t="s">
        <v>5995</v>
      </c>
      <c r="O874" s="99"/>
    </row>
    <row r="875" spans="1:15" s="60" customFormat="1" x14ac:dyDescent="0.3">
      <c r="A875" s="73" t="s">
        <v>5733</v>
      </c>
      <c r="B875" s="14" t="s">
        <v>5996</v>
      </c>
      <c r="C875" s="14" t="s">
        <v>5997</v>
      </c>
      <c r="D875" s="14" t="s">
        <v>5998</v>
      </c>
      <c r="E875" s="14" t="s">
        <v>5999</v>
      </c>
      <c r="F875" s="92">
        <v>43334</v>
      </c>
      <c r="G875" s="92">
        <f t="shared" si="29"/>
        <v>44065</v>
      </c>
      <c r="H875" s="81">
        <v>2</v>
      </c>
      <c r="I875" s="76">
        <f t="shared" si="30"/>
        <v>20000</v>
      </c>
      <c r="J875" s="104" t="s">
        <v>1297</v>
      </c>
      <c r="K875" s="86" t="s">
        <v>3350</v>
      </c>
      <c r="L875" s="76"/>
      <c r="M875" s="76"/>
      <c r="N875" s="83" t="s">
        <v>6000</v>
      </c>
      <c r="O875" s="99"/>
    </row>
    <row r="876" spans="1:15" s="60" customFormat="1" x14ac:dyDescent="0.3">
      <c r="A876" s="73" t="s">
        <v>5733</v>
      </c>
      <c r="B876" s="14" t="s">
        <v>6001</v>
      </c>
      <c r="C876" s="14" t="s">
        <v>4440</v>
      </c>
      <c r="D876" s="10" t="s">
        <v>6002</v>
      </c>
      <c r="E876" s="14" t="s">
        <v>3974</v>
      </c>
      <c r="F876" s="92">
        <v>43334</v>
      </c>
      <c r="G876" s="92">
        <f t="shared" si="29"/>
        <v>44065</v>
      </c>
      <c r="H876" s="81">
        <v>2</v>
      </c>
      <c r="I876" s="76">
        <f t="shared" si="30"/>
        <v>20000</v>
      </c>
      <c r="J876" s="104" t="s">
        <v>1297</v>
      </c>
      <c r="K876" s="86" t="s">
        <v>1320</v>
      </c>
      <c r="L876" s="76"/>
      <c r="M876" s="76"/>
      <c r="N876" s="83" t="s">
        <v>6000</v>
      </c>
      <c r="O876" s="99"/>
    </row>
    <row r="877" spans="1:15" s="60" customFormat="1" x14ac:dyDescent="0.3">
      <c r="A877" s="73" t="s">
        <v>5733</v>
      </c>
      <c r="B877" s="14" t="s">
        <v>6003</v>
      </c>
      <c r="C877" s="14" t="s">
        <v>6004</v>
      </c>
      <c r="D877" s="14" t="s">
        <v>6005</v>
      </c>
      <c r="E877" s="14" t="s">
        <v>3974</v>
      </c>
      <c r="F877" s="92">
        <v>43339</v>
      </c>
      <c r="G877" s="92">
        <f t="shared" si="29"/>
        <v>44070</v>
      </c>
      <c r="H877" s="81">
        <v>10</v>
      </c>
      <c r="I877" s="76">
        <f t="shared" si="30"/>
        <v>100000</v>
      </c>
      <c r="J877" s="104" t="s">
        <v>1297</v>
      </c>
      <c r="K877" s="86" t="s">
        <v>3150</v>
      </c>
      <c r="L877" s="76"/>
      <c r="M877" s="76"/>
      <c r="N877" s="83" t="s">
        <v>6006</v>
      </c>
      <c r="O877" s="99"/>
    </row>
    <row r="878" spans="1:15" s="60" customFormat="1" x14ac:dyDescent="0.3">
      <c r="A878" s="73" t="s">
        <v>5733</v>
      </c>
      <c r="B878" s="14" t="s">
        <v>6007</v>
      </c>
      <c r="C878" s="14" t="s">
        <v>6008</v>
      </c>
      <c r="D878" s="14" t="s">
        <v>5321</v>
      </c>
      <c r="E878" s="16" t="s">
        <v>4532</v>
      </c>
      <c r="F878" s="92">
        <v>43339</v>
      </c>
      <c r="G878" s="92">
        <f t="shared" si="29"/>
        <v>44070</v>
      </c>
      <c r="H878" s="81">
        <v>1</v>
      </c>
      <c r="I878" s="76">
        <f t="shared" si="30"/>
        <v>10000</v>
      </c>
      <c r="J878" s="104" t="s">
        <v>1297</v>
      </c>
      <c r="K878" s="86" t="s">
        <v>3150</v>
      </c>
      <c r="L878" s="76"/>
      <c r="M878" s="76"/>
      <c r="N878" s="83" t="s">
        <v>5973</v>
      </c>
      <c r="O878" s="99"/>
    </row>
    <row r="879" spans="1:15" s="60" customFormat="1" ht="55.2" x14ac:dyDescent="0.3">
      <c r="A879" s="73" t="s">
        <v>5733</v>
      </c>
      <c r="B879" s="14" t="s">
        <v>6009</v>
      </c>
      <c r="C879" s="14" t="s">
        <v>6010</v>
      </c>
      <c r="D879" s="10" t="s">
        <v>6011</v>
      </c>
      <c r="E879" s="10" t="s">
        <v>5999</v>
      </c>
      <c r="F879" s="92">
        <v>43339</v>
      </c>
      <c r="G879" s="92">
        <f t="shared" si="29"/>
        <v>44070</v>
      </c>
      <c r="H879" s="81">
        <v>1</v>
      </c>
      <c r="I879" s="76">
        <f t="shared" si="30"/>
        <v>10000</v>
      </c>
      <c r="J879" s="104" t="s">
        <v>1297</v>
      </c>
      <c r="K879" s="86" t="s">
        <v>3150</v>
      </c>
      <c r="L879" s="76"/>
      <c r="M879" s="76"/>
      <c r="N879" s="83" t="s">
        <v>6012</v>
      </c>
      <c r="O879" s="99"/>
    </row>
    <row r="880" spans="1:15" s="60" customFormat="1" x14ac:dyDescent="0.3">
      <c r="A880" s="73" t="s">
        <v>5733</v>
      </c>
      <c r="B880" s="14" t="s">
        <v>6013</v>
      </c>
      <c r="C880" s="14" t="s">
        <v>6014</v>
      </c>
      <c r="D880" s="14" t="s">
        <v>6015</v>
      </c>
      <c r="E880" s="14" t="s">
        <v>1177</v>
      </c>
      <c r="F880" s="92">
        <v>43341</v>
      </c>
      <c r="G880" s="92">
        <f t="shared" si="29"/>
        <v>44072</v>
      </c>
      <c r="H880" s="81">
        <v>2</v>
      </c>
      <c r="I880" s="76">
        <f t="shared" si="30"/>
        <v>20000</v>
      </c>
      <c r="J880" s="89" t="s">
        <v>4128</v>
      </c>
      <c r="K880" s="86" t="s">
        <v>3461</v>
      </c>
      <c r="L880" s="76"/>
      <c r="M880" s="76"/>
      <c r="N880" s="83" t="s">
        <v>6016</v>
      </c>
      <c r="O880" s="99"/>
    </row>
    <row r="881" spans="1:15" s="60" customFormat="1" ht="27.6" x14ac:dyDescent="0.3">
      <c r="A881" s="73" t="s">
        <v>5733</v>
      </c>
      <c r="B881" s="14" t="s">
        <v>6017</v>
      </c>
      <c r="C881" s="14" t="s">
        <v>5237</v>
      </c>
      <c r="D881" s="14" t="s">
        <v>5238</v>
      </c>
      <c r="E881" s="14" t="s">
        <v>4048</v>
      </c>
      <c r="F881" s="92">
        <v>43341</v>
      </c>
      <c r="G881" s="92">
        <f t="shared" si="29"/>
        <v>44072</v>
      </c>
      <c r="H881" s="81">
        <v>1</v>
      </c>
      <c r="I881" s="76">
        <f t="shared" si="30"/>
        <v>10000</v>
      </c>
      <c r="J881" s="100" t="s">
        <v>3122</v>
      </c>
      <c r="K881" s="76" t="s">
        <v>3272</v>
      </c>
      <c r="L881" s="76"/>
      <c r="M881" s="76"/>
      <c r="N881" s="83" t="s">
        <v>6018</v>
      </c>
      <c r="O881" s="99"/>
    </row>
    <row r="882" spans="1:15" s="60" customFormat="1" x14ac:dyDescent="0.3">
      <c r="A882" s="73" t="s">
        <v>5733</v>
      </c>
      <c r="B882" s="14" t="s">
        <v>6019</v>
      </c>
      <c r="C882" s="14" t="s">
        <v>2994</v>
      </c>
      <c r="D882" s="14" t="s">
        <v>6020</v>
      </c>
      <c r="E882" s="14" t="s">
        <v>3801</v>
      </c>
      <c r="F882" s="92">
        <v>43342</v>
      </c>
      <c r="G882" s="92">
        <f t="shared" si="29"/>
        <v>44073</v>
      </c>
      <c r="H882" s="81">
        <v>2</v>
      </c>
      <c r="I882" s="76">
        <f t="shared" si="30"/>
        <v>20000</v>
      </c>
      <c r="J882" s="102" t="s">
        <v>1341</v>
      </c>
      <c r="K882" s="86" t="s">
        <v>3391</v>
      </c>
      <c r="L882" s="76"/>
      <c r="M882" s="76"/>
      <c r="N882" s="83" t="s">
        <v>6021</v>
      </c>
      <c r="O882" s="99"/>
    </row>
    <row r="883" spans="1:15" s="60" customFormat="1" x14ac:dyDescent="0.3">
      <c r="A883" s="73" t="s">
        <v>5733</v>
      </c>
      <c r="B883" s="14" t="s">
        <v>6022</v>
      </c>
      <c r="C883" s="14" t="s">
        <v>6023</v>
      </c>
      <c r="D883" s="14" t="s">
        <v>6024</v>
      </c>
      <c r="E883" s="14" t="s">
        <v>4502</v>
      </c>
      <c r="F883" s="92">
        <v>43342</v>
      </c>
      <c r="G883" s="92">
        <f t="shared" si="29"/>
        <v>44073</v>
      </c>
      <c r="H883" s="81">
        <v>2</v>
      </c>
      <c r="I883" s="76">
        <f t="shared" si="30"/>
        <v>20000</v>
      </c>
      <c r="J883" s="102" t="s">
        <v>3141</v>
      </c>
      <c r="K883" s="76" t="s">
        <v>4470</v>
      </c>
      <c r="L883" s="76"/>
      <c r="M883" s="76"/>
      <c r="N883" s="83" t="s">
        <v>6025</v>
      </c>
      <c r="O883" s="99"/>
    </row>
    <row r="884" spans="1:15" s="60" customFormat="1" x14ac:dyDescent="0.3">
      <c r="A884" s="73" t="s">
        <v>5733</v>
      </c>
      <c r="B884" s="14" t="s">
        <v>6026</v>
      </c>
      <c r="C884" s="14" t="s">
        <v>3140</v>
      </c>
      <c r="D884" s="14" t="s">
        <v>6027</v>
      </c>
      <c r="E884" s="14" t="s">
        <v>3715</v>
      </c>
      <c r="F884" s="92">
        <v>43342</v>
      </c>
      <c r="G884" s="92">
        <f t="shared" si="29"/>
        <v>44073</v>
      </c>
      <c r="H884" s="81">
        <v>3</v>
      </c>
      <c r="I884" s="76">
        <f t="shared" si="30"/>
        <v>30000</v>
      </c>
      <c r="J884" s="102" t="s">
        <v>3141</v>
      </c>
      <c r="K884" s="86" t="s">
        <v>6028</v>
      </c>
      <c r="L884" s="76"/>
      <c r="M884" s="76"/>
      <c r="N884" s="83" t="s">
        <v>6029</v>
      </c>
      <c r="O884" s="99"/>
    </row>
    <row r="885" spans="1:15" s="60" customFormat="1" x14ac:dyDescent="0.3">
      <c r="A885" s="73" t="s">
        <v>5733</v>
      </c>
      <c r="B885" s="14" t="s">
        <v>6030</v>
      </c>
      <c r="C885" s="14" t="s">
        <v>6031</v>
      </c>
      <c r="D885" s="14" t="s">
        <v>6032</v>
      </c>
      <c r="E885" s="14" t="s">
        <v>5983</v>
      </c>
      <c r="F885" s="92">
        <v>43339</v>
      </c>
      <c r="G885" s="92">
        <f t="shared" si="29"/>
        <v>44070</v>
      </c>
      <c r="H885" s="81">
        <v>1</v>
      </c>
      <c r="I885" s="76">
        <f t="shared" si="30"/>
        <v>10000</v>
      </c>
      <c r="J885" s="89" t="s">
        <v>4458</v>
      </c>
      <c r="K885" s="86" t="s">
        <v>3150</v>
      </c>
      <c r="L885" s="76"/>
      <c r="M885" s="76"/>
      <c r="N885" s="83" t="s">
        <v>5973</v>
      </c>
      <c r="O885" s="99"/>
    </row>
    <row r="886" spans="1:15" s="60" customFormat="1" x14ac:dyDescent="0.3">
      <c r="A886" s="73" t="s">
        <v>5733</v>
      </c>
      <c r="B886" s="14" t="s">
        <v>6033</v>
      </c>
      <c r="C886" s="14" t="s">
        <v>6034</v>
      </c>
      <c r="D886" s="14" t="s">
        <v>6035</v>
      </c>
      <c r="E886" s="14" t="s">
        <v>5977</v>
      </c>
      <c r="F886" s="92">
        <v>43335</v>
      </c>
      <c r="G886" s="92">
        <f t="shared" si="29"/>
        <v>44066</v>
      </c>
      <c r="H886" s="81">
        <v>8</v>
      </c>
      <c r="I886" s="76">
        <f t="shared" si="30"/>
        <v>80000</v>
      </c>
      <c r="J886" s="89" t="s">
        <v>4458</v>
      </c>
      <c r="K886" s="86" t="s">
        <v>3150</v>
      </c>
      <c r="L886" s="76"/>
      <c r="M886" s="76"/>
      <c r="N886" s="83" t="s">
        <v>6036</v>
      </c>
      <c r="O886" s="99"/>
    </row>
    <row r="887" spans="1:15" s="60" customFormat="1" ht="41.4" x14ac:dyDescent="0.3">
      <c r="A887" s="73" t="s">
        <v>5733</v>
      </c>
      <c r="B887" s="14" t="s">
        <v>6037</v>
      </c>
      <c r="C887" s="14" t="s">
        <v>3677</v>
      </c>
      <c r="D887" s="14" t="s">
        <v>6038</v>
      </c>
      <c r="E887" s="16" t="s">
        <v>6039</v>
      </c>
      <c r="F887" s="92">
        <v>43343</v>
      </c>
      <c r="G887" s="92">
        <f t="shared" si="29"/>
        <v>44074</v>
      </c>
      <c r="H887" s="81">
        <v>3</v>
      </c>
      <c r="I887" s="76">
        <f t="shared" si="30"/>
        <v>30000</v>
      </c>
      <c r="J887" s="89" t="s">
        <v>3400</v>
      </c>
      <c r="K887" s="86" t="s">
        <v>1320</v>
      </c>
      <c r="L887" s="76"/>
      <c r="M887" s="76"/>
      <c r="N887" s="83" t="s">
        <v>6040</v>
      </c>
      <c r="O887" s="99"/>
    </row>
    <row r="888" spans="1:15" s="60" customFormat="1" x14ac:dyDescent="0.3">
      <c r="A888" s="73" t="s">
        <v>5733</v>
      </c>
      <c r="B888" s="14" t="s">
        <v>6041</v>
      </c>
      <c r="C888" s="14" t="s">
        <v>6042</v>
      </c>
      <c r="D888" s="14" t="s">
        <v>6043</v>
      </c>
      <c r="E888" s="14" t="s">
        <v>5727</v>
      </c>
      <c r="F888" s="92">
        <v>43343</v>
      </c>
      <c r="G888" s="92">
        <f t="shared" si="29"/>
        <v>44074</v>
      </c>
      <c r="H888" s="81">
        <v>1</v>
      </c>
      <c r="I888" s="76">
        <f t="shared" si="30"/>
        <v>10000</v>
      </c>
      <c r="J888" s="100" t="s">
        <v>3122</v>
      </c>
      <c r="K888" s="86" t="s">
        <v>3461</v>
      </c>
      <c r="L888" s="76"/>
      <c r="M888" s="76"/>
      <c r="N888" s="83" t="s">
        <v>6044</v>
      </c>
      <c r="O888" s="99"/>
    </row>
    <row r="889" spans="1:15" s="60" customFormat="1" ht="27.6" x14ac:dyDescent="0.3">
      <c r="A889" s="73" t="s">
        <v>5733</v>
      </c>
      <c r="B889" s="14" t="s">
        <v>6045</v>
      </c>
      <c r="C889" s="14" t="s">
        <v>6046</v>
      </c>
      <c r="D889" s="14" t="s">
        <v>6047</v>
      </c>
      <c r="E889" s="14" t="s">
        <v>3561</v>
      </c>
      <c r="F889" s="92">
        <v>43342</v>
      </c>
      <c r="G889" s="92">
        <f t="shared" si="29"/>
        <v>44073</v>
      </c>
      <c r="H889" s="81">
        <v>1</v>
      </c>
      <c r="I889" s="76">
        <f t="shared" si="30"/>
        <v>10000</v>
      </c>
      <c r="J889" s="100" t="s">
        <v>3788</v>
      </c>
      <c r="K889" s="76" t="s">
        <v>3272</v>
      </c>
      <c r="L889" s="76"/>
      <c r="M889" s="76"/>
      <c r="N889" s="83" t="s">
        <v>6048</v>
      </c>
      <c r="O889" s="99"/>
    </row>
    <row r="890" spans="1:15" s="60" customFormat="1" ht="27.6" x14ac:dyDescent="0.3">
      <c r="A890" s="73" t="s">
        <v>5733</v>
      </c>
      <c r="B890" s="14" t="s">
        <v>6049</v>
      </c>
      <c r="C890" s="14" t="s">
        <v>6050</v>
      </c>
      <c r="D890" s="14" t="s">
        <v>6051</v>
      </c>
      <c r="E890" s="14" t="s">
        <v>2001</v>
      </c>
      <c r="F890" s="92">
        <v>43342</v>
      </c>
      <c r="G890" s="92">
        <f t="shared" si="29"/>
        <v>44073</v>
      </c>
      <c r="H890" s="81">
        <v>3</v>
      </c>
      <c r="I890" s="76">
        <f t="shared" si="30"/>
        <v>30000</v>
      </c>
      <c r="J890" s="100" t="s">
        <v>3900</v>
      </c>
      <c r="K890" s="76" t="s">
        <v>3745</v>
      </c>
      <c r="L890" s="76"/>
      <c r="M890" s="76"/>
      <c r="N890" s="83" t="s">
        <v>6052</v>
      </c>
      <c r="O890" s="99"/>
    </row>
    <row r="891" spans="1:15" s="60" customFormat="1" ht="27.6" x14ac:dyDescent="0.3">
      <c r="A891" s="73" t="s">
        <v>5733</v>
      </c>
      <c r="B891" s="14" t="s">
        <v>6053</v>
      </c>
      <c r="C891" s="14" t="s">
        <v>5304</v>
      </c>
      <c r="D891" s="14" t="s">
        <v>6054</v>
      </c>
      <c r="E891" s="14" t="s">
        <v>4048</v>
      </c>
      <c r="F891" s="92">
        <v>43342</v>
      </c>
      <c r="G891" s="92">
        <f t="shared" si="29"/>
        <v>44073</v>
      </c>
      <c r="H891" s="81">
        <v>3</v>
      </c>
      <c r="I891" s="76">
        <f t="shared" si="30"/>
        <v>30000</v>
      </c>
      <c r="J891" s="100" t="s">
        <v>3122</v>
      </c>
      <c r="K891" s="76" t="s">
        <v>3272</v>
      </c>
      <c r="L891" s="76"/>
      <c r="M891" s="76"/>
      <c r="N891" s="83" t="s">
        <v>6052</v>
      </c>
      <c r="O891" s="99"/>
    </row>
    <row r="892" spans="1:15" s="60" customFormat="1" x14ac:dyDescent="0.3">
      <c r="A892" s="73" t="s">
        <v>5733</v>
      </c>
      <c r="B892" s="14" t="s">
        <v>6055</v>
      </c>
      <c r="C892" s="14" t="s">
        <v>6056</v>
      </c>
      <c r="D892" s="14" t="s">
        <v>6057</v>
      </c>
      <c r="E892" s="14" t="s">
        <v>3412</v>
      </c>
      <c r="F892" s="92">
        <v>43342</v>
      </c>
      <c r="G892" s="92">
        <f t="shared" si="29"/>
        <v>44073</v>
      </c>
      <c r="H892" s="81">
        <v>3</v>
      </c>
      <c r="I892" s="76">
        <f t="shared" si="30"/>
        <v>30000</v>
      </c>
      <c r="J892" s="89" t="s">
        <v>4458</v>
      </c>
      <c r="K892" s="86" t="s">
        <v>1320</v>
      </c>
      <c r="L892" s="76"/>
      <c r="M892" s="76"/>
      <c r="N892" s="83" t="s">
        <v>6058</v>
      </c>
      <c r="O892" s="99"/>
    </row>
    <row r="893" spans="1:15" s="60" customFormat="1" x14ac:dyDescent="0.3">
      <c r="A893" s="73" t="s">
        <v>5733</v>
      </c>
      <c r="B893" s="14" t="s">
        <v>6059</v>
      </c>
      <c r="C893" s="14" t="s">
        <v>6060</v>
      </c>
      <c r="D893" s="10" t="s">
        <v>4180</v>
      </c>
      <c r="E893" s="14" t="s">
        <v>6061</v>
      </c>
      <c r="F893" s="92">
        <v>43342</v>
      </c>
      <c r="G893" s="92">
        <f t="shared" si="29"/>
        <v>44073</v>
      </c>
      <c r="H893" s="81">
        <v>3</v>
      </c>
      <c r="I893" s="76">
        <f t="shared" si="30"/>
        <v>30000</v>
      </c>
      <c r="J893" s="89" t="s">
        <v>4458</v>
      </c>
      <c r="K893" s="86" t="s">
        <v>3461</v>
      </c>
      <c r="L893" s="76"/>
      <c r="M893" s="76"/>
      <c r="N893" s="83" t="s">
        <v>6062</v>
      </c>
      <c r="O893" s="99"/>
    </row>
    <row r="894" spans="1:15" s="60" customFormat="1" ht="69" x14ac:dyDescent="0.3">
      <c r="A894" s="73" t="s">
        <v>5733</v>
      </c>
      <c r="B894" s="14" t="s">
        <v>6063</v>
      </c>
      <c r="C894" s="14" t="s">
        <v>6034</v>
      </c>
      <c r="D894" s="14" t="s">
        <v>6064</v>
      </c>
      <c r="E894" s="14" t="s">
        <v>6065</v>
      </c>
      <c r="F894" s="92">
        <v>43335</v>
      </c>
      <c r="G894" s="92">
        <f t="shared" si="29"/>
        <v>44066</v>
      </c>
      <c r="H894" s="81">
        <v>1</v>
      </c>
      <c r="I894" s="76">
        <f t="shared" si="30"/>
        <v>10000</v>
      </c>
      <c r="J894" s="89" t="s">
        <v>4458</v>
      </c>
      <c r="K894" s="86" t="s">
        <v>3150</v>
      </c>
      <c r="L894" s="76"/>
      <c r="M894" s="76"/>
      <c r="N894" s="83" t="s">
        <v>6066</v>
      </c>
      <c r="O894" s="99"/>
    </row>
    <row r="895" spans="1:15" s="60" customFormat="1" x14ac:dyDescent="0.3">
      <c r="A895" s="73" t="s">
        <v>5733</v>
      </c>
      <c r="B895" s="14" t="s">
        <v>6067</v>
      </c>
      <c r="C895" s="14" t="s">
        <v>6068</v>
      </c>
      <c r="D895" s="14" t="s">
        <v>6069</v>
      </c>
      <c r="E895" s="14" t="s">
        <v>5450</v>
      </c>
      <c r="F895" s="92">
        <v>43336</v>
      </c>
      <c r="G895" s="92">
        <f t="shared" si="29"/>
        <v>44067</v>
      </c>
      <c r="H895" s="81">
        <v>2</v>
      </c>
      <c r="I895" s="76">
        <f t="shared" si="30"/>
        <v>20000</v>
      </c>
      <c r="J895" s="89" t="s">
        <v>1683</v>
      </c>
      <c r="K895" s="86" t="s">
        <v>3350</v>
      </c>
      <c r="L895" s="76"/>
      <c r="M895" s="76"/>
      <c r="N895" s="83" t="s">
        <v>6070</v>
      </c>
      <c r="O895" s="99"/>
    </row>
    <row r="896" spans="1:15" s="60" customFormat="1" x14ac:dyDescent="0.3">
      <c r="A896" s="73" t="s">
        <v>5733</v>
      </c>
      <c r="B896" s="14" t="s">
        <v>6071</v>
      </c>
      <c r="C896" s="14" t="s">
        <v>6072</v>
      </c>
      <c r="D896" s="14" t="s">
        <v>6073</v>
      </c>
      <c r="E896" s="14" t="s">
        <v>5989</v>
      </c>
      <c r="F896" s="92">
        <v>43335</v>
      </c>
      <c r="G896" s="92">
        <f t="shared" si="29"/>
        <v>44066</v>
      </c>
      <c r="H896" s="81">
        <v>3</v>
      </c>
      <c r="I896" s="76">
        <f t="shared" si="30"/>
        <v>30000</v>
      </c>
      <c r="J896" s="89" t="s">
        <v>4458</v>
      </c>
      <c r="K896" s="86" t="s">
        <v>3391</v>
      </c>
      <c r="L896" s="76"/>
      <c r="M896" s="76"/>
      <c r="N896" s="128" t="s">
        <v>6074</v>
      </c>
      <c r="O896" s="99"/>
    </row>
    <row r="897" spans="1:15" s="60" customFormat="1" ht="27.6" x14ac:dyDescent="0.3">
      <c r="A897" s="73" t="s">
        <v>5733</v>
      </c>
      <c r="B897" s="14" t="s">
        <v>6075</v>
      </c>
      <c r="C897" s="14" t="s">
        <v>6076</v>
      </c>
      <c r="D897" s="14" t="s">
        <v>6077</v>
      </c>
      <c r="E897" s="14" t="s">
        <v>3961</v>
      </c>
      <c r="F897" s="92">
        <v>43343</v>
      </c>
      <c r="G897" s="92">
        <f t="shared" si="29"/>
        <v>44074</v>
      </c>
      <c r="H897" s="81">
        <v>1</v>
      </c>
      <c r="I897" s="76">
        <f t="shared" si="30"/>
        <v>10000</v>
      </c>
      <c r="J897" s="100" t="s">
        <v>1317</v>
      </c>
      <c r="K897" s="76" t="s">
        <v>3272</v>
      </c>
      <c r="L897" s="76"/>
      <c r="M897" s="76"/>
      <c r="N897" s="83" t="s">
        <v>6078</v>
      </c>
      <c r="O897" s="99"/>
    </row>
    <row r="898" spans="1:15" s="60" customFormat="1" x14ac:dyDescent="0.3">
      <c r="A898" s="73" t="s">
        <v>5733</v>
      </c>
      <c r="B898" s="14" t="s">
        <v>6079</v>
      </c>
      <c r="C898" s="14" t="s">
        <v>4582</v>
      </c>
      <c r="D898" s="121" t="s">
        <v>6080</v>
      </c>
      <c r="E898" s="14" t="s">
        <v>6081</v>
      </c>
      <c r="F898" s="92">
        <v>43343</v>
      </c>
      <c r="G898" s="92">
        <f t="shared" si="29"/>
        <v>44074</v>
      </c>
      <c r="H898" s="81">
        <v>2</v>
      </c>
      <c r="I898" s="76">
        <f t="shared" si="30"/>
        <v>20000</v>
      </c>
      <c r="J898" s="85" t="s">
        <v>3441</v>
      </c>
      <c r="K898" s="76" t="s">
        <v>4154</v>
      </c>
      <c r="L898" s="76"/>
      <c r="M898" s="76"/>
      <c r="N898" s="83" t="s">
        <v>6082</v>
      </c>
      <c r="O898" s="99"/>
    </row>
    <row r="899" spans="1:15" s="60" customFormat="1" x14ac:dyDescent="0.3">
      <c r="A899" s="73" t="s">
        <v>5733</v>
      </c>
      <c r="B899" s="14" t="s">
        <v>6083</v>
      </c>
      <c r="C899" s="14" t="s">
        <v>4304</v>
      </c>
      <c r="D899" s="14" t="s">
        <v>4981</v>
      </c>
      <c r="E899" s="14" t="s">
        <v>6084</v>
      </c>
      <c r="F899" s="92">
        <v>43339</v>
      </c>
      <c r="G899" s="92">
        <f t="shared" si="29"/>
        <v>44070</v>
      </c>
      <c r="H899" s="81">
        <v>4</v>
      </c>
      <c r="I899" s="76">
        <f t="shared" si="30"/>
        <v>40000</v>
      </c>
      <c r="J899" s="89" t="s">
        <v>3349</v>
      </c>
      <c r="K899" s="86" t="s">
        <v>3350</v>
      </c>
      <c r="L899" s="76"/>
      <c r="M899" s="76"/>
      <c r="N899" s="83" t="s">
        <v>6085</v>
      </c>
      <c r="O899" s="99"/>
    </row>
    <row r="900" spans="1:15" s="60" customFormat="1" ht="27.6" x14ac:dyDescent="0.3">
      <c r="A900" s="73" t="s">
        <v>5733</v>
      </c>
      <c r="B900" s="14" t="s">
        <v>6086</v>
      </c>
      <c r="C900" s="14" t="s">
        <v>6087</v>
      </c>
      <c r="D900" s="121" t="s">
        <v>6088</v>
      </c>
      <c r="E900" s="14" t="s">
        <v>5329</v>
      </c>
      <c r="F900" s="92">
        <v>43335</v>
      </c>
      <c r="G900" s="92">
        <f t="shared" si="29"/>
        <v>44066</v>
      </c>
      <c r="H900" s="81">
        <v>3</v>
      </c>
      <c r="I900" s="76">
        <f t="shared" si="30"/>
        <v>30000</v>
      </c>
      <c r="J900" s="89" t="s">
        <v>3349</v>
      </c>
      <c r="K900" s="86" t="s">
        <v>3350</v>
      </c>
      <c r="L900" s="76"/>
      <c r="M900" s="76"/>
      <c r="N900" s="128" t="s">
        <v>6089</v>
      </c>
      <c r="O900" s="99"/>
    </row>
    <row r="901" spans="1:15" s="60" customFormat="1" x14ac:dyDescent="0.3">
      <c r="A901" s="73" t="s">
        <v>6090</v>
      </c>
      <c r="B901" s="14" t="s">
        <v>6091</v>
      </c>
      <c r="C901" s="14" t="s">
        <v>6092</v>
      </c>
      <c r="D901" s="14" t="s">
        <v>6093</v>
      </c>
      <c r="E901" s="14" t="s">
        <v>5351</v>
      </c>
      <c r="F901" s="92">
        <v>43346</v>
      </c>
      <c r="G901" s="92">
        <f t="shared" si="29"/>
        <v>44077</v>
      </c>
      <c r="H901" s="81">
        <v>3</v>
      </c>
      <c r="I901" s="76">
        <f t="shared" si="30"/>
        <v>30000</v>
      </c>
      <c r="J901" s="104" t="s">
        <v>1297</v>
      </c>
      <c r="K901" s="86" t="s">
        <v>3150</v>
      </c>
      <c r="L901" s="76"/>
      <c r="M901" s="76"/>
      <c r="N901" s="83" t="s">
        <v>6094</v>
      </c>
      <c r="O901" s="99"/>
    </row>
    <row r="902" spans="1:15" s="60" customFormat="1" x14ac:dyDescent="0.3">
      <c r="A902" s="73" t="s">
        <v>6090</v>
      </c>
      <c r="B902" s="14" t="s">
        <v>6095</v>
      </c>
      <c r="C902" s="14" t="s">
        <v>6096</v>
      </c>
      <c r="D902" s="14" t="s">
        <v>6097</v>
      </c>
      <c r="E902" s="14" t="s">
        <v>3974</v>
      </c>
      <c r="F902" s="92">
        <v>43348</v>
      </c>
      <c r="G902" s="92">
        <f t="shared" si="29"/>
        <v>44079</v>
      </c>
      <c r="H902" s="81">
        <v>1</v>
      </c>
      <c r="I902" s="76">
        <f t="shared" si="30"/>
        <v>10000</v>
      </c>
      <c r="J902" s="104" t="s">
        <v>1297</v>
      </c>
      <c r="K902" s="86" t="s">
        <v>3150</v>
      </c>
      <c r="L902" s="76"/>
      <c r="M902" s="76"/>
      <c r="N902" s="83" t="s">
        <v>6098</v>
      </c>
      <c r="O902" s="99"/>
    </row>
    <row r="903" spans="1:15" s="60" customFormat="1" x14ac:dyDescent="0.3">
      <c r="A903" s="73" t="s">
        <v>6090</v>
      </c>
      <c r="B903" s="14" t="s">
        <v>6099</v>
      </c>
      <c r="C903" s="14" t="s">
        <v>3952</v>
      </c>
      <c r="D903" s="121" t="s">
        <v>6100</v>
      </c>
      <c r="E903" s="121" t="s">
        <v>4048</v>
      </c>
      <c r="F903" s="92">
        <v>43346</v>
      </c>
      <c r="G903" s="92">
        <f t="shared" si="29"/>
        <v>44077</v>
      </c>
      <c r="H903" s="81">
        <v>3</v>
      </c>
      <c r="I903" s="76">
        <f t="shared" si="30"/>
        <v>30000</v>
      </c>
      <c r="J903" s="100" t="s">
        <v>4613</v>
      </c>
      <c r="K903" s="86" t="s">
        <v>3150</v>
      </c>
      <c r="L903" s="76"/>
      <c r="M903" s="76"/>
      <c r="N903" s="83" t="s">
        <v>6094</v>
      </c>
      <c r="O903" s="99"/>
    </row>
    <row r="904" spans="1:15" s="60" customFormat="1" x14ac:dyDescent="0.3">
      <c r="A904" s="73" t="s">
        <v>6090</v>
      </c>
      <c r="B904" s="14" t="s">
        <v>6101</v>
      </c>
      <c r="C904" s="14" t="s">
        <v>6102</v>
      </c>
      <c r="D904" s="14" t="s">
        <v>4462</v>
      </c>
      <c r="E904" s="14" t="s">
        <v>4114</v>
      </c>
      <c r="F904" s="92">
        <v>43347</v>
      </c>
      <c r="G904" s="92">
        <f t="shared" si="29"/>
        <v>44078</v>
      </c>
      <c r="H904" s="81">
        <v>2</v>
      </c>
      <c r="I904" s="76">
        <f t="shared" si="30"/>
        <v>20000</v>
      </c>
      <c r="J904" s="14" t="s">
        <v>1690</v>
      </c>
      <c r="K904" s="86" t="s">
        <v>1320</v>
      </c>
      <c r="L904" s="76"/>
      <c r="M904" s="76"/>
      <c r="N904" s="83" t="s">
        <v>6103</v>
      </c>
      <c r="O904" s="99"/>
    </row>
    <row r="905" spans="1:15" s="60" customFormat="1" x14ac:dyDescent="0.3">
      <c r="A905" s="73" t="s">
        <v>6090</v>
      </c>
      <c r="B905" s="14" t="s">
        <v>6104</v>
      </c>
      <c r="C905" s="14" t="s">
        <v>3145</v>
      </c>
      <c r="D905" s="14" t="s">
        <v>6105</v>
      </c>
      <c r="E905" s="14" t="s">
        <v>3715</v>
      </c>
      <c r="F905" s="92">
        <v>43350</v>
      </c>
      <c r="G905" s="92">
        <f t="shared" si="29"/>
        <v>44081</v>
      </c>
      <c r="H905" s="81">
        <v>6</v>
      </c>
      <c r="I905" s="76">
        <f t="shared" si="30"/>
        <v>60000</v>
      </c>
      <c r="J905" s="102" t="s">
        <v>3141</v>
      </c>
      <c r="K905" s="86" t="s">
        <v>3350</v>
      </c>
      <c r="L905" s="76"/>
      <c r="M905" s="76"/>
      <c r="N905" s="83" t="s">
        <v>6106</v>
      </c>
      <c r="O905" s="99"/>
    </row>
    <row r="906" spans="1:15" s="60" customFormat="1" x14ac:dyDescent="0.3">
      <c r="A906" s="73" t="s">
        <v>6090</v>
      </c>
      <c r="B906" s="14" t="s">
        <v>6107</v>
      </c>
      <c r="C906" s="14" t="s">
        <v>6108</v>
      </c>
      <c r="D906" s="14" t="s">
        <v>6109</v>
      </c>
      <c r="E906" s="14" t="s">
        <v>5694</v>
      </c>
      <c r="F906" s="92">
        <v>43347</v>
      </c>
      <c r="G906" s="92">
        <f t="shared" si="29"/>
        <v>44078</v>
      </c>
      <c r="H906" s="81">
        <v>7</v>
      </c>
      <c r="I906" s="76">
        <f t="shared" si="30"/>
        <v>70000</v>
      </c>
      <c r="J906" s="102" t="s">
        <v>3141</v>
      </c>
      <c r="K906" s="86" t="s">
        <v>3150</v>
      </c>
      <c r="L906" s="76"/>
      <c r="M906" s="76"/>
      <c r="N906" s="83" t="s">
        <v>6110</v>
      </c>
      <c r="O906" s="99"/>
    </row>
    <row r="907" spans="1:15" s="60" customFormat="1" x14ac:dyDescent="0.3">
      <c r="A907" s="73" t="s">
        <v>6090</v>
      </c>
      <c r="B907" s="14" t="s">
        <v>6111</v>
      </c>
      <c r="C907" s="14" t="s">
        <v>6112</v>
      </c>
      <c r="D907" s="14" t="s">
        <v>6113</v>
      </c>
      <c r="E907" s="14" t="s">
        <v>3223</v>
      </c>
      <c r="F907" s="92">
        <v>43354</v>
      </c>
      <c r="G907" s="92">
        <f t="shared" si="29"/>
        <v>44085</v>
      </c>
      <c r="H907" s="81">
        <v>3</v>
      </c>
      <c r="I907" s="76">
        <f t="shared" si="30"/>
        <v>30000</v>
      </c>
      <c r="J907" s="100" t="s">
        <v>4862</v>
      </c>
      <c r="K907" s="86" t="s">
        <v>3391</v>
      </c>
      <c r="L907" s="76"/>
      <c r="M907" s="76"/>
      <c r="N907" s="83" t="s">
        <v>6114</v>
      </c>
      <c r="O907" s="99"/>
    </row>
    <row r="908" spans="1:15" s="60" customFormat="1" x14ac:dyDescent="0.3">
      <c r="A908" s="73" t="s">
        <v>6090</v>
      </c>
      <c r="B908" s="14" t="s">
        <v>6115</v>
      </c>
      <c r="C908" s="14" t="s">
        <v>6116</v>
      </c>
      <c r="D908" s="14" t="s">
        <v>6117</v>
      </c>
      <c r="E908" s="14" t="s">
        <v>3682</v>
      </c>
      <c r="F908" s="92">
        <v>43353</v>
      </c>
      <c r="G908" s="92">
        <f t="shared" si="29"/>
        <v>44084</v>
      </c>
      <c r="H908" s="81">
        <v>1</v>
      </c>
      <c r="I908" s="76">
        <f t="shared" si="30"/>
        <v>10000</v>
      </c>
      <c r="J908" s="85" t="s">
        <v>3441</v>
      </c>
      <c r="K908" s="86" t="s">
        <v>5789</v>
      </c>
      <c r="L908" s="76"/>
      <c r="M908" s="76"/>
      <c r="N908" s="83" t="s">
        <v>6118</v>
      </c>
      <c r="O908" s="99"/>
    </row>
    <row r="909" spans="1:15" s="60" customFormat="1" x14ac:dyDescent="0.3">
      <c r="A909" s="73" t="s">
        <v>6090</v>
      </c>
      <c r="B909" s="14" t="s">
        <v>6119</v>
      </c>
      <c r="C909" s="14" t="s">
        <v>3438</v>
      </c>
      <c r="D909" s="14" t="s">
        <v>6120</v>
      </c>
      <c r="E909" s="14" t="s">
        <v>3440</v>
      </c>
      <c r="F909" s="92">
        <v>43354</v>
      </c>
      <c r="G909" s="92">
        <f t="shared" si="29"/>
        <v>44085</v>
      </c>
      <c r="H909" s="81">
        <v>1</v>
      </c>
      <c r="I909" s="76">
        <f t="shared" si="30"/>
        <v>10000</v>
      </c>
      <c r="J909" s="85" t="s">
        <v>3656</v>
      </c>
      <c r="K909" s="86" t="s">
        <v>3461</v>
      </c>
      <c r="L909" s="76"/>
      <c r="M909" s="76"/>
      <c r="N909" s="83" t="s">
        <v>6121</v>
      </c>
      <c r="O909" s="99"/>
    </row>
    <row r="910" spans="1:15" s="60" customFormat="1" x14ac:dyDescent="0.3">
      <c r="A910" s="73" t="s">
        <v>6090</v>
      </c>
      <c r="B910" s="14" t="s">
        <v>6122</v>
      </c>
      <c r="C910" s="14" t="s">
        <v>4984</v>
      </c>
      <c r="D910" s="14" t="s">
        <v>6123</v>
      </c>
      <c r="E910" s="14" t="s">
        <v>5694</v>
      </c>
      <c r="F910" s="92">
        <v>43358</v>
      </c>
      <c r="G910" s="92">
        <f t="shared" si="29"/>
        <v>44089</v>
      </c>
      <c r="H910" s="81">
        <v>1</v>
      </c>
      <c r="I910" s="76">
        <f t="shared" si="30"/>
        <v>10000</v>
      </c>
      <c r="J910" s="102" t="s">
        <v>3141</v>
      </c>
      <c r="K910" s="76" t="s">
        <v>3695</v>
      </c>
      <c r="L910" s="76"/>
      <c r="M910" s="76"/>
      <c r="N910" s="83" t="s">
        <v>6124</v>
      </c>
      <c r="O910" s="99"/>
    </row>
    <row r="911" spans="1:15" s="60" customFormat="1" x14ac:dyDescent="0.3">
      <c r="A911" s="73" t="s">
        <v>6090</v>
      </c>
      <c r="B911" s="14" t="s">
        <v>6125</v>
      </c>
      <c r="C911" s="14" t="s">
        <v>3140</v>
      </c>
      <c r="D911" s="14" t="s">
        <v>5526</v>
      </c>
      <c r="E911" s="14" t="s">
        <v>5527</v>
      </c>
      <c r="F911" s="92">
        <v>43358</v>
      </c>
      <c r="G911" s="92">
        <f t="shared" si="29"/>
        <v>44089</v>
      </c>
      <c r="H911" s="81">
        <v>4</v>
      </c>
      <c r="I911" s="76">
        <f t="shared" si="30"/>
        <v>40000</v>
      </c>
      <c r="J911" s="102" t="s">
        <v>3141</v>
      </c>
      <c r="K911" s="76" t="s">
        <v>3695</v>
      </c>
      <c r="L911" s="76"/>
      <c r="M911" s="76"/>
      <c r="N911" s="83" t="s">
        <v>6124</v>
      </c>
      <c r="O911" s="99"/>
    </row>
    <row r="912" spans="1:15" s="60" customFormat="1" x14ac:dyDescent="0.3">
      <c r="A912" s="73" t="s">
        <v>6090</v>
      </c>
      <c r="B912" s="14" t="s">
        <v>6126</v>
      </c>
      <c r="C912" s="14" t="s">
        <v>4601</v>
      </c>
      <c r="D912" s="14" t="s">
        <v>4602</v>
      </c>
      <c r="E912" s="14" t="s">
        <v>4502</v>
      </c>
      <c r="F912" s="92">
        <v>43358</v>
      </c>
      <c r="G912" s="92">
        <f t="shared" si="29"/>
        <v>44089</v>
      </c>
      <c r="H912" s="81">
        <v>2</v>
      </c>
      <c r="I912" s="76">
        <f t="shared" si="30"/>
        <v>20000</v>
      </c>
      <c r="J912" s="102" t="s">
        <v>3240</v>
      </c>
      <c r="K912" s="76" t="s">
        <v>3695</v>
      </c>
      <c r="L912" s="76"/>
      <c r="M912" s="76"/>
      <c r="N912" s="83" t="s">
        <v>6127</v>
      </c>
      <c r="O912" s="99"/>
    </row>
    <row r="913" spans="1:15" s="60" customFormat="1" x14ac:dyDescent="0.3">
      <c r="A913" s="73" t="s">
        <v>6090</v>
      </c>
      <c r="B913" s="14" t="s">
        <v>6128</v>
      </c>
      <c r="C913" s="14" t="s">
        <v>4354</v>
      </c>
      <c r="D913" s="121" t="s">
        <v>6129</v>
      </c>
      <c r="E913" s="121" t="s">
        <v>5712</v>
      </c>
      <c r="F913" s="92">
        <v>43356</v>
      </c>
      <c r="G913" s="92">
        <f t="shared" si="29"/>
        <v>44087</v>
      </c>
      <c r="H913" s="81">
        <v>1</v>
      </c>
      <c r="I913" s="76">
        <f t="shared" si="30"/>
        <v>10000</v>
      </c>
      <c r="J913" s="102" t="s">
        <v>3141</v>
      </c>
      <c r="K913" s="76" t="s">
        <v>3334</v>
      </c>
      <c r="L913" s="76"/>
      <c r="M913" s="76"/>
      <c r="N913" s="83" t="s">
        <v>6130</v>
      </c>
      <c r="O913" s="99"/>
    </row>
    <row r="914" spans="1:15" s="60" customFormat="1" x14ac:dyDescent="0.3">
      <c r="A914" s="73" t="s">
        <v>6090</v>
      </c>
      <c r="B914" s="14" t="s">
        <v>6131</v>
      </c>
      <c r="C914" s="14" t="s">
        <v>6132</v>
      </c>
      <c r="D914" s="14" t="s">
        <v>6133</v>
      </c>
      <c r="E914" s="14" t="s">
        <v>6134</v>
      </c>
      <c r="F914" s="92">
        <v>43355</v>
      </c>
      <c r="G914" s="92">
        <f t="shared" si="29"/>
        <v>44086</v>
      </c>
      <c r="H914" s="81">
        <v>2</v>
      </c>
      <c r="I914" s="76">
        <f t="shared" si="30"/>
        <v>20000</v>
      </c>
      <c r="J914" s="89" t="s">
        <v>1683</v>
      </c>
      <c r="K914" s="86" t="s">
        <v>5789</v>
      </c>
      <c r="L914" s="76"/>
      <c r="M914" s="76"/>
      <c r="N914" s="83" t="s">
        <v>6135</v>
      </c>
      <c r="O914" s="99"/>
    </row>
    <row r="915" spans="1:15" s="60" customFormat="1" x14ac:dyDescent="0.3">
      <c r="A915" s="73" t="s">
        <v>6090</v>
      </c>
      <c r="B915" s="14" t="s">
        <v>6136</v>
      </c>
      <c r="C915" s="14" t="s">
        <v>3765</v>
      </c>
      <c r="D915" s="14" t="s">
        <v>4030</v>
      </c>
      <c r="E915" s="14" t="s">
        <v>4926</v>
      </c>
      <c r="F915" s="92">
        <v>43356</v>
      </c>
      <c r="G915" s="92">
        <f t="shared" si="29"/>
        <v>44087</v>
      </c>
      <c r="H915" s="81">
        <v>1</v>
      </c>
      <c r="I915" s="76">
        <f t="shared" si="30"/>
        <v>10000</v>
      </c>
      <c r="J915" s="100" t="s">
        <v>3122</v>
      </c>
      <c r="K915" s="76" t="s">
        <v>3695</v>
      </c>
      <c r="L915" s="76"/>
      <c r="M915" s="76"/>
      <c r="N915" s="83" t="s">
        <v>6137</v>
      </c>
      <c r="O915" s="99"/>
    </row>
    <row r="916" spans="1:15" s="60" customFormat="1" x14ac:dyDescent="0.3">
      <c r="A916" s="73" t="s">
        <v>6090</v>
      </c>
      <c r="B916" s="14" t="s">
        <v>6138</v>
      </c>
      <c r="C916" s="14" t="s">
        <v>6139</v>
      </c>
      <c r="D916" s="14" t="s">
        <v>6140</v>
      </c>
      <c r="E916" s="14" t="s">
        <v>6141</v>
      </c>
      <c r="F916" s="92">
        <v>43357</v>
      </c>
      <c r="G916" s="92">
        <f t="shared" si="29"/>
        <v>44088</v>
      </c>
      <c r="H916" s="81">
        <v>1</v>
      </c>
      <c r="I916" s="76">
        <f t="shared" si="30"/>
        <v>10000</v>
      </c>
      <c r="J916" s="100" t="s">
        <v>4613</v>
      </c>
      <c r="K916" s="76" t="s">
        <v>3695</v>
      </c>
      <c r="L916" s="76"/>
      <c r="M916" s="76"/>
      <c r="N916" s="83" t="s">
        <v>6137</v>
      </c>
      <c r="O916" s="99"/>
    </row>
    <row r="917" spans="1:15" s="60" customFormat="1" x14ac:dyDescent="0.3">
      <c r="A917" s="73" t="s">
        <v>6090</v>
      </c>
      <c r="B917" s="14" t="s">
        <v>6142</v>
      </c>
      <c r="C917" s="14" t="s">
        <v>6143</v>
      </c>
      <c r="D917" s="14" t="s">
        <v>6144</v>
      </c>
      <c r="E917" s="14" t="s">
        <v>6145</v>
      </c>
      <c r="F917" s="92">
        <v>43354</v>
      </c>
      <c r="G917" s="92">
        <f t="shared" si="29"/>
        <v>44085</v>
      </c>
      <c r="H917" s="81">
        <v>2</v>
      </c>
      <c r="I917" s="76">
        <f t="shared" si="30"/>
        <v>20000</v>
      </c>
      <c r="J917" s="89" t="s">
        <v>4184</v>
      </c>
      <c r="K917" s="86" t="s">
        <v>3150</v>
      </c>
      <c r="L917" s="76"/>
      <c r="M917" s="76"/>
      <c r="N917" s="83" t="s">
        <v>6146</v>
      </c>
      <c r="O917" s="99"/>
    </row>
    <row r="918" spans="1:15" s="60" customFormat="1" x14ac:dyDescent="0.3">
      <c r="A918" s="73" t="s">
        <v>6090</v>
      </c>
      <c r="B918" s="14" t="s">
        <v>6147</v>
      </c>
      <c r="C918" s="14" t="s">
        <v>6148</v>
      </c>
      <c r="D918" s="14" t="s">
        <v>6149</v>
      </c>
      <c r="E918" s="14" t="s">
        <v>1773</v>
      </c>
      <c r="F918" s="92">
        <v>43356</v>
      </c>
      <c r="G918" s="92">
        <f t="shared" si="29"/>
        <v>44087</v>
      </c>
      <c r="H918" s="81">
        <v>3</v>
      </c>
      <c r="I918" s="76">
        <f t="shared" si="30"/>
        <v>30000</v>
      </c>
      <c r="J918" s="14" t="s">
        <v>3106</v>
      </c>
      <c r="K918" s="86" t="s">
        <v>3150</v>
      </c>
      <c r="L918" s="76"/>
      <c r="M918" s="76"/>
      <c r="N918" s="83" t="s">
        <v>6150</v>
      </c>
      <c r="O918" s="99"/>
    </row>
    <row r="919" spans="1:15" s="60" customFormat="1" x14ac:dyDescent="0.3">
      <c r="A919" s="73" t="s">
        <v>6090</v>
      </c>
      <c r="B919" s="14" t="s">
        <v>6151</v>
      </c>
      <c r="C919" s="14" t="s">
        <v>6152</v>
      </c>
      <c r="D919" s="14" t="s">
        <v>6153</v>
      </c>
      <c r="E919" s="14" t="s">
        <v>5732</v>
      </c>
      <c r="F919" s="92">
        <v>43357</v>
      </c>
      <c r="G919" s="92">
        <f t="shared" si="29"/>
        <v>44088</v>
      </c>
      <c r="H919" s="81">
        <v>6</v>
      </c>
      <c r="I919" s="76">
        <f t="shared" si="30"/>
        <v>60000</v>
      </c>
      <c r="J919" s="85" t="s">
        <v>71</v>
      </c>
      <c r="K919" s="86" t="s">
        <v>3391</v>
      </c>
      <c r="L919" s="76"/>
      <c r="M919" s="76"/>
      <c r="N919" s="83" t="s">
        <v>6154</v>
      </c>
      <c r="O919" s="99"/>
    </row>
    <row r="920" spans="1:15" s="60" customFormat="1" x14ac:dyDescent="0.3">
      <c r="A920" s="73" t="s">
        <v>6090</v>
      </c>
      <c r="B920" s="14" t="s">
        <v>6155</v>
      </c>
      <c r="C920" s="14" t="s">
        <v>2866</v>
      </c>
      <c r="D920" s="16" t="s">
        <v>4630</v>
      </c>
      <c r="E920" s="16" t="s">
        <v>4060</v>
      </c>
      <c r="F920" s="92">
        <v>43358</v>
      </c>
      <c r="G920" s="92">
        <f t="shared" si="29"/>
        <v>44089</v>
      </c>
      <c r="H920" s="81">
        <v>10</v>
      </c>
      <c r="I920" s="76">
        <f t="shared" si="30"/>
        <v>100000</v>
      </c>
      <c r="J920" s="89" t="s">
        <v>3575</v>
      </c>
      <c r="K920" s="76" t="s">
        <v>3695</v>
      </c>
      <c r="L920" s="76"/>
      <c r="M920" s="76"/>
      <c r="N920" s="83" t="s">
        <v>6156</v>
      </c>
      <c r="O920" s="99"/>
    </row>
    <row r="921" spans="1:15" s="60" customFormat="1" x14ac:dyDescent="0.3">
      <c r="A921" s="73" t="s">
        <v>6090</v>
      </c>
      <c r="B921" s="14" t="s">
        <v>6157</v>
      </c>
      <c r="C921" s="14" t="s">
        <v>3274</v>
      </c>
      <c r="D921" s="14" t="s">
        <v>1705</v>
      </c>
      <c r="E921" s="14" t="s">
        <v>2018</v>
      </c>
      <c r="F921" s="92">
        <v>43358</v>
      </c>
      <c r="G921" s="92">
        <f t="shared" si="29"/>
        <v>44089</v>
      </c>
      <c r="H921" s="81">
        <v>2</v>
      </c>
      <c r="I921" s="76">
        <f t="shared" si="30"/>
        <v>20000</v>
      </c>
      <c r="J921" s="89" t="s">
        <v>4458</v>
      </c>
      <c r="K921" s="76" t="s">
        <v>4594</v>
      </c>
      <c r="L921" s="76"/>
      <c r="M921" s="76"/>
      <c r="N921" s="83" t="s">
        <v>6156</v>
      </c>
      <c r="O921" s="99"/>
    </row>
    <row r="922" spans="1:15" s="60" customFormat="1" x14ac:dyDescent="0.3">
      <c r="A922" s="73" t="s">
        <v>6090</v>
      </c>
      <c r="B922" s="14" t="s">
        <v>6158</v>
      </c>
      <c r="C922" s="14" t="s">
        <v>6056</v>
      </c>
      <c r="D922" s="14" t="s">
        <v>6057</v>
      </c>
      <c r="E922" s="14" t="s">
        <v>6039</v>
      </c>
      <c r="F922" s="92">
        <v>43355</v>
      </c>
      <c r="G922" s="92">
        <f t="shared" si="29"/>
        <v>44086</v>
      </c>
      <c r="H922" s="81">
        <v>4</v>
      </c>
      <c r="I922" s="76">
        <f t="shared" si="30"/>
        <v>40000</v>
      </c>
      <c r="J922" s="89" t="s">
        <v>4458</v>
      </c>
      <c r="K922" s="86" t="s">
        <v>3327</v>
      </c>
      <c r="L922" s="76"/>
      <c r="M922" s="76"/>
      <c r="N922" s="83" t="s">
        <v>6159</v>
      </c>
      <c r="O922" s="99"/>
    </row>
    <row r="923" spans="1:15" s="60" customFormat="1" x14ac:dyDescent="0.3">
      <c r="A923" s="73" t="s">
        <v>6090</v>
      </c>
      <c r="B923" s="14" t="s">
        <v>6160</v>
      </c>
      <c r="C923" s="14" t="s">
        <v>6161</v>
      </c>
      <c r="D923" s="14" t="s">
        <v>6162</v>
      </c>
      <c r="E923" s="14" t="s">
        <v>6163</v>
      </c>
      <c r="F923" s="92">
        <v>43356</v>
      </c>
      <c r="G923" s="92">
        <f t="shared" si="29"/>
        <v>44087</v>
      </c>
      <c r="H923" s="81">
        <v>1</v>
      </c>
      <c r="I923" s="76">
        <f t="shared" si="30"/>
        <v>10000</v>
      </c>
      <c r="J923" s="89" t="s">
        <v>4458</v>
      </c>
      <c r="K923" s="86" t="s">
        <v>5789</v>
      </c>
      <c r="L923" s="76"/>
      <c r="M923" s="76"/>
      <c r="N923" s="83" t="s">
        <v>6164</v>
      </c>
      <c r="O923" s="99"/>
    </row>
    <row r="924" spans="1:15" s="60" customFormat="1" x14ac:dyDescent="0.3">
      <c r="A924" s="73" t="s">
        <v>6090</v>
      </c>
      <c r="B924" s="14" t="s">
        <v>6165</v>
      </c>
      <c r="C924" s="14" t="s">
        <v>6166</v>
      </c>
      <c r="D924" s="14" t="s">
        <v>6167</v>
      </c>
      <c r="E924" s="14" t="s">
        <v>6168</v>
      </c>
      <c r="F924" s="92">
        <v>43355</v>
      </c>
      <c r="G924" s="92">
        <f t="shared" si="29"/>
        <v>44086</v>
      </c>
      <c r="H924" s="81">
        <v>1</v>
      </c>
      <c r="I924" s="76">
        <f t="shared" si="30"/>
        <v>10000</v>
      </c>
      <c r="J924" s="89" t="s">
        <v>4307</v>
      </c>
      <c r="K924" s="86" t="s">
        <v>1462</v>
      </c>
      <c r="L924" s="76"/>
      <c r="M924" s="76"/>
      <c r="N924" s="83" t="s">
        <v>6169</v>
      </c>
      <c r="O924" s="99"/>
    </row>
    <row r="925" spans="1:15" s="60" customFormat="1" x14ac:dyDescent="0.3">
      <c r="A925" s="73" t="s">
        <v>6090</v>
      </c>
      <c r="B925" s="14" t="s">
        <v>6170</v>
      </c>
      <c r="C925" s="14" t="s">
        <v>6171</v>
      </c>
      <c r="D925" s="14" t="s">
        <v>6172</v>
      </c>
      <c r="E925" s="14" t="s">
        <v>5118</v>
      </c>
      <c r="F925" s="92">
        <v>43358</v>
      </c>
      <c r="G925" s="92">
        <f t="shared" si="29"/>
        <v>44089</v>
      </c>
      <c r="H925" s="81">
        <v>2</v>
      </c>
      <c r="I925" s="76">
        <f t="shared" si="30"/>
        <v>20000</v>
      </c>
      <c r="J925" s="104" t="s">
        <v>1297</v>
      </c>
      <c r="K925" s="76" t="s">
        <v>3334</v>
      </c>
      <c r="L925" s="76"/>
      <c r="M925" s="76"/>
      <c r="N925" s="83" t="s">
        <v>6173</v>
      </c>
      <c r="O925" s="99"/>
    </row>
    <row r="926" spans="1:15" s="60" customFormat="1" x14ac:dyDescent="0.3">
      <c r="A926" s="73" t="s">
        <v>6090</v>
      </c>
      <c r="B926" s="14" t="s">
        <v>6174</v>
      </c>
      <c r="C926" s="14" t="s">
        <v>4535</v>
      </c>
      <c r="D926" s="14" t="s">
        <v>4536</v>
      </c>
      <c r="E926" s="14" t="s">
        <v>6175</v>
      </c>
      <c r="F926" s="92">
        <v>43357</v>
      </c>
      <c r="G926" s="92">
        <f t="shared" si="29"/>
        <v>44088</v>
      </c>
      <c r="H926" s="81">
        <v>8</v>
      </c>
      <c r="I926" s="76">
        <f t="shared" si="30"/>
        <v>80000</v>
      </c>
      <c r="J926" s="104" t="s">
        <v>1297</v>
      </c>
      <c r="K926" s="76" t="s">
        <v>3695</v>
      </c>
      <c r="L926" s="76"/>
      <c r="M926" s="76"/>
      <c r="N926" s="83" t="s">
        <v>6173</v>
      </c>
      <c r="O926" s="99"/>
    </row>
    <row r="927" spans="1:15" s="60" customFormat="1" x14ac:dyDescent="0.3">
      <c r="A927" s="73" t="s">
        <v>6090</v>
      </c>
      <c r="B927" s="14" t="s">
        <v>6176</v>
      </c>
      <c r="C927" s="14" t="s">
        <v>5170</v>
      </c>
      <c r="D927" s="14" t="s">
        <v>6177</v>
      </c>
      <c r="E927" s="14" t="s">
        <v>4648</v>
      </c>
      <c r="F927" s="92">
        <v>43357</v>
      </c>
      <c r="G927" s="92">
        <f t="shared" si="29"/>
        <v>44088</v>
      </c>
      <c r="H927" s="81">
        <v>2</v>
      </c>
      <c r="I927" s="76">
        <f t="shared" si="30"/>
        <v>20000</v>
      </c>
      <c r="J927" s="104" t="s">
        <v>1297</v>
      </c>
      <c r="K927" s="86" t="s">
        <v>1320</v>
      </c>
      <c r="L927" s="76"/>
      <c r="M927" s="76"/>
      <c r="N927" s="83" t="s">
        <v>6178</v>
      </c>
      <c r="O927" s="99"/>
    </row>
    <row r="928" spans="1:15" s="60" customFormat="1" x14ac:dyDescent="0.3">
      <c r="A928" s="73" t="s">
        <v>6090</v>
      </c>
      <c r="B928" s="14" t="s">
        <v>6179</v>
      </c>
      <c r="C928" s="14" t="s">
        <v>6180</v>
      </c>
      <c r="D928" s="14" t="s">
        <v>6181</v>
      </c>
      <c r="E928" s="14" t="s">
        <v>3513</v>
      </c>
      <c r="F928" s="92">
        <v>43358</v>
      </c>
      <c r="G928" s="92">
        <f t="shared" si="29"/>
        <v>44089</v>
      </c>
      <c r="H928" s="81">
        <v>1</v>
      </c>
      <c r="I928" s="76">
        <f t="shared" si="30"/>
        <v>10000</v>
      </c>
      <c r="J928" s="14" t="s">
        <v>1349</v>
      </c>
      <c r="K928" s="76" t="s">
        <v>4154</v>
      </c>
      <c r="L928" s="76"/>
      <c r="M928" s="76"/>
      <c r="N928" s="83" t="s">
        <v>6182</v>
      </c>
      <c r="O928" s="99"/>
    </row>
    <row r="929" spans="1:15" s="60" customFormat="1" x14ac:dyDescent="0.3">
      <c r="A929" s="73" t="s">
        <v>6090</v>
      </c>
      <c r="B929" s="14" t="s">
        <v>6183</v>
      </c>
      <c r="C929" s="14" t="s">
        <v>6184</v>
      </c>
      <c r="D929" s="14" t="s">
        <v>6185</v>
      </c>
      <c r="E929" s="14" t="s">
        <v>6186</v>
      </c>
      <c r="F929" s="92">
        <v>43356</v>
      </c>
      <c r="G929" s="92">
        <f t="shared" si="29"/>
        <v>44087</v>
      </c>
      <c r="H929" s="81">
        <v>1</v>
      </c>
      <c r="I929" s="76">
        <f t="shared" si="30"/>
        <v>10000</v>
      </c>
      <c r="J929" s="89" t="s">
        <v>4458</v>
      </c>
      <c r="K929" s="86" t="s">
        <v>3150</v>
      </c>
      <c r="L929" s="76"/>
      <c r="M929" s="76"/>
      <c r="N929" s="83" t="s">
        <v>6187</v>
      </c>
      <c r="O929" s="99"/>
    </row>
    <row r="930" spans="1:15" s="60" customFormat="1" x14ac:dyDescent="0.3">
      <c r="A930" s="73" t="s">
        <v>6090</v>
      </c>
      <c r="B930" s="14" t="s">
        <v>6188</v>
      </c>
      <c r="C930" s="14" t="s">
        <v>6189</v>
      </c>
      <c r="D930" s="14" t="s">
        <v>6190</v>
      </c>
      <c r="E930" s="14" t="s">
        <v>6039</v>
      </c>
      <c r="F930" s="92">
        <v>43357</v>
      </c>
      <c r="G930" s="92">
        <f t="shared" si="29"/>
        <v>44088</v>
      </c>
      <c r="H930" s="81">
        <v>1</v>
      </c>
      <c r="I930" s="76">
        <f t="shared" si="30"/>
        <v>10000</v>
      </c>
      <c r="J930" s="89" t="s">
        <v>3400</v>
      </c>
      <c r="K930" s="86" t="s">
        <v>3150</v>
      </c>
      <c r="L930" s="76"/>
      <c r="M930" s="76"/>
      <c r="N930" s="83" t="s">
        <v>6191</v>
      </c>
      <c r="O930" s="99"/>
    </row>
    <row r="931" spans="1:15" s="60" customFormat="1" x14ac:dyDescent="0.3">
      <c r="A931" s="73" t="s">
        <v>6090</v>
      </c>
      <c r="B931" s="14" t="s">
        <v>6192</v>
      </c>
      <c r="C931" s="14" t="s">
        <v>6193</v>
      </c>
      <c r="D931" s="14" t="s">
        <v>6194</v>
      </c>
      <c r="E931" s="14" t="s">
        <v>5351</v>
      </c>
      <c r="F931" s="92">
        <v>43361</v>
      </c>
      <c r="G931" s="92">
        <f t="shared" si="29"/>
        <v>44092</v>
      </c>
      <c r="H931" s="81">
        <v>3</v>
      </c>
      <c r="I931" s="76">
        <f t="shared" si="30"/>
        <v>30000</v>
      </c>
      <c r="J931" s="104" t="s">
        <v>1297</v>
      </c>
      <c r="K931" s="86" t="s">
        <v>3150</v>
      </c>
      <c r="L931" s="76"/>
      <c r="M931" s="76"/>
      <c r="N931" s="83" t="s">
        <v>6195</v>
      </c>
      <c r="O931" s="99"/>
    </row>
    <row r="932" spans="1:15" s="60" customFormat="1" x14ac:dyDescent="0.3">
      <c r="A932" s="73" t="s">
        <v>6090</v>
      </c>
      <c r="B932" s="14" t="s">
        <v>6196</v>
      </c>
      <c r="C932" s="14" t="s">
        <v>6197</v>
      </c>
      <c r="D932" s="14" t="s">
        <v>6198</v>
      </c>
      <c r="E932" s="14" t="s">
        <v>4048</v>
      </c>
      <c r="F932" s="92">
        <v>43362</v>
      </c>
      <c r="G932" s="92">
        <f t="shared" si="29"/>
        <v>44093</v>
      </c>
      <c r="H932" s="81">
        <v>1</v>
      </c>
      <c r="I932" s="76">
        <f t="shared" si="30"/>
        <v>10000</v>
      </c>
      <c r="J932" s="100" t="s">
        <v>5749</v>
      </c>
      <c r="K932" s="76" t="s">
        <v>3745</v>
      </c>
      <c r="L932" s="76"/>
      <c r="M932" s="76"/>
      <c r="N932" s="83" t="s">
        <v>6199</v>
      </c>
      <c r="O932" s="99"/>
    </row>
    <row r="933" spans="1:15" s="60" customFormat="1" x14ac:dyDescent="0.3">
      <c r="A933" s="73" t="s">
        <v>6090</v>
      </c>
      <c r="B933" s="14" t="s">
        <v>6200</v>
      </c>
      <c r="C933" s="14" t="s">
        <v>6139</v>
      </c>
      <c r="D933" s="14" t="s">
        <v>6201</v>
      </c>
      <c r="E933" s="14" t="s">
        <v>6202</v>
      </c>
      <c r="F933" s="92">
        <v>43362</v>
      </c>
      <c r="G933" s="92">
        <f t="shared" si="29"/>
        <v>44093</v>
      </c>
      <c r="H933" s="81">
        <v>1</v>
      </c>
      <c r="I933" s="76">
        <f t="shared" si="30"/>
        <v>10000</v>
      </c>
      <c r="J933" s="100" t="s">
        <v>4613</v>
      </c>
      <c r="K933" s="76" t="s">
        <v>1296</v>
      </c>
      <c r="L933" s="76"/>
      <c r="M933" s="76"/>
      <c r="N933" s="83" t="s">
        <v>6203</v>
      </c>
      <c r="O933" s="99"/>
    </row>
    <row r="934" spans="1:15" s="60" customFormat="1" x14ac:dyDescent="0.3">
      <c r="A934" s="73" t="s">
        <v>6090</v>
      </c>
      <c r="B934" s="14" t="s">
        <v>6204</v>
      </c>
      <c r="C934" s="14" t="s">
        <v>6205</v>
      </c>
      <c r="D934" s="14" t="s">
        <v>6206</v>
      </c>
      <c r="E934" s="14" t="s">
        <v>6207</v>
      </c>
      <c r="F934" s="92">
        <v>43360</v>
      </c>
      <c r="G934" s="92">
        <f t="shared" si="29"/>
        <v>44091</v>
      </c>
      <c r="H934" s="81">
        <v>1</v>
      </c>
      <c r="I934" s="76">
        <f t="shared" si="30"/>
        <v>10000</v>
      </c>
      <c r="J934" s="100" t="s">
        <v>3744</v>
      </c>
      <c r="K934" s="86" t="s">
        <v>3327</v>
      </c>
      <c r="L934" s="76"/>
      <c r="M934" s="76"/>
      <c r="N934" s="83" t="s">
        <v>6208</v>
      </c>
      <c r="O934" s="99"/>
    </row>
    <row r="935" spans="1:15" s="60" customFormat="1" x14ac:dyDescent="0.3">
      <c r="A935" s="73" t="s">
        <v>6090</v>
      </c>
      <c r="B935" s="14" t="s">
        <v>6209</v>
      </c>
      <c r="C935" s="14" t="s">
        <v>6210</v>
      </c>
      <c r="D935" s="10" t="s">
        <v>6211</v>
      </c>
      <c r="E935" s="14" t="s">
        <v>3412</v>
      </c>
      <c r="F935" s="92">
        <v>43357</v>
      </c>
      <c r="G935" s="92">
        <f t="shared" si="29"/>
        <v>44088</v>
      </c>
      <c r="H935" s="81">
        <v>2</v>
      </c>
      <c r="I935" s="76">
        <f t="shared" si="30"/>
        <v>20000</v>
      </c>
      <c r="J935" s="89" t="s">
        <v>4458</v>
      </c>
      <c r="K935" s="86" t="s">
        <v>1462</v>
      </c>
      <c r="L935" s="76"/>
      <c r="M935" s="76"/>
      <c r="N935" s="83" t="s">
        <v>6212</v>
      </c>
      <c r="O935" s="99"/>
    </row>
    <row r="936" spans="1:15" s="60" customFormat="1" x14ac:dyDescent="0.3">
      <c r="A936" s="73" t="s">
        <v>6090</v>
      </c>
      <c r="B936" s="14" t="s">
        <v>6213</v>
      </c>
      <c r="C936" s="14" t="s">
        <v>3143</v>
      </c>
      <c r="D936" s="14" t="s">
        <v>5693</v>
      </c>
      <c r="E936" s="14" t="s">
        <v>6214</v>
      </c>
      <c r="F936" s="92">
        <v>43364</v>
      </c>
      <c r="G936" s="92">
        <f t="shared" si="29"/>
        <v>44095</v>
      </c>
      <c r="H936" s="81">
        <v>6</v>
      </c>
      <c r="I936" s="76">
        <f t="shared" si="30"/>
        <v>60000</v>
      </c>
      <c r="J936" s="102" t="s">
        <v>3141</v>
      </c>
      <c r="K936" s="86" t="s">
        <v>3391</v>
      </c>
      <c r="L936" s="76"/>
      <c r="M936" s="76"/>
      <c r="N936" s="83" t="s">
        <v>6215</v>
      </c>
      <c r="O936" s="99"/>
    </row>
    <row r="937" spans="1:15" s="60" customFormat="1" x14ac:dyDescent="0.3">
      <c r="A937" s="73" t="s">
        <v>6090</v>
      </c>
      <c r="B937" s="14" t="s">
        <v>6216</v>
      </c>
      <c r="C937" s="14" t="s">
        <v>6217</v>
      </c>
      <c r="D937" s="14" t="s">
        <v>6218</v>
      </c>
      <c r="E937" s="14" t="s">
        <v>6219</v>
      </c>
      <c r="F937" s="92">
        <v>43355</v>
      </c>
      <c r="G937" s="92">
        <f t="shared" si="29"/>
        <v>44086</v>
      </c>
      <c r="H937" s="81">
        <v>5</v>
      </c>
      <c r="I937" s="76">
        <f t="shared" si="30"/>
        <v>50000</v>
      </c>
      <c r="J937" s="104" t="s">
        <v>1297</v>
      </c>
      <c r="K937" s="76" t="s">
        <v>3272</v>
      </c>
      <c r="L937" s="76"/>
      <c r="M937" s="76"/>
      <c r="N937" s="83" t="s">
        <v>6220</v>
      </c>
      <c r="O937" s="99"/>
    </row>
    <row r="938" spans="1:15" s="60" customFormat="1" ht="27.6" x14ac:dyDescent="0.3">
      <c r="A938" s="73" t="s">
        <v>6090</v>
      </c>
      <c r="B938" s="14" t="s">
        <v>6221</v>
      </c>
      <c r="C938" s="14" t="s">
        <v>6222</v>
      </c>
      <c r="D938" s="14" t="s">
        <v>6223</v>
      </c>
      <c r="E938" s="14" t="s">
        <v>3921</v>
      </c>
      <c r="F938" s="92">
        <v>43364</v>
      </c>
      <c r="G938" s="92">
        <f t="shared" si="29"/>
        <v>44095</v>
      </c>
      <c r="H938" s="81">
        <v>3</v>
      </c>
      <c r="I938" s="76">
        <f t="shared" si="30"/>
        <v>30000</v>
      </c>
      <c r="J938" s="102" t="s">
        <v>3552</v>
      </c>
      <c r="K938" s="86" t="s">
        <v>3150</v>
      </c>
      <c r="L938" s="76"/>
      <c r="M938" s="76"/>
      <c r="N938" s="83" t="s">
        <v>6224</v>
      </c>
      <c r="O938" s="99"/>
    </row>
    <row r="939" spans="1:15" s="60" customFormat="1" ht="27.6" x14ac:dyDescent="0.3">
      <c r="A939" s="73" t="s">
        <v>6090</v>
      </c>
      <c r="B939" s="14" t="s">
        <v>6225</v>
      </c>
      <c r="C939" s="14" t="s">
        <v>6226</v>
      </c>
      <c r="D939" s="10" t="s">
        <v>4705</v>
      </c>
      <c r="E939" s="10" t="s">
        <v>1630</v>
      </c>
      <c r="F939" s="92">
        <v>43369</v>
      </c>
      <c r="G939" s="92">
        <f t="shared" si="29"/>
        <v>44100</v>
      </c>
      <c r="H939" s="81">
        <v>1</v>
      </c>
      <c r="I939" s="76">
        <f t="shared" si="30"/>
        <v>10000</v>
      </c>
      <c r="J939" s="102" t="s">
        <v>1341</v>
      </c>
      <c r="K939" s="86" t="s">
        <v>6227</v>
      </c>
      <c r="L939" s="76"/>
      <c r="M939" s="76"/>
      <c r="N939" s="83" t="s">
        <v>6228</v>
      </c>
      <c r="O939" s="99"/>
    </row>
    <row r="940" spans="1:15" s="60" customFormat="1" x14ac:dyDescent="0.3">
      <c r="A940" s="73" t="s">
        <v>6090</v>
      </c>
      <c r="B940" s="14" t="s">
        <v>6229</v>
      </c>
      <c r="C940" s="14" t="s">
        <v>6230</v>
      </c>
      <c r="D940" s="14" t="s">
        <v>6231</v>
      </c>
      <c r="E940" s="14" t="s">
        <v>6232</v>
      </c>
      <c r="F940" s="92">
        <v>43360</v>
      </c>
      <c r="G940" s="92">
        <f t="shared" si="29"/>
        <v>44091</v>
      </c>
      <c r="H940" s="81">
        <v>1</v>
      </c>
      <c r="I940" s="76">
        <f t="shared" si="30"/>
        <v>10000</v>
      </c>
      <c r="J940" s="102" t="s">
        <v>3141</v>
      </c>
      <c r="K940" s="86" t="s">
        <v>3461</v>
      </c>
      <c r="L940" s="76"/>
      <c r="M940" s="76"/>
      <c r="N940" s="83" t="s">
        <v>6233</v>
      </c>
      <c r="O940" s="99"/>
    </row>
    <row r="941" spans="1:15" s="60" customFormat="1" x14ac:dyDescent="0.3">
      <c r="A941" s="73" t="s">
        <v>6090</v>
      </c>
      <c r="B941" s="14" t="s">
        <v>6234</v>
      </c>
      <c r="C941" s="14" t="s">
        <v>6235</v>
      </c>
      <c r="D941" s="14" t="s">
        <v>6236</v>
      </c>
      <c r="E941" s="14" t="s">
        <v>6237</v>
      </c>
      <c r="F941" s="92">
        <v>43363</v>
      </c>
      <c r="G941" s="92">
        <f t="shared" si="29"/>
        <v>44094</v>
      </c>
      <c r="H941" s="81">
        <v>1</v>
      </c>
      <c r="I941" s="76">
        <f t="shared" si="30"/>
        <v>10000</v>
      </c>
      <c r="J941" s="85" t="s">
        <v>4158</v>
      </c>
      <c r="K941" s="86" t="s">
        <v>3150</v>
      </c>
      <c r="L941" s="76"/>
      <c r="M941" s="76"/>
      <c r="N941" s="83" t="s">
        <v>6238</v>
      </c>
      <c r="O941" s="99"/>
    </row>
    <row r="942" spans="1:15" s="60" customFormat="1" x14ac:dyDescent="0.3">
      <c r="A942" s="73" t="s">
        <v>6090</v>
      </c>
      <c r="B942" s="14" t="s">
        <v>6239</v>
      </c>
      <c r="C942" s="14" t="s">
        <v>3054</v>
      </c>
      <c r="D942" s="14" t="s">
        <v>6240</v>
      </c>
      <c r="E942" s="14" t="s">
        <v>1400</v>
      </c>
      <c r="F942" s="92">
        <v>43368</v>
      </c>
      <c r="G942" s="92">
        <f t="shared" si="29"/>
        <v>44099</v>
      </c>
      <c r="H942" s="81">
        <v>16</v>
      </c>
      <c r="I942" s="76">
        <f t="shared" si="30"/>
        <v>160000</v>
      </c>
      <c r="J942" s="100" t="s">
        <v>3900</v>
      </c>
      <c r="K942" s="86" t="s">
        <v>3327</v>
      </c>
      <c r="L942" s="76"/>
      <c r="M942" s="76"/>
      <c r="N942" s="83" t="s">
        <v>6241</v>
      </c>
      <c r="O942" s="99"/>
    </row>
    <row r="943" spans="1:15" s="60" customFormat="1" x14ac:dyDescent="0.3">
      <c r="A943" s="73" t="s">
        <v>6090</v>
      </c>
      <c r="B943" s="14" t="s">
        <v>6242</v>
      </c>
      <c r="C943" s="14" t="s">
        <v>6243</v>
      </c>
      <c r="D943" s="14" t="s">
        <v>6244</v>
      </c>
      <c r="E943" s="14" t="s">
        <v>3395</v>
      </c>
      <c r="F943" s="92">
        <v>43369</v>
      </c>
      <c r="G943" s="92">
        <f t="shared" si="29"/>
        <v>44100</v>
      </c>
      <c r="H943" s="81">
        <v>1</v>
      </c>
      <c r="I943" s="76">
        <f t="shared" si="30"/>
        <v>10000</v>
      </c>
      <c r="J943" s="100" t="s">
        <v>3900</v>
      </c>
      <c r="K943" s="76" t="s">
        <v>4594</v>
      </c>
      <c r="L943" s="76"/>
      <c r="M943" s="76"/>
      <c r="N943" s="83" t="s">
        <v>6245</v>
      </c>
      <c r="O943" s="99"/>
    </row>
    <row r="944" spans="1:15" s="60" customFormat="1" x14ac:dyDescent="0.3">
      <c r="A944" s="73" t="s">
        <v>6090</v>
      </c>
      <c r="B944" s="14" t="s">
        <v>6246</v>
      </c>
      <c r="C944" s="14" t="s">
        <v>6247</v>
      </c>
      <c r="D944" s="10" t="s">
        <v>6248</v>
      </c>
      <c r="E944" s="14" t="s">
        <v>6249</v>
      </c>
      <c r="F944" s="92">
        <v>43369</v>
      </c>
      <c r="G944" s="92">
        <f t="shared" si="29"/>
        <v>44100</v>
      </c>
      <c r="H944" s="81">
        <v>3</v>
      </c>
      <c r="I944" s="76">
        <f t="shared" si="30"/>
        <v>30000</v>
      </c>
      <c r="J944" s="100" t="s">
        <v>6250</v>
      </c>
      <c r="K944" s="76" t="s">
        <v>3334</v>
      </c>
      <c r="L944" s="76"/>
      <c r="M944" s="76"/>
      <c r="N944" s="83" t="s">
        <v>6245</v>
      </c>
      <c r="O944" s="99"/>
    </row>
    <row r="945" spans="1:15" s="60" customFormat="1" x14ac:dyDescent="0.3">
      <c r="A945" s="73" t="s">
        <v>6090</v>
      </c>
      <c r="B945" s="14" t="s">
        <v>6251</v>
      </c>
      <c r="C945" s="14" t="s">
        <v>6252</v>
      </c>
      <c r="D945" s="14" t="s">
        <v>6253</v>
      </c>
      <c r="E945" s="14" t="s">
        <v>3486</v>
      </c>
      <c r="F945" s="92">
        <v>43369</v>
      </c>
      <c r="G945" s="92">
        <f t="shared" si="29"/>
        <v>44100</v>
      </c>
      <c r="H945" s="81">
        <v>3</v>
      </c>
      <c r="I945" s="76">
        <f t="shared" si="30"/>
        <v>30000</v>
      </c>
      <c r="J945" s="100" t="s">
        <v>1337</v>
      </c>
      <c r="K945" s="86" t="s">
        <v>3475</v>
      </c>
      <c r="L945" s="76"/>
      <c r="M945" s="76"/>
      <c r="N945" s="83" t="s">
        <v>6254</v>
      </c>
      <c r="O945" s="99"/>
    </row>
    <row r="946" spans="1:15" s="60" customFormat="1" x14ac:dyDescent="0.3">
      <c r="A946" s="73" t="s">
        <v>6090</v>
      </c>
      <c r="B946" s="14" t="s">
        <v>6255</v>
      </c>
      <c r="C946" s="14" t="s">
        <v>6256</v>
      </c>
      <c r="D946" s="14" t="s">
        <v>6257</v>
      </c>
      <c r="E946" s="14" t="s">
        <v>6258</v>
      </c>
      <c r="F946" s="92">
        <v>43369</v>
      </c>
      <c r="G946" s="92">
        <f t="shared" si="29"/>
        <v>44100</v>
      </c>
      <c r="H946" s="81">
        <v>3</v>
      </c>
      <c r="I946" s="76">
        <f t="shared" si="30"/>
        <v>30000</v>
      </c>
      <c r="J946" s="104" t="s">
        <v>1297</v>
      </c>
      <c r="K946" s="86" t="s">
        <v>3461</v>
      </c>
      <c r="L946" s="76"/>
      <c r="M946" s="76"/>
      <c r="N946" s="83" t="s">
        <v>6254</v>
      </c>
      <c r="O946" s="99"/>
    </row>
    <row r="947" spans="1:15" s="60" customFormat="1" ht="27.6" x14ac:dyDescent="0.3">
      <c r="A947" s="73" t="s">
        <v>6090</v>
      </c>
      <c r="B947" s="14" t="s">
        <v>6259</v>
      </c>
      <c r="C947" s="14" t="s">
        <v>3016</v>
      </c>
      <c r="D947" s="14" t="s">
        <v>4206</v>
      </c>
      <c r="E947" s="14" t="s">
        <v>4206</v>
      </c>
      <c r="F947" s="92">
        <v>43364</v>
      </c>
      <c r="G947" s="92">
        <f t="shared" si="29"/>
        <v>44095</v>
      </c>
      <c r="H947" s="81">
        <v>2</v>
      </c>
      <c r="I947" s="76">
        <f t="shared" si="30"/>
        <v>20000</v>
      </c>
      <c r="J947" s="85" t="s">
        <v>3656</v>
      </c>
      <c r="K947" s="86" t="s">
        <v>3350</v>
      </c>
      <c r="L947" s="76"/>
      <c r="M947" s="76"/>
      <c r="N947" s="83" t="s">
        <v>6260</v>
      </c>
      <c r="O947" s="99"/>
    </row>
    <row r="948" spans="1:15" s="60" customFormat="1" x14ac:dyDescent="0.3">
      <c r="A948" s="73" t="s">
        <v>6090</v>
      </c>
      <c r="B948" s="14" t="s">
        <v>6261</v>
      </c>
      <c r="C948" s="14" t="s">
        <v>3140</v>
      </c>
      <c r="D948" s="14" t="s">
        <v>5526</v>
      </c>
      <c r="E948" s="14" t="s">
        <v>4551</v>
      </c>
      <c r="F948" s="92">
        <v>43370</v>
      </c>
      <c r="G948" s="92">
        <f t="shared" si="29"/>
        <v>44101</v>
      </c>
      <c r="H948" s="81">
        <v>5</v>
      </c>
      <c r="I948" s="76">
        <f t="shared" si="30"/>
        <v>50000</v>
      </c>
      <c r="J948" s="102" t="s">
        <v>3141</v>
      </c>
      <c r="K948" s="86" t="s">
        <v>6262</v>
      </c>
      <c r="L948" s="76"/>
      <c r="M948" s="76"/>
      <c r="N948" s="83" t="s">
        <v>6263</v>
      </c>
      <c r="O948" s="99"/>
    </row>
    <row r="949" spans="1:15" s="60" customFormat="1" ht="27.6" x14ac:dyDescent="0.3">
      <c r="A949" s="73" t="s">
        <v>6090</v>
      </c>
      <c r="B949" s="14" t="s">
        <v>6264</v>
      </c>
      <c r="C949" s="14" t="s">
        <v>3444</v>
      </c>
      <c r="D949" s="14" t="s">
        <v>6265</v>
      </c>
      <c r="E949" s="14" t="s">
        <v>6266</v>
      </c>
      <c r="F949" s="92">
        <v>43358</v>
      </c>
      <c r="G949" s="92">
        <f t="shared" si="29"/>
        <v>44089</v>
      </c>
      <c r="H949" s="81">
        <v>1</v>
      </c>
      <c r="I949" s="76">
        <f t="shared" si="30"/>
        <v>10000</v>
      </c>
      <c r="J949" s="102" t="s">
        <v>3141</v>
      </c>
      <c r="K949" s="86" t="s">
        <v>6227</v>
      </c>
      <c r="L949" s="76"/>
      <c r="M949" s="76"/>
      <c r="N949" s="83" t="s">
        <v>6267</v>
      </c>
      <c r="O949" s="99"/>
    </row>
    <row r="950" spans="1:15" s="60" customFormat="1" x14ac:dyDescent="0.3">
      <c r="A950" s="73" t="s">
        <v>6090</v>
      </c>
      <c r="B950" s="14" t="s">
        <v>6268</v>
      </c>
      <c r="C950" s="14" t="s">
        <v>6269</v>
      </c>
      <c r="D950" s="14" t="s">
        <v>6270</v>
      </c>
      <c r="E950" s="14" t="s">
        <v>1400</v>
      </c>
      <c r="F950" s="92">
        <v>43370</v>
      </c>
      <c r="G950" s="92">
        <f t="shared" si="29"/>
        <v>44101</v>
      </c>
      <c r="H950" s="81">
        <v>1</v>
      </c>
      <c r="I950" s="76">
        <f t="shared" si="30"/>
        <v>10000</v>
      </c>
      <c r="J950" s="100" t="s">
        <v>3900</v>
      </c>
      <c r="K950" s="76" t="s">
        <v>3272</v>
      </c>
      <c r="L950" s="76"/>
      <c r="M950" s="76"/>
      <c r="N950" s="83" t="s">
        <v>6271</v>
      </c>
      <c r="O950" s="99"/>
    </row>
    <row r="951" spans="1:15" s="60" customFormat="1" x14ac:dyDescent="0.3">
      <c r="A951" s="73" t="s">
        <v>6090</v>
      </c>
      <c r="B951" s="14" t="s">
        <v>6272</v>
      </c>
      <c r="C951" s="14" t="s">
        <v>6273</v>
      </c>
      <c r="D951" s="14" t="s">
        <v>6274</v>
      </c>
      <c r="E951" s="14" t="s">
        <v>1400</v>
      </c>
      <c r="F951" s="92">
        <v>43370</v>
      </c>
      <c r="G951" s="92">
        <f t="shared" si="29"/>
        <v>44101</v>
      </c>
      <c r="H951" s="81">
        <v>2</v>
      </c>
      <c r="I951" s="76">
        <f t="shared" si="30"/>
        <v>20000</v>
      </c>
      <c r="J951" s="100" t="s">
        <v>3483</v>
      </c>
      <c r="K951" s="76" t="s">
        <v>1296</v>
      </c>
      <c r="L951" s="76"/>
      <c r="M951" s="76"/>
      <c r="N951" s="83" t="s">
        <v>6271</v>
      </c>
      <c r="O951" s="99"/>
    </row>
    <row r="952" spans="1:15" s="60" customFormat="1" ht="27.6" x14ac:dyDescent="0.3">
      <c r="A952" s="73" t="s">
        <v>6090</v>
      </c>
      <c r="B952" s="14" t="s">
        <v>6275</v>
      </c>
      <c r="C952" s="14" t="s">
        <v>6276</v>
      </c>
      <c r="D952" s="14" t="s">
        <v>6277</v>
      </c>
      <c r="E952" s="14" t="s">
        <v>6278</v>
      </c>
      <c r="F952" s="92">
        <v>43364</v>
      </c>
      <c r="G952" s="92">
        <f t="shared" si="29"/>
        <v>44095</v>
      </c>
      <c r="H952" s="81">
        <v>1</v>
      </c>
      <c r="I952" s="76">
        <f t="shared" si="30"/>
        <v>10000</v>
      </c>
      <c r="J952" s="14" t="s">
        <v>3106</v>
      </c>
      <c r="K952" s="76" t="s">
        <v>1813</v>
      </c>
      <c r="L952" s="76"/>
      <c r="M952" s="76"/>
      <c r="N952" s="91" t="s">
        <v>6279</v>
      </c>
      <c r="O952" s="99"/>
    </row>
    <row r="953" spans="1:15" s="60" customFormat="1" x14ac:dyDescent="0.3">
      <c r="A953" s="73" t="s">
        <v>6090</v>
      </c>
      <c r="B953" s="14" t="s">
        <v>6280</v>
      </c>
      <c r="C953" s="14" t="s">
        <v>6276</v>
      </c>
      <c r="D953" s="14" t="s">
        <v>6277</v>
      </c>
      <c r="E953" s="14" t="s">
        <v>6278</v>
      </c>
      <c r="F953" s="92">
        <v>43371</v>
      </c>
      <c r="G953" s="92">
        <f t="shared" si="29"/>
        <v>44102</v>
      </c>
      <c r="H953" s="81">
        <v>2</v>
      </c>
      <c r="I953" s="76">
        <f t="shared" si="30"/>
        <v>20000</v>
      </c>
      <c r="J953" s="14" t="s">
        <v>4344</v>
      </c>
      <c r="K953" s="76" t="s">
        <v>3745</v>
      </c>
      <c r="L953" s="76"/>
      <c r="M953" s="76"/>
      <c r="N953" s="91" t="s">
        <v>6281</v>
      </c>
      <c r="O953" s="99"/>
    </row>
    <row r="954" spans="1:15" s="60" customFormat="1" x14ac:dyDescent="0.3">
      <c r="A954" s="73" t="s">
        <v>6090</v>
      </c>
      <c r="B954" s="14" t="s">
        <v>6282</v>
      </c>
      <c r="C954" s="14" t="s">
        <v>5778</v>
      </c>
      <c r="D954" s="14" t="s">
        <v>5779</v>
      </c>
      <c r="E954" s="14" t="s">
        <v>4301</v>
      </c>
      <c r="F954" s="92">
        <v>43370</v>
      </c>
      <c r="G954" s="92">
        <f t="shared" si="29"/>
        <v>44101</v>
      </c>
      <c r="H954" s="81">
        <v>1</v>
      </c>
      <c r="I954" s="76">
        <f t="shared" si="30"/>
        <v>10000</v>
      </c>
      <c r="J954" s="104" t="s">
        <v>1297</v>
      </c>
      <c r="K954" s="86" t="s">
        <v>3150</v>
      </c>
      <c r="L954" s="76"/>
      <c r="M954" s="76"/>
      <c r="N954" s="83" t="s">
        <v>6283</v>
      </c>
      <c r="O954" s="99"/>
    </row>
    <row r="955" spans="1:15" s="60" customFormat="1" x14ac:dyDescent="0.3">
      <c r="A955" s="73" t="s">
        <v>6090</v>
      </c>
      <c r="B955" s="14" t="s">
        <v>6284</v>
      </c>
      <c r="C955" s="14" t="s">
        <v>6285</v>
      </c>
      <c r="D955" s="14" t="s">
        <v>6286</v>
      </c>
      <c r="E955" s="14" t="s">
        <v>6286</v>
      </c>
      <c r="F955" s="92">
        <v>43370</v>
      </c>
      <c r="G955" s="92">
        <f t="shared" si="29"/>
        <v>44101</v>
      </c>
      <c r="H955" s="81">
        <v>3</v>
      </c>
      <c r="I955" s="76">
        <f t="shared" si="30"/>
        <v>30000</v>
      </c>
      <c r="J955" s="104" t="s">
        <v>1297</v>
      </c>
      <c r="K955" s="86" t="s">
        <v>5789</v>
      </c>
      <c r="L955" s="76"/>
      <c r="M955" s="76"/>
      <c r="N955" s="83" t="s">
        <v>6287</v>
      </c>
      <c r="O955" s="99"/>
    </row>
    <row r="956" spans="1:15" s="60" customFormat="1" x14ac:dyDescent="0.3">
      <c r="A956" s="73" t="s">
        <v>6090</v>
      </c>
      <c r="B956" s="14" t="s">
        <v>6288</v>
      </c>
      <c r="C956" s="14" t="s">
        <v>6289</v>
      </c>
      <c r="D956" s="14" t="s">
        <v>816</v>
      </c>
      <c r="E956" s="14" t="s">
        <v>6290</v>
      </c>
      <c r="F956" s="92">
        <v>43371</v>
      </c>
      <c r="G956" s="92">
        <f t="shared" si="29"/>
        <v>44102</v>
      </c>
      <c r="H956" s="81">
        <v>3</v>
      </c>
      <c r="I956" s="76">
        <f t="shared" si="30"/>
        <v>30000</v>
      </c>
      <c r="J956" s="104" t="s">
        <v>1297</v>
      </c>
      <c r="K956" s="86" t="s">
        <v>3150</v>
      </c>
      <c r="L956" s="76"/>
      <c r="M956" s="76"/>
      <c r="N956" s="83" t="s">
        <v>6291</v>
      </c>
      <c r="O956" s="99"/>
    </row>
    <row r="957" spans="1:15" s="60" customFormat="1" x14ac:dyDescent="0.3">
      <c r="A957" s="73" t="s">
        <v>6090</v>
      </c>
      <c r="B957" s="14" t="s">
        <v>6292</v>
      </c>
      <c r="C957" s="14" t="s">
        <v>6293</v>
      </c>
      <c r="D957" s="14" t="s">
        <v>6294</v>
      </c>
      <c r="E957" s="14" t="s">
        <v>6286</v>
      </c>
      <c r="F957" s="92">
        <v>43371</v>
      </c>
      <c r="G957" s="92">
        <f t="shared" si="29"/>
        <v>44102</v>
      </c>
      <c r="H957" s="81">
        <v>3</v>
      </c>
      <c r="I957" s="76">
        <f t="shared" si="30"/>
        <v>30000</v>
      </c>
      <c r="J957" s="104" t="s">
        <v>1297</v>
      </c>
      <c r="K957" s="86" t="s">
        <v>1320</v>
      </c>
      <c r="L957" s="76"/>
      <c r="M957" s="76"/>
      <c r="N957" s="83" t="s">
        <v>6291</v>
      </c>
      <c r="O957" s="99"/>
    </row>
    <row r="958" spans="1:15" s="60" customFormat="1" x14ac:dyDescent="0.3">
      <c r="A958" s="73" t="s">
        <v>6090</v>
      </c>
      <c r="B958" s="14" t="s">
        <v>6295</v>
      </c>
      <c r="C958" s="14" t="s">
        <v>6296</v>
      </c>
      <c r="D958" s="14" t="s">
        <v>6297</v>
      </c>
      <c r="E958" s="14" t="s">
        <v>6298</v>
      </c>
      <c r="F958" s="92">
        <v>43371</v>
      </c>
      <c r="G958" s="92">
        <f t="shared" si="29"/>
        <v>44102</v>
      </c>
      <c r="H958" s="81">
        <v>15</v>
      </c>
      <c r="I958" s="76">
        <f t="shared" si="30"/>
        <v>150000</v>
      </c>
      <c r="J958" s="104" t="s">
        <v>1297</v>
      </c>
      <c r="K958" s="86" t="s">
        <v>3150</v>
      </c>
      <c r="L958" s="76"/>
      <c r="M958" s="76"/>
      <c r="N958" s="83" t="s">
        <v>6299</v>
      </c>
      <c r="O958" s="99"/>
    </row>
    <row r="959" spans="1:15" s="60" customFormat="1" x14ac:dyDescent="0.3">
      <c r="A959" s="73" t="s">
        <v>6090</v>
      </c>
      <c r="B959" s="14" t="s">
        <v>6300</v>
      </c>
      <c r="C959" s="14" t="s">
        <v>3636</v>
      </c>
      <c r="D959" s="14" t="s">
        <v>6301</v>
      </c>
      <c r="E959" s="14" t="s">
        <v>6145</v>
      </c>
      <c r="F959" s="92">
        <v>43371</v>
      </c>
      <c r="G959" s="92">
        <f t="shared" si="29"/>
        <v>44102</v>
      </c>
      <c r="H959" s="81">
        <v>3</v>
      </c>
      <c r="I959" s="76">
        <f t="shared" si="30"/>
        <v>30000</v>
      </c>
      <c r="J959" s="89" t="s">
        <v>3400</v>
      </c>
      <c r="K959" s="86" t="s">
        <v>3391</v>
      </c>
      <c r="L959" s="76"/>
      <c r="M959" s="76"/>
      <c r="N959" s="83" t="s">
        <v>6291</v>
      </c>
      <c r="O959" s="99"/>
    </row>
    <row r="960" spans="1:15" s="60" customFormat="1" x14ac:dyDescent="0.3">
      <c r="A960" s="73" t="s">
        <v>6090</v>
      </c>
      <c r="B960" s="14" t="s">
        <v>6302</v>
      </c>
      <c r="C960" s="14" t="s">
        <v>6303</v>
      </c>
      <c r="D960" s="14" t="s">
        <v>6304</v>
      </c>
      <c r="E960" s="14" t="s">
        <v>5850</v>
      </c>
      <c r="F960" s="92">
        <v>43371</v>
      </c>
      <c r="G960" s="92">
        <f t="shared" si="29"/>
        <v>44102</v>
      </c>
      <c r="H960" s="81">
        <v>1</v>
      </c>
      <c r="I960" s="76">
        <f t="shared" si="30"/>
        <v>10000</v>
      </c>
      <c r="J960" s="104" t="s">
        <v>1297</v>
      </c>
      <c r="K960" s="86" t="s">
        <v>5789</v>
      </c>
      <c r="L960" s="76"/>
      <c r="M960" s="76"/>
      <c r="N960" s="83" t="s">
        <v>6305</v>
      </c>
      <c r="O960" s="99"/>
    </row>
    <row r="961" spans="1:15" s="60" customFormat="1" x14ac:dyDescent="0.3">
      <c r="A961" s="73" t="s">
        <v>6090</v>
      </c>
      <c r="B961" s="14" t="s">
        <v>6306</v>
      </c>
      <c r="C961" s="14" t="s">
        <v>6307</v>
      </c>
      <c r="D961" s="14" t="s">
        <v>6308</v>
      </c>
      <c r="E961" s="14" t="s">
        <v>6168</v>
      </c>
      <c r="F961" s="92">
        <v>43358</v>
      </c>
      <c r="G961" s="92">
        <f t="shared" si="29"/>
        <v>44089</v>
      </c>
      <c r="H961" s="81">
        <v>1</v>
      </c>
      <c r="I961" s="76">
        <f t="shared" si="30"/>
        <v>10000</v>
      </c>
      <c r="J961" s="89" t="s">
        <v>5864</v>
      </c>
      <c r="K961" s="86" t="s">
        <v>3150</v>
      </c>
      <c r="L961" s="76"/>
      <c r="M961" s="76"/>
      <c r="N961" s="83" t="s">
        <v>6309</v>
      </c>
      <c r="O961" s="99"/>
    </row>
    <row r="962" spans="1:15" s="60" customFormat="1" x14ac:dyDescent="0.3">
      <c r="A962" s="73" t="s">
        <v>6090</v>
      </c>
      <c r="B962" s="14" t="s">
        <v>6310</v>
      </c>
      <c r="C962" s="14" t="s">
        <v>6307</v>
      </c>
      <c r="D962" s="14" t="s">
        <v>6311</v>
      </c>
      <c r="E962" s="14" t="s">
        <v>6168</v>
      </c>
      <c r="F962" s="92">
        <v>43358</v>
      </c>
      <c r="G962" s="92">
        <f t="shared" si="29"/>
        <v>44089</v>
      </c>
      <c r="H962" s="81">
        <v>3</v>
      </c>
      <c r="I962" s="76">
        <f t="shared" si="30"/>
        <v>30000</v>
      </c>
      <c r="J962" s="89" t="s">
        <v>4458</v>
      </c>
      <c r="K962" s="86" t="s">
        <v>3150</v>
      </c>
      <c r="L962" s="76"/>
      <c r="M962" s="76"/>
      <c r="N962" s="83" t="s">
        <v>6312</v>
      </c>
      <c r="O962" s="99"/>
    </row>
    <row r="963" spans="1:15" s="60" customFormat="1" x14ac:dyDescent="0.3">
      <c r="A963" s="73" t="s">
        <v>6090</v>
      </c>
      <c r="B963" s="14" t="s">
        <v>6313</v>
      </c>
      <c r="C963" s="14" t="s">
        <v>6314</v>
      </c>
      <c r="D963" s="14" t="s">
        <v>6315</v>
      </c>
      <c r="E963" s="14" t="s">
        <v>4060</v>
      </c>
      <c r="F963" s="92">
        <v>43373</v>
      </c>
      <c r="G963" s="92">
        <f t="shared" si="29"/>
        <v>44104</v>
      </c>
      <c r="H963" s="81">
        <v>1</v>
      </c>
      <c r="I963" s="76">
        <f t="shared" si="30"/>
        <v>10000</v>
      </c>
      <c r="J963" s="89" t="s">
        <v>3349</v>
      </c>
      <c r="K963" s="86" t="s">
        <v>3391</v>
      </c>
      <c r="L963" s="76"/>
      <c r="M963" s="76"/>
      <c r="N963" s="83" t="s">
        <v>6316</v>
      </c>
      <c r="O963" s="99"/>
    </row>
    <row r="964" spans="1:15" s="60" customFormat="1" x14ac:dyDescent="0.3">
      <c r="A964" s="73" t="s">
        <v>6090</v>
      </c>
      <c r="B964" s="14" t="s">
        <v>6317</v>
      </c>
      <c r="C964" s="14" t="s">
        <v>6318</v>
      </c>
      <c r="D964" s="14" t="s">
        <v>6319</v>
      </c>
      <c r="E964" s="14" t="s">
        <v>6320</v>
      </c>
      <c r="F964" s="92">
        <v>43373</v>
      </c>
      <c r="G964" s="92">
        <f t="shared" si="29"/>
        <v>44104</v>
      </c>
      <c r="H964" s="81">
        <v>1</v>
      </c>
      <c r="I964" s="76">
        <f t="shared" si="30"/>
        <v>10000</v>
      </c>
      <c r="J964" s="89" t="s">
        <v>1683</v>
      </c>
      <c r="K964" s="86" t="s">
        <v>1462</v>
      </c>
      <c r="L964" s="76"/>
      <c r="M964" s="76"/>
      <c r="N964" s="83" t="s">
        <v>6321</v>
      </c>
      <c r="O964" s="99"/>
    </row>
    <row r="965" spans="1:15" s="60" customFormat="1" x14ac:dyDescent="0.3">
      <c r="A965" s="73" t="s">
        <v>6090</v>
      </c>
      <c r="B965" s="14" t="s">
        <v>6322</v>
      </c>
      <c r="C965" s="14" t="s">
        <v>5466</v>
      </c>
      <c r="D965" s="14" t="s">
        <v>6323</v>
      </c>
      <c r="E965" s="14" t="s">
        <v>4545</v>
      </c>
      <c r="F965" s="92">
        <v>43358</v>
      </c>
      <c r="G965" s="92">
        <f t="shared" si="29"/>
        <v>44089</v>
      </c>
      <c r="H965" s="81">
        <v>1</v>
      </c>
      <c r="I965" s="76">
        <f t="shared" si="30"/>
        <v>10000</v>
      </c>
      <c r="J965" s="102" t="s">
        <v>3141</v>
      </c>
      <c r="K965" s="76" t="s">
        <v>3695</v>
      </c>
      <c r="L965" s="76"/>
      <c r="M965" s="76"/>
      <c r="N965" s="83" t="s">
        <v>6324</v>
      </c>
      <c r="O965" s="99"/>
    </row>
    <row r="966" spans="1:15" s="60" customFormat="1" ht="27.6" x14ac:dyDescent="0.3">
      <c r="A966" s="73" t="s">
        <v>6325</v>
      </c>
      <c r="B966" s="14" t="s">
        <v>6326</v>
      </c>
      <c r="C966" s="14" t="s">
        <v>3867</v>
      </c>
      <c r="D966" s="14" t="s">
        <v>6327</v>
      </c>
      <c r="E966" s="14" t="s">
        <v>3856</v>
      </c>
      <c r="F966" s="92">
        <v>43374</v>
      </c>
      <c r="G966" s="92">
        <f t="shared" si="29"/>
        <v>44105</v>
      </c>
      <c r="H966" s="81">
        <v>1</v>
      </c>
      <c r="I966" s="76">
        <f t="shared" si="30"/>
        <v>10000</v>
      </c>
      <c r="J966" s="14" t="s">
        <v>3431</v>
      </c>
      <c r="K966" s="86" t="s">
        <v>1320</v>
      </c>
      <c r="L966" s="76"/>
      <c r="M966" s="76"/>
      <c r="N966" s="83" t="s">
        <v>6328</v>
      </c>
      <c r="O966" s="99"/>
    </row>
    <row r="967" spans="1:15" s="60" customFormat="1" x14ac:dyDescent="0.3">
      <c r="A967" s="73" t="s">
        <v>6325</v>
      </c>
      <c r="B967" s="14" t="s">
        <v>6329</v>
      </c>
      <c r="C967" s="14" t="s">
        <v>6330</v>
      </c>
      <c r="D967" s="14" t="s">
        <v>6331</v>
      </c>
      <c r="E967" s="14" t="s">
        <v>91</v>
      </c>
      <c r="F967" s="92">
        <v>43374</v>
      </c>
      <c r="G967" s="92">
        <f t="shared" si="29"/>
        <v>44105</v>
      </c>
      <c r="H967" s="81">
        <v>3</v>
      </c>
      <c r="I967" s="76">
        <f t="shared" si="30"/>
        <v>30000</v>
      </c>
      <c r="J967" s="85" t="s">
        <v>3656</v>
      </c>
      <c r="K967" s="86" t="s">
        <v>3391</v>
      </c>
      <c r="L967" s="76"/>
      <c r="M967" s="76"/>
      <c r="N967" s="83" t="s">
        <v>6332</v>
      </c>
      <c r="O967" s="99"/>
    </row>
    <row r="968" spans="1:15" s="60" customFormat="1" x14ac:dyDescent="0.3">
      <c r="A968" s="73" t="s">
        <v>6325</v>
      </c>
      <c r="B968" s="14" t="s">
        <v>6333</v>
      </c>
      <c r="C968" s="14" t="s">
        <v>3382</v>
      </c>
      <c r="D968" s="14" t="s">
        <v>5937</v>
      </c>
      <c r="E968" s="14" t="s">
        <v>3203</v>
      </c>
      <c r="F968" s="92">
        <v>43376</v>
      </c>
      <c r="G968" s="92">
        <f t="shared" si="29"/>
        <v>44107</v>
      </c>
      <c r="H968" s="81">
        <v>1</v>
      </c>
      <c r="I968" s="76">
        <f t="shared" si="30"/>
        <v>10000</v>
      </c>
      <c r="J968" s="14" t="s">
        <v>3641</v>
      </c>
      <c r="K968" s="86" t="s">
        <v>3150</v>
      </c>
      <c r="L968" s="76"/>
      <c r="M968" s="76"/>
      <c r="N968" s="83" t="s">
        <v>6334</v>
      </c>
      <c r="O968" s="99"/>
    </row>
    <row r="969" spans="1:15" s="60" customFormat="1" x14ac:dyDescent="0.3">
      <c r="A969" s="73" t="s">
        <v>6325</v>
      </c>
      <c r="B969" s="14" t="s">
        <v>6335</v>
      </c>
      <c r="C969" s="14" t="s">
        <v>6336</v>
      </c>
      <c r="D969" s="14" t="s">
        <v>6337</v>
      </c>
      <c r="E969" s="14" t="s">
        <v>6258</v>
      </c>
      <c r="F969" s="92">
        <v>43382</v>
      </c>
      <c r="G969" s="92">
        <f t="shared" si="29"/>
        <v>44113</v>
      </c>
      <c r="H969" s="81">
        <v>3</v>
      </c>
      <c r="I969" s="76">
        <f t="shared" si="30"/>
        <v>30000</v>
      </c>
      <c r="J969" s="104" t="s">
        <v>1297</v>
      </c>
      <c r="K969" s="86" t="s">
        <v>3150</v>
      </c>
      <c r="L969" s="76"/>
      <c r="M969" s="76"/>
      <c r="N969" s="83" t="s">
        <v>6338</v>
      </c>
      <c r="O969" s="99"/>
    </row>
    <row r="970" spans="1:15" s="60" customFormat="1" x14ac:dyDescent="0.3">
      <c r="A970" s="73" t="s">
        <v>6325</v>
      </c>
      <c r="B970" s="14" t="s">
        <v>6339</v>
      </c>
      <c r="C970" s="14" t="s">
        <v>5140</v>
      </c>
      <c r="D970" s="14" t="s">
        <v>5141</v>
      </c>
      <c r="E970" s="14" t="s">
        <v>6340</v>
      </c>
      <c r="F970" s="92">
        <v>43382</v>
      </c>
      <c r="G970" s="92">
        <f t="shared" si="29"/>
        <v>44113</v>
      </c>
      <c r="H970" s="81">
        <v>5</v>
      </c>
      <c r="I970" s="76">
        <f t="shared" si="30"/>
        <v>50000</v>
      </c>
      <c r="J970" s="85" t="s">
        <v>4158</v>
      </c>
      <c r="K970" s="86" t="s">
        <v>3327</v>
      </c>
      <c r="L970" s="76"/>
      <c r="M970" s="76"/>
      <c r="N970" s="83" t="s">
        <v>6341</v>
      </c>
      <c r="O970" s="99"/>
    </row>
    <row r="971" spans="1:15" s="60" customFormat="1" x14ac:dyDescent="0.3">
      <c r="A971" s="73" t="s">
        <v>6325</v>
      </c>
      <c r="B971" s="14" t="s">
        <v>6342</v>
      </c>
      <c r="C971" s="14" t="s">
        <v>6343</v>
      </c>
      <c r="D971" s="14" t="s">
        <v>6344</v>
      </c>
      <c r="E971" s="14" t="s">
        <v>6345</v>
      </c>
      <c r="F971" s="92">
        <v>43382</v>
      </c>
      <c r="G971" s="92">
        <f t="shared" si="29"/>
        <v>44113</v>
      </c>
      <c r="H971" s="81">
        <v>3</v>
      </c>
      <c r="I971" s="76">
        <f t="shared" si="30"/>
        <v>30000</v>
      </c>
      <c r="J971" s="104" t="s">
        <v>1297</v>
      </c>
      <c r="K971" s="86" t="s">
        <v>3150</v>
      </c>
      <c r="L971" s="76"/>
      <c r="M971" s="76"/>
      <c r="N971" s="83" t="s">
        <v>6338</v>
      </c>
      <c r="O971" s="99"/>
    </row>
    <row r="972" spans="1:15" s="60" customFormat="1" ht="27.6" x14ac:dyDescent="0.3">
      <c r="A972" s="73" t="s">
        <v>6325</v>
      </c>
      <c r="B972" s="14" t="s">
        <v>6346</v>
      </c>
      <c r="C972" s="14" t="s">
        <v>6347</v>
      </c>
      <c r="D972" s="14" t="s">
        <v>6348</v>
      </c>
      <c r="E972" s="14" t="s">
        <v>4585</v>
      </c>
      <c r="F972" s="92">
        <v>43381</v>
      </c>
      <c r="G972" s="92">
        <f t="shared" si="29"/>
        <v>44112</v>
      </c>
      <c r="H972" s="81">
        <v>4</v>
      </c>
      <c r="I972" s="76">
        <f t="shared" si="30"/>
        <v>40000</v>
      </c>
      <c r="J972" s="85" t="s">
        <v>3656</v>
      </c>
      <c r="K972" s="76" t="s">
        <v>2012</v>
      </c>
      <c r="L972" s="76"/>
      <c r="M972" s="76"/>
      <c r="N972" s="83" t="s">
        <v>6349</v>
      </c>
      <c r="O972" s="99"/>
    </row>
    <row r="973" spans="1:15" s="60" customFormat="1" ht="27.6" x14ac:dyDescent="0.3">
      <c r="A973" s="73" t="s">
        <v>6325</v>
      </c>
      <c r="B973" s="14" t="s">
        <v>6350</v>
      </c>
      <c r="C973" s="14" t="s">
        <v>6351</v>
      </c>
      <c r="D973" s="14" t="s">
        <v>6352</v>
      </c>
      <c r="E973" s="14" t="s">
        <v>4585</v>
      </c>
      <c r="F973" s="92">
        <v>43381</v>
      </c>
      <c r="G973" s="92">
        <f t="shared" si="29"/>
        <v>44112</v>
      </c>
      <c r="H973" s="81">
        <v>8</v>
      </c>
      <c r="I973" s="76">
        <f t="shared" si="30"/>
        <v>80000</v>
      </c>
      <c r="J973" s="85" t="s">
        <v>3451</v>
      </c>
      <c r="K973" s="76" t="s">
        <v>3334</v>
      </c>
      <c r="L973" s="76"/>
      <c r="M973" s="76"/>
      <c r="N973" s="83" t="s">
        <v>6349</v>
      </c>
      <c r="O973" s="99"/>
    </row>
    <row r="974" spans="1:15" s="60" customFormat="1" x14ac:dyDescent="0.3">
      <c r="A974" s="73" t="s">
        <v>6325</v>
      </c>
      <c r="B974" s="14" t="s">
        <v>6353</v>
      </c>
      <c r="C974" s="14" t="s">
        <v>6354</v>
      </c>
      <c r="D974" s="14" t="s">
        <v>6355</v>
      </c>
      <c r="E974" s="14" t="s">
        <v>4210</v>
      </c>
      <c r="F974" s="92">
        <v>43382</v>
      </c>
      <c r="G974" s="92">
        <f t="shared" si="29"/>
        <v>44113</v>
      </c>
      <c r="H974" s="81">
        <v>2</v>
      </c>
      <c r="I974" s="76">
        <f t="shared" si="30"/>
        <v>20000</v>
      </c>
      <c r="J974" s="85" t="s">
        <v>3987</v>
      </c>
      <c r="K974" s="86" t="s">
        <v>3150</v>
      </c>
      <c r="L974" s="76"/>
      <c r="M974" s="76"/>
      <c r="N974" s="83" t="s">
        <v>6356</v>
      </c>
      <c r="O974" s="99"/>
    </row>
    <row r="975" spans="1:15" s="60" customFormat="1" x14ac:dyDescent="0.3">
      <c r="A975" s="73" t="s">
        <v>6325</v>
      </c>
      <c r="B975" s="14" t="s">
        <v>6357</v>
      </c>
      <c r="C975" s="14" t="s">
        <v>6358</v>
      </c>
      <c r="D975" s="14" t="s">
        <v>6257</v>
      </c>
      <c r="E975" s="14" t="s">
        <v>6258</v>
      </c>
      <c r="F975" s="92">
        <v>43381</v>
      </c>
      <c r="G975" s="92">
        <f t="shared" si="29"/>
        <v>44112</v>
      </c>
      <c r="H975" s="81">
        <v>1</v>
      </c>
      <c r="I975" s="76">
        <f t="shared" si="30"/>
        <v>10000</v>
      </c>
      <c r="J975" s="104" t="s">
        <v>1297</v>
      </c>
      <c r="K975" s="86" t="s">
        <v>3350</v>
      </c>
      <c r="L975" s="76"/>
      <c r="M975" s="76"/>
      <c r="N975" s="83" t="s">
        <v>6359</v>
      </c>
      <c r="O975" s="99"/>
    </row>
    <row r="976" spans="1:15" s="60" customFormat="1" x14ac:dyDescent="0.3">
      <c r="A976" s="73" t="s">
        <v>6325</v>
      </c>
      <c r="B976" s="14" t="s">
        <v>6360</v>
      </c>
      <c r="C976" s="14" t="s">
        <v>6361</v>
      </c>
      <c r="D976" s="14" t="s">
        <v>6362</v>
      </c>
      <c r="E976" s="14" t="s">
        <v>6363</v>
      </c>
      <c r="F976" s="92">
        <v>43382</v>
      </c>
      <c r="G976" s="92">
        <f t="shared" si="29"/>
        <v>44113</v>
      </c>
      <c r="H976" s="81">
        <v>1</v>
      </c>
      <c r="I976" s="76">
        <f t="shared" si="30"/>
        <v>10000</v>
      </c>
      <c r="J976" s="85" t="s">
        <v>3441</v>
      </c>
      <c r="K976" s="86" t="s">
        <v>3879</v>
      </c>
      <c r="L976" s="76"/>
      <c r="M976" s="76"/>
      <c r="N976" s="83" t="s">
        <v>6364</v>
      </c>
      <c r="O976" s="99"/>
    </row>
    <row r="977" spans="1:15" s="60" customFormat="1" x14ac:dyDescent="0.3">
      <c r="A977" s="73" t="s">
        <v>6325</v>
      </c>
      <c r="B977" s="14" t="s">
        <v>6365</v>
      </c>
      <c r="C977" s="14" t="s">
        <v>3192</v>
      </c>
      <c r="D977" s="14" t="s">
        <v>6366</v>
      </c>
      <c r="E977" s="14" t="s">
        <v>5135</v>
      </c>
      <c r="F977" s="92">
        <v>43385</v>
      </c>
      <c r="G977" s="92">
        <f t="shared" si="29"/>
        <v>44116</v>
      </c>
      <c r="H977" s="81">
        <v>15</v>
      </c>
      <c r="I977" s="76">
        <f t="shared" si="30"/>
        <v>150000</v>
      </c>
      <c r="J977" s="89" t="s">
        <v>3349</v>
      </c>
      <c r="K977" s="86" t="s">
        <v>3150</v>
      </c>
      <c r="L977" s="76"/>
      <c r="M977" s="76"/>
      <c r="N977" s="83" t="s">
        <v>6367</v>
      </c>
      <c r="O977" s="99"/>
    </row>
    <row r="978" spans="1:15" s="60" customFormat="1" x14ac:dyDescent="0.3">
      <c r="A978" s="73" t="s">
        <v>6325</v>
      </c>
      <c r="B978" s="14" t="s">
        <v>6368</v>
      </c>
      <c r="C978" s="14" t="s">
        <v>6369</v>
      </c>
      <c r="D978" s="14" t="s">
        <v>6370</v>
      </c>
      <c r="E978" s="14" t="s">
        <v>6371</v>
      </c>
      <c r="F978" s="92">
        <v>43386</v>
      </c>
      <c r="G978" s="92">
        <f t="shared" si="29"/>
        <v>44117</v>
      </c>
      <c r="H978" s="81">
        <v>2</v>
      </c>
      <c r="I978" s="76">
        <f t="shared" si="30"/>
        <v>20000</v>
      </c>
      <c r="J978" s="102" t="s">
        <v>3141</v>
      </c>
      <c r="K978" s="76" t="s">
        <v>4055</v>
      </c>
      <c r="L978" s="76"/>
      <c r="M978" s="76"/>
      <c r="N978" s="83" t="s">
        <v>6372</v>
      </c>
      <c r="O978" s="99"/>
    </row>
    <row r="979" spans="1:15" s="60" customFormat="1" x14ac:dyDescent="0.3">
      <c r="A979" s="73" t="s">
        <v>6325</v>
      </c>
      <c r="B979" s="14" t="s">
        <v>6373</v>
      </c>
      <c r="C979" s="14" t="s">
        <v>5792</v>
      </c>
      <c r="D979" s="14" t="s">
        <v>6374</v>
      </c>
      <c r="E979" s="14" t="s">
        <v>5490</v>
      </c>
      <c r="F979" s="92">
        <v>43385</v>
      </c>
      <c r="G979" s="92">
        <f t="shared" si="29"/>
        <v>44116</v>
      </c>
      <c r="H979" s="81">
        <v>1</v>
      </c>
      <c r="I979" s="76">
        <f t="shared" si="30"/>
        <v>10000</v>
      </c>
      <c r="J979" s="85" t="s">
        <v>3656</v>
      </c>
      <c r="K979" s="76" t="s">
        <v>1318</v>
      </c>
      <c r="L979" s="76"/>
      <c r="M979" s="76"/>
      <c r="N979" s="83" t="s">
        <v>6375</v>
      </c>
      <c r="O979" s="99"/>
    </row>
    <row r="980" spans="1:15" s="60" customFormat="1" x14ac:dyDescent="0.3">
      <c r="A980" s="73" t="s">
        <v>6325</v>
      </c>
      <c r="B980" s="14" t="s">
        <v>6376</v>
      </c>
      <c r="C980" s="14" t="s">
        <v>6377</v>
      </c>
      <c r="D980" s="14" t="s">
        <v>6378</v>
      </c>
      <c r="E980" s="14" t="s">
        <v>6379</v>
      </c>
      <c r="F980" s="92">
        <v>43388</v>
      </c>
      <c r="G980" s="92">
        <f t="shared" si="29"/>
        <v>44119</v>
      </c>
      <c r="H980" s="81">
        <v>3</v>
      </c>
      <c r="I980" s="76">
        <f t="shared" si="30"/>
        <v>30000</v>
      </c>
      <c r="J980" s="85" t="s">
        <v>3987</v>
      </c>
      <c r="K980" s="76" t="s">
        <v>3334</v>
      </c>
      <c r="L980" s="76"/>
      <c r="M980" s="76"/>
      <c r="N980" s="83" t="s">
        <v>6380</v>
      </c>
      <c r="O980" s="99"/>
    </row>
    <row r="981" spans="1:15" s="60" customFormat="1" x14ac:dyDescent="0.3">
      <c r="A981" s="73" t="s">
        <v>6325</v>
      </c>
      <c r="B981" s="14" t="s">
        <v>6381</v>
      </c>
      <c r="C981" s="14" t="s">
        <v>6382</v>
      </c>
      <c r="D981" s="14" t="s">
        <v>6383</v>
      </c>
      <c r="E981" s="16" t="s">
        <v>3187</v>
      </c>
      <c r="F981" s="92">
        <v>43388</v>
      </c>
      <c r="G981" s="92">
        <f t="shared" si="29"/>
        <v>44119</v>
      </c>
      <c r="H981" s="81">
        <v>1</v>
      </c>
      <c r="I981" s="76">
        <f t="shared" si="30"/>
        <v>10000</v>
      </c>
      <c r="J981" s="104" t="s">
        <v>1297</v>
      </c>
      <c r="K981" s="76" t="s">
        <v>3272</v>
      </c>
      <c r="L981" s="76"/>
      <c r="M981" s="76"/>
      <c r="N981" s="83" t="s">
        <v>6384</v>
      </c>
      <c r="O981" s="99"/>
    </row>
    <row r="982" spans="1:15" s="60" customFormat="1" x14ac:dyDescent="0.3">
      <c r="A982" s="73" t="s">
        <v>6325</v>
      </c>
      <c r="B982" s="14" t="s">
        <v>6385</v>
      </c>
      <c r="C982" s="14" t="s">
        <v>3174</v>
      </c>
      <c r="D982" s="14" t="s">
        <v>4544</v>
      </c>
      <c r="E982" s="14" t="s">
        <v>4502</v>
      </c>
      <c r="F982" s="92">
        <v>43388</v>
      </c>
      <c r="G982" s="92">
        <f t="shared" ref="G982:G1083" si="31">DATE(YEAR(F982)+2,MONTH(F982),DAY(F982))</f>
        <v>44119</v>
      </c>
      <c r="H982" s="81">
        <v>12</v>
      </c>
      <c r="I982" s="76">
        <f t="shared" si="30"/>
        <v>120000</v>
      </c>
      <c r="J982" s="102" t="s">
        <v>3141</v>
      </c>
      <c r="K982" s="76" t="s">
        <v>1318</v>
      </c>
      <c r="L982" s="76"/>
      <c r="M982" s="76"/>
      <c r="N982" s="83" t="s">
        <v>6386</v>
      </c>
      <c r="O982" s="99"/>
    </row>
    <row r="983" spans="1:15" s="60" customFormat="1" x14ac:dyDescent="0.3">
      <c r="A983" s="73" t="s">
        <v>6325</v>
      </c>
      <c r="B983" s="14" t="s">
        <v>6387</v>
      </c>
      <c r="C983" s="14" t="s">
        <v>3143</v>
      </c>
      <c r="D983" s="14" t="s">
        <v>4501</v>
      </c>
      <c r="E983" s="14" t="s">
        <v>4551</v>
      </c>
      <c r="F983" s="92">
        <v>43388</v>
      </c>
      <c r="G983" s="92">
        <f t="shared" si="31"/>
        <v>44119</v>
      </c>
      <c r="H983" s="81">
        <v>1</v>
      </c>
      <c r="I983" s="76">
        <f t="shared" si="30"/>
        <v>10000</v>
      </c>
      <c r="J983" s="102" t="s">
        <v>3141</v>
      </c>
      <c r="K983" s="76" t="s">
        <v>4594</v>
      </c>
      <c r="L983" s="76"/>
      <c r="M983" s="76"/>
      <c r="N983" s="83" t="s">
        <v>6386</v>
      </c>
      <c r="O983" s="99"/>
    </row>
    <row r="984" spans="1:15" s="60" customFormat="1" x14ac:dyDescent="0.3">
      <c r="A984" s="73" t="s">
        <v>6325</v>
      </c>
      <c r="B984" s="14" t="s">
        <v>6388</v>
      </c>
      <c r="C984" s="14" t="s">
        <v>3145</v>
      </c>
      <c r="D984" s="14" t="s">
        <v>5705</v>
      </c>
      <c r="E984" s="14" t="s">
        <v>4551</v>
      </c>
      <c r="F984" s="92">
        <v>43388</v>
      </c>
      <c r="G984" s="92">
        <f t="shared" si="31"/>
        <v>44119</v>
      </c>
      <c r="H984" s="81">
        <v>3</v>
      </c>
      <c r="I984" s="76">
        <f t="shared" si="30"/>
        <v>30000</v>
      </c>
      <c r="J984" s="102" t="s">
        <v>3611</v>
      </c>
      <c r="K984" s="76" t="s">
        <v>4154</v>
      </c>
      <c r="L984" s="76"/>
      <c r="M984" s="76"/>
      <c r="N984" s="83" t="s">
        <v>6386</v>
      </c>
      <c r="O984" s="99"/>
    </row>
    <row r="985" spans="1:15" s="60" customFormat="1" ht="41.4" x14ac:dyDescent="0.3">
      <c r="A985" s="73" t="s">
        <v>6325</v>
      </c>
      <c r="B985" s="14" t="s">
        <v>6389</v>
      </c>
      <c r="C985" s="14" t="s">
        <v>5673</v>
      </c>
      <c r="D985" s="14" t="s">
        <v>5674</v>
      </c>
      <c r="E985" s="14" t="s">
        <v>3379</v>
      </c>
      <c r="F985" s="92">
        <v>43388</v>
      </c>
      <c r="G985" s="92">
        <f t="shared" si="31"/>
        <v>44119</v>
      </c>
      <c r="H985" s="81">
        <v>4</v>
      </c>
      <c r="I985" s="76">
        <f t="shared" si="30"/>
        <v>40000</v>
      </c>
      <c r="J985" s="14" t="s">
        <v>6390</v>
      </c>
      <c r="K985" s="86" t="s">
        <v>1320</v>
      </c>
      <c r="L985" s="76"/>
      <c r="M985" s="76"/>
      <c r="N985" s="83" t="s">
        <v>6391</v>
      </c>
      <c r="O985" s="99"/>
    </row>
    <row r="986" spans="1:15" s="60" customFormat="1" x14ac:dyDescent="0.3">
      <c r="A986" s="73" t="s">
        <v>6325</v>
      </c>
      <c r="B986" s="14" t="s">
        <v>6392</v>
      </c>
      <c r="C986" s="14" t="s">
        <v>4810</v>
      </c>
      <c r="D986" s="14" t="s">
        <v>4811</v>
      </c>
      <c r="E986" s="14" t="s">
        <v>3279</v>
      </c>
      <c r="F986" s="92">
        <v>43392</v>
      </c>
      <c r="G986" s="92">
        <f t="shared" si="31"/>
        <v>44123</v>
      </c>
      <c r="H986" s="81">
        <v>1</v>
      </c>
      <c r="I986" s="76">
        <f t="shared" si="30"/>
        <v>10000</v>
      </c>
      <c r="J986" s="85" t="s">
        <v>3705</v>
      </c>
      <c r="K986" s="86" t="s">
        <v>3879</v>
      </c>
      <c r="L986" s="76"/>
      <c r="M986" s="76"/>
      <c r="N986" s="83" t="s">
        <v>6393</v>
      </c>
      <c r="O986" s="99"/>
    </row>
    <row r="987" spans="1:15" s="60" customFormat="1" x14ac:dyDescent="0.3">
      <c r="A987" s="73" t="s">
        <v>6325</v>
      </c>
      <c r="B987" s="14" t="s">
        <v>6394</v>
      </c>
      <c r="C987" s="14" t="s">
        <v>6395</v>
      </c>
      <c r="D987" s="132" t="s">
        <v>6396</v>
      </c>
      <c r="E987" s="14" t="s">
        <v>5061</v>
      </c>
      <c r="F987" s="92">
        <v>43392</v>
      </c>
      <c r="G987" s="92">
        <f t="shared" si="31"/>
        <v>44123</v>
      </c>
      <c r="H987" s="81">
        <v>1</v>
      </c>
      <c r="I987" s="76">
        <f t="shared" si="30"/>
        <v>10000</v>
      </c>
      <c r="J987" s="102" t="s">
        <v>3611</v>
      </c>
      <c r="K987" s="76" t="s">
        <v>3238</v>
      </c>
      <c r="L987" s="76"/>
      <c r="M987" s="76"/>
      <c r="N987" s="83" t="s">
        <v>6397</v>
      </c>
      <c r="O987" s="99"/>
    </row>
    <row r="988" spans="1:15" s="60" customFormat="1" ht="27.6" x14ac:dyDescent="0.3">
      <c r="A988" s="73" t="s">
        <v>6325</v>
      </c>
      <c r="B988" s="14" t="s">
        <v>6398</v>
      </c>
      <c r="C988" s="14" t="s">
        <v>6399</v>
      </c>
      <c r="D988" s="14" t="s">
        <v>6400</v>
      </c>
      <c r="E988" s="14" t="s">
        <v>3340</v>
      </c>
      <c r="F988" s="92">
        <v>43381</v>
      </c>
      <c r="G988" s="92">
        <f t="shared" si="31"/>
        <v>44112</v>
      </c>
      <c r="H988" s="81">
        <v>1</v>
      </c>
      <c r="I988" s="76">
        <f t="shared" si="30"/>
        <v>10000</v>
      </c>
      <c r="J988" s="85" t="s">
        <v>3451</v>
      </c>
      <c r="K988" s="76" t="s">
        <v>4055</v>
      </c>
      <c r="L988" s="76"/>
      <c r="M988" s="76"/>
      <c r="N988" s="83" t="s">
        <v>6401</v>
      </c>
      <c r="O988" s="99"/>
    </row>
    <row r="989" spans="1:15" s="60" customFormat="1" x14ac:dyDescent="0.3">
      <c r="A989" s="73" t="s">
        <v>6325</v>
      </c>
      <c r="B989" s="14" t="s">
        <v>6402</v>
      </c>
      <c r="C989" s="14" t="s">
        <v>6403</v>
      </c>
      <c r="D989" s="14" t="s">
        <v>3921</v>
      </c>
      <c r="E989" s="14" t="s">
        <v>4780</v>
      </c>
      <c r="F989" s="92">
        <v>43395</v>
      </c>
      <c r="G989" s="92">
        <f t="shared" si="31"/>
        <v>44126</v>
      </c>
      <c r="H989" s="81">
        <v>1</v>
      </c>
      <c r="I989" s="76">
        <f t="shared" si="30"/>
        <v>10000</v>
      </c>
      <c r="J989" s="102" t="s">
        <v>5702</v>
      </c>
      <c r="K989" s="76" t="s">
        <v>3334</v>
      </c>
      <c r="L989" s="76"/>
      <c r="M989" s="76"/>
      <c r="N989" s="83" t="s">
        <v>6404</v>
      </c>
      <c r="O989" s="99"/>
    </row>
    <row r="990" spans="1:15" s="60" customFormat="1" x14ac:dyDescent="0.3">
      <c r="A990" s="73" t="s">
        <v>6325</v>
      </c>
      <c r="B990" s="14" t="s">
        <v>6405</v>
      </c>
      <c r="C990" s="14" t="s">
        <v>6406</v>
      </c>
      <c r="D990" s="14" t="s">
        <v>6407</v>
      </c>
      <c r="E990" s="14" t="s">
        <v>4484</v>
      </c>
      <c r="F990" s="92">
        <v>43397</v>
      </c>
      <c r="G990" s="92">
        <f t="shared" si="31"/>
        <v>44128</v>
      </c>
      <c r="H990" s="81">
        <v>1</v>
      </c>
      <c r="I990" s="76">
        <f t="shared" si="30"/>
        <v>10000</v>
      </c>
      <c r="J990" s="104" t="s">
        <v>1297</v>
      </c>
      <c r="K990" s="86" t="s">
        <v>3391</v>
      </c>
      <c r="L990" s="76"/>
      <c r="M990" s="76"/>
      <c r="N990" s="83" t="s">
        <v>6408</v>
      </c>
      <c r="O990" s="99"/>
    </row>
    <row r="991" spans="1:15" s="60" customFormat="1" x14ac:dyDescent="0.3">
      <c r="A991" s="73" t="s">
        <v>6325</v>
      </c>
      <c r="B991" s="14" t="s">
        <v>6409</v>
      </c>
      <c r="C991" s="14" t="s">
        <v>6410</v>
      </c>
      <c r="D991" s="14" t="s">
        <v>6411</v>
      </c>
      <c r="E991" s="14" t="s">
        <v>6145</v>
      </c>
      <c r="F991" s="92">
        <v>43398</v>
      </c>
      <c r="G991" s="92">
        <f t="shared" si="31"/>
        <v>44129</v>
      </c>
      <c r="H991" s="81">
        <v>1</v>
      </c>
      <c r="I991" s="76">
        <f t="shared" si="30"/>
        <v>10000</v>
      </c>
      <c r="J991" s="89" t="s">
        <v>3400</v>
      </c>
      <c r="K991" s="86" t="s">
        <v>1320</v>
      </c>
      <c r="L991" s="76"/>
      <c r="M991" s="76"/>
      <c r="N991" s="83" t="s">
        <v>6412</v>
      </c>
      <c r="O991" s="99"/>
    </row>
    <row r="992" spans="1:15" s="60" customFormat="1" x14ac:dyDescent="0.3">
      <c r="A992" s="73" t="s">
        <v>6325</v>
      </c>
      <c r="B992" s="14" t="s">
        <v>6413</v>
      </c>
      <c r="C992" s="14" t="s">
        <v>6414</v>
      </c>
      <c r="D992" s="14" t="s">
        <v>6415</v>
      </c>
      <c r="E992" s="14" t="s">
        <v>2018</v>
      </c>
      <c r="F992" s="92">
        <v>43398</v>
      </c>
      <c r="G992" s="92">
        <f t="shared" si="31"/>
        <v>44129</v>
      </c>
      <c r="H992" s="81">
        <v>1</v>
      </c>
      <c r="I992" s="76">
        <f t="shared" si="30"/>
        <v>10000</v>
      </c>
      <c r="J992" s="89" t="s">
        <v>1683</v>
      </c>
      <c r="K992" s="86" t="s">
        <v>1320</v>
      </c>
      <c r="L992" s="76"/>
      <c r="M992" s="76"/>
      <c r="N992" s="83" t="s">
        <v>6416</v>
      </c>
      <c r="O992" s="99"/>
    </row>
    <row r="993" spans="1:15" s="60" customFormat="1" x14ac:dyDescent="0.3">
      <c r="A993" s="73" t="s">
        <v>6325</v>
      </c>
      <c r="B993" s="14" t="s">
        <v>6417</v>
      </c>
      <c r="C993" s="14" t="s">
        <v>6418</v>
      </c>
      <c r="D993" s="14" t="s">
        <v>6419</v>
      </c>
      <c r="E993" s="14" t="s">
        <v>4437</v>
      </c>
      <c r="F993" s="92">
        <v>43402</v>
      </c>
      <c r="G993" s="92">
        <f t="shared" si="31"/>
        <v>44133</v>
      </c>
      <c r="H993" s="81">
        <v>1</v>
      </c>
      <c r="I993" s="76">
        <f t="shared" si="30"/>
        <v>10000</v>
      </c>
      <c r="J993" s="102" t="s">
        <v>5702</v>
      </c>
      <c r="K993" s="86" t="s">
        <v>3327</v>
      </c>
      <c r="L993" s="76"/>
      <c r="M993" s="76"/>
      <c r="N993" s="83" t="s">
        <v>6420</v>
      </c>
      <c r="O993" s="99"/>
    </row>
    <row r="994" spans="1:15" s="60" customFormat="1" x14ac:dyDescent="0.3">
      <c r="A994" s="73" t="s">
        <v>6325</v>
      </c>
      <c r="B994" s="14" t="s">
        <v>6421</v>
      </c>
      <c r="C994" s="14" t="s">
        <v>6422</v>
      </c>
      <c r="D994" s="14" t="s">
        <v>6423</v>
      </c>
      <c r="E994" s="14" t="s">
        <v>6424</v>
      </c>
      <c r="F994" s="92">
        <v>43402</v>
      </c>
      <c r="G994" s="92">
        <f t="shared" si="31"/>
        <v>44133</v>
      </c>
      <c r="H994" s="81">
        <v>5</v>
      </c>
      <c r="I994" s="76">
        <f t="shared" si="30"/>
        <v>50000</v>
      </c>
      <c r="J994" s="85" t="s">
        <v>3656</v>
      </c>
      <c r="K994" s="86" t="s">
        <v>3391</v>
      </c>
      <c r="L994" s="76"/>
      <c r="M994" s="76"/>
      <c r="N994" s="83" t="s">
        <v>6425</v>
      </c>
      <c r="O994" s="99"/>
    </row>
    <row r="995" spans="1:15" s="60" customFormat="1" x14ac:dyDescent="0.3">
      <c r="A995" s="73" t="s">
        <v>6325</v>
      </c>
      <c r="B995" s="14" t="s">
        <v>6426</v>
      </c>
      <c r="C995" s="14" t="s">
        <v>3174</v>
      </c>
      <c r="D995" s="14" t="s">
        <v>4544</v>
      </c>
      <c r="E995" s="14" t="s">
        <v>5694</v>
      </c>
      <c r="F995" s="92">
        <v>43403</v>
      </c>
      <c r="G995" s="92">
        <f t="shared" si="31"/>
        <v>44134</v>
      </c>
      <c r="H995" s="81">
        <v>3</v>
      </c>
      <c r="I995" s="76">
        <f t="shared" si="30"/>
        <v>30000</v>
      </c>
      <c r="J995" s="102" t="s">
        <v>1341</v>
      </c>
      <c r="K995" s="86" t="s">
        <v>3150</v>
      </c>
      <c r="L995" s="76"/>
      <c r="M995" s="76"/>
      <c r="N995" s="83" t="s">
        <v>6427</v>
      </c>
      <c r="O995" s="99"/>
    </row>
    <row r="996" spans="1:15" s="60" customFormat="1" x14ac:dyDescent="0.3">
      <c r="A996" s="73" t="s">
        <v>6325</v>
      </c>
      <c r="B996" s="14" t="s">
        <v>6428</v>
      </c>
      <c r="C996" s="14" t="s">
        <v>3140</v>
      </c>
      <c r="D996" s="14" t="s">
        <v>5526</v>
      </c>
      <c r="E996" s="14" t="s">
        <v>4551</v>
      </c>
      <c r="F996" s="92">
        <v>43403</v>
      </c>
      <c r="G996" s="92">
        <f t="shared" si="31"/>
        <v>44134</v>
      </c>
      <c r="H996" s="81">
        <v>12</v>
      </c>
      <c r="I996" s="76">
        <f t="shared" si="30"/>
        <v>120000</v>
      </c>
      <c r="J996" s="102" t="s">
        <v>3141</v>
      </c>
      <c r="K996" s="86" t="s">
        <v>3150</v>
      </c>
      <c r="L996" s="76"/>
      <c r="M996" s="76"/>
      <c r="N996" s="83" t="s">
        <v>6429</v>
      </c>
      <c r="O996" s="99"/>
    </row>
    <row r="997" spans="1:15" s="60" customFormat="1" x14ac:dyDescent="0.3">
      <c r="A997" s="73" t="s">
        <v>6325</v>
      </c>
      <c r="B997" s="14" t="s">
        <v>6430</v>
      </c>
      <c r="C997" s="14" t="s">
        <v>6431</v>
      </c>
      <c r="D997" s="14" t="s">
        <v>6432</v>
      </c>
      <c r="E997" s="14" t="s">
        <v>6433</v>
      </c>
      <c r="F997" s="92">
        <v>43404</v>
      </c>
      <c r="G997" s="92">
        <f t="shared" si="31"/>
        <v>44135</v>
      </c>
      <c r="H997" s="81">
        <v>1</v>
      </c>
      <c r="I997" s="76">
        <f t="shared" si="30"/>
        <v>10000</v>
      </c>
      <c r="J997" s="104" t="s">
        <v>1297</v>
      </c>
      <c r="K997" s="86" t="s">
        <v>3879</v>
      </c>
      <c r="L997" s="76"/>
      <c r="M997" s="76"/>
      <c r="N997" s="83" t="s">
        <v>6434</v>
      </c>
      <c r="O997" s="99"/>
    </row>
    <row r="998" spans="1:15" s="60" customFormat="1" ht="41.4" x14ac:dyDescent="0.3">
      <c r="A998" s="73" t="s">
        <v>6325</v>
      </c>
      <c r="B998" s="14" t="s">
        <v>6435</v>
      </c>
      <c r="C998" s="14" t="s">
        <v>5898</v>
      </c>
      <c r="D998" s="14" t="s">
        <v>4127</v>
      </c>
      <c r="E998" s="14" t="s">
        <v>5899</v>
      </c>
      <c r="F998" s="92">
        <v>43399</v>
      </c>
      <c r="G998" s="92">
        <f t="shared" si="31"/>
        <v>44130</v>
      </c>
      <c r="H998" s="81">
        <v>11</v>
      </c>
      <c r="I998" s="76">
        <f t="shared" si="30"/>
        <v>110000</v>
      </c>
      <c r="J998" s="89" t="s">
        <v>3421</v>
      </c>
      <c r="K998" s="86" t="s">
        <v>1320</v>
      </c>
      <c r="L998" s="76"/>
      <c r="M998" s="76"/>
      <c r="N998" s="83" t="s">
        <v>6436</v>
      </c>
      <c r="O998" s="99"/>
    </row>
    <row r="999" spans="1:15" s="60" customFormat="1" ht="41.4" x14ac:dyDescent="0.3">
      <c r="A999" s="73" t="s">
        <v>6325</v>
      </c>
      <c r="B999" s="14" t="s">
        <v>6437</v>
      </c>
      <c r="C999" s="14" t="s">
        <v>5898</v>
      </c>
      <c r="D999" s="14" t="s">
        <v>5899</v>
      </c>
      <c r="E999" s="14" t="s">
        <v>5899</v>
      </c>
      <c r="F999" s="92">
        <v>43404</v>
      </c>
      <c r="G999" s="92">
        <f t="shared" si="31"/>
        <v>44135</v>
      </c>
      <c r="H999" s="81">
        <v>1</v>
      </c>
      <c r="I999" s="76">
        <f t="shared" si="30"/>
        <v>10000</v>
      </c>
      <c r="J999" s="89" t="s">
        <v>4458</v>
      </c>
      <c r="K999" s="86" t="s">
        <v>5789</v>
      </c>
      <c r="L999" s="76"/>
      <c r="M999" s="76"/>
      <c r="N999" s="83" t="s">
        <v>6438</v>
      </c>
      <c r="O999" s="99"/>
    </row>
    <row r="1000" spans="1:15" s="60" customFormat="1" x14ac:dyDescent="0.3">
      <c r="A1000" s="73" t="s">
        <v>6325</v>
      </c>
      <c r="B1000" s="14" t="s">
        <v>6439</v>
      </c>
      <c r="C1000" s="14" t="s">
        <v>6440</v>
      </c>
      <c r="D1000" s="14" t="s">
        <v>6441</v>
      </c>
      <c r="E1000" s="14" t="s">
        <v>6442</v>
      </c>
      <c r="F1000" s="92">
        <v>43403</v>
      </c>
      <c r="G1000" s="92">
        <f t="shared" si="31"/>
        <v>44134</v>
      </c>
      <c r="H1000" s="81">
        <v>1</v>
      </c>
      <c r="I1000" s="76">
        <f t="shared" si="30"/>
        <v>10000</v>
      </c>
      <c r="J1000" s="100" t="s">
        <v>4613</v>
      </c>
      <c r="K1000" s="76" t="s">
        <v>3531</v>
      </c>
      <c r="L1000" s="76"/>
      <c r="M1000" s="76"/>
      <c r="N1000" s="83" t="s">
        <v>6443</v>
      </c>
      <c r="O1000" s="99"/>
    </row>
    <row r="1001" spans="1:15" s="60" customFormat="1" x14ac:dyDescent="0.3">
      <c r="A1001" s="73" t="s">
        <v>6325</v>
      </c>
      <c r="B1001" s="14" t="s">
        <v>6444</v>
      </c>
      <c r="C1001" s="14" t="s">
        <v>6060</v>
      </c>
      <c r="D1001" s="10" t="s">
        <v>5028</v>
      </c>
      <c r="E1001" s="14" t="s">
        <v>6168</v>
      </c>
      <c r="F1001" s="92">
        <v>43403</v>
      </c>
      <c r="G1001" s="92">
        <f t="shared" si="31"/>
        <v>44134</v>
      </c>
      <c r="H1001" s="81">
        <v>1</v>
      </c>
      <c r="I1001" s="76">
        <f t="shared" si="30"/>
        <v>10000</v>
      </c>
      <c r="J1001" s="89" t="s">
        <v>5864</v>
      </c>
      <c r="K1001" s="86" t="s">
        <v>3475</v>
      </c>
      <c r="L1001" s="76"/>
      <c r="M1001" s="76"/>
      <c r="N1001" s="83" t="s">
        <v>6434</v>
      </c>
      <c r="O1001" s="99"/>
    </row>
    <row r="1002" spans="1:15" s="60" customFormat="1" x14ac:dyDescent="0.3">
      <c r="A1002" s="73" t="s">
        <v>6325</v>
      </c>
      <c r="B1002" s="14" t="s">
        <v>6445</v>
      </c>
      <c r="C1002" s="14" t="s">
        <v>6446</v>
      </c>
      <c r="D1002" s="14" t="s">
        <v>6447</v>
      </c>
      <c r="E1002" s="14" t="s">
        <v>5408</v>
      </c>
      <c r="F1002" s="92">
        <v>43403</v>
      </c>
      <c r="G1002" s="92">
        <f t="shared" si="31"/>
        <v>44134</v>
      </c>
      <c r="H1002" s="81">
        <v>2</v>
      </c>
      <c r="I1002" s="76">
        <f t="shared" si="30"/>
        <v>20000</v>
      </c>
      <c r="J1002" s="85" t="s">
        <v>71</v>
      </c>
      <c r="K1002" s="86" t="s">
        <v>3327</v>
      </c>
      <c r="L1002" s="76"/>
      <c r="M1002" s="76"/>
      <c r="N1002" s="83" t="s">
        <v>6448</v>
      </c>
      <c r="O1002" s="99"/>
    </row>
    <row r="1003" spans="1:15" s="60" customFormat="1" x14ac:dyDescent="0.3">
      <c r="A1003" s="73" t="s">
        <v>6325</v>
      </c>
      <c r="B1003" s="14" t="s">
        <v>6449</v>
      </c>
      <c r="C1003" s="14" t="s">
        <v>6450</v>
      </c>
      <c r="D1003" s="14" t="s">
        <v>6451</v>
      </c>
      <c r="E1003" s="14" t="s">
        <v>382</v>
      </c>
      <c r="F1003" s="92">
        <v>43404</v>
      </c>
      <c r="G1003" s="92">
        <f t="shared" si="31"/>
        <v>44135</v>
      </c>
      <c r="H1003" s="81">
        <v>3</v>
      </c>
      <c r="I1003" s="76">
        <f t="shared" si="30"/>
        <v>30000</v>
      </c>
      <c r="J1003" s="85" t="s">
        <v>3987</v>
      </c>
      <c r="K1003" s="86" t="s">
        <v>3150</v>
      </c>
      <c r="L1003" s="76"/>
      <c r="M1003" s="76"/>
      <c r="N1003" s="83" t="s">
        <v>6452</v>
      </c>
      <c r="O1003" s="99"/>
    </row>
    <row r="1004" spans="1:15" s="60" customFormat="1" x14ac:dyDescent="0.3">
      <c r="A1004" s="73" t="s">
        <v>6325</v>
      </c>
      <c r="B1004" s="14" t="s">
        <v>6453</v>
      </c>
      <c r="C1004" s="14" t="s">
        <v>3140</v>
      </c>
      <c r="D1004" s="14" t="s">
        <v>5526</v>
      </c>
      <c r="E1004" s="14" t="s">
        <v>6454</v>
      </c>
      <c r="F1004" s="92">
        <v>43404</v>
      </c>
      <c r="G1004" s="92">
        <f t="shared" si="31"/>
        <v>44135</v>
      </c>
      <c r="H1004" s="81">
        <v>3</v>
      </c>
      <c r="I1004" s="76">
        <f t="shared" si="30"/>
        <v>30000</v>
      </c>
      <c r="J1004" s="102" t="s">
        <v>3611</v>
      </c>
      <c r="K1004" s="86" t="s">
        <v>6455</v>
      </c>
      <c r="L1004" s="76"/>
      <c r="M1004" s="76"/>
      <c r="N1004" s="83" t="s">
        <v>6456</v>
      </c>
      <c r="O1004" s="99"/>
    </row>
    <row r="1005" spans="1:15" s="60" customFormat="1" x14ac:dyDescent="0.3">
      <c r="A1005" s="73" t="s">
        <v>6325</v>
      </c>
      <c r="B1005" s="14" t="s">
        <v>6457</v>
      </c>
      <c r="C1005" s="14" t="s">
        <v>4290</v>
      </c>
      <c r="D1005" s="121" t="s">
        <v>6458</v>
      </c>
      <c r="E1005" s="14" t="s">
        <v>4866</v>
      </c>
      <c r="F1005" s="92">
        <v>43404</v>
      </c>
      <c r="G1005" s="92">
        <f t="shared" si="31"/>
        <v>44135</v>
      </c>
      <c r="H1005" s="81">
        <v>1</v>
      </c>
      <c r="I1005" s="76">
        <f t="shared" si="30"/>
        <v>10000</v>
      </c>
      <c r="J1005" s="89" t="s">
        <v>4458</v>
      </c>
      <c r="K1005" s="86" t="s">
        <v>3150</v>
      </c>
      <c r="L1005" s="76"/>
      <c r="M1005" s="76"/>
      <c r="N1005" s="83" t="s">
        <v>6459</v>
      </c>
      <c r="O1005" s="99"/>
    </row>
    <row r="1006" spans="1:15" s="60" customFormat="1" x14ac:dyDescent="0.3">
      <c r="A1006" s="73" t="s">
        <v>6325</v>
      </c>
      <c r="B1006" s="14" t="s">
        <v>6460</v>
      </c>
      <c r="C1006" s="14" t="s">
        <v>5006</v>
      </c>
      <c r="D1006" s="14" t="s">
        <v>6461</v>
      </c>
      <c r="E1006" s="14" t="s">
        <v>1690</v>
      </c>
      <c r="F1006" s="92">
        <v>43404</v>
      </c>
      <c r="G1006" s="92">
        <f t="shared" si="31"/>
        <v>44135</v>
      </c>
      <c r="H1006" s="81">
        <v>6</v>
      </c>
      <c r="I1006" s="76">
        <f t="shared" si="30"/>
        <v>60000</v>
      </c>
      <c r="J1006" s="14" t="s">
        <v>4447</v>
      </c>
      <c r="K1006" s="86" t="s">
        <v>3327</v>
      </c>
      <c r="L1006" s="76"/>
      <c r="M1006" s="76"/>
      <c r="N1006" s="91" t="s">
        <v>6462</v>
      </c>
      <c r="O1006" s="99"/>
    </row>
    <row r="1007" spans="1:15" s="60" customFormat="1" ht="27.6" x14ac:dyDescent="0.3">
      <c r="A1007" s="73" t="s">
        <v>6325</v>
      </c>
      <c r="B1007" s="14" t="s">
        <v>6463</v>
      </c>
      <c r="C1007" s="14" t="s">
        <v>6318</v>
      </c>
      <c r="D1007" s="14" t="s">
        <v>6319</v>
      </c>
      <c r="E1007" s="14" t="s">
        <v>6464</v>
      </c>
      <c r="F1007" s="92">
        <v>43404</v>
      </c>
      <c r="G1007" s="92">
        <f t="shared" si="31"/>
        <v>44135</v>
      </c>
      <c r="H1007" s="81">
        <v>15</v>
      </c>
      <c r="I1007" s="76">
        <f t="shared" si="30"/>
        <v>150000</v>
      </c>
      <c r="J1007" s="89" t="s">
        <v>4458</v>
      </c>
      <c r="K1007" s="86" t="s">
        <v>1320</v>
      </c>
      <c r="L1007" s="76"/>
      <c r="M1007" s="76"/>
      <c r="N1007" s="83" t="s">
        <v>6465</v>
      </c>
      <c r="O1007" s="99"/>
    </row>
    <row r="1008" spans="1:15" s="60" customFormat="1" x14ac:dyDescent="0.3">
      <c r="A1008" s="73" t="s">
        <v>6466</v>
      </c>
      <c r="B1008" s="14" t="s">
        <v>6467</v>
      </c>
      <c r="C1008" s="14" t="s">
        <v>5383</v>
      </c>
      <c r="D1008" s="14" t="s">
        <v>5617</v>
      </c>
      <c r="E1008" s="14" t="s">
        <v>4210</v>
      </c>
      <c r="F1008" s="92">
        <v>43406</v>
      </c>
      <c r="G1008" s="92">
        <f t="shared" si="31"/>
        <v>44137</v>
      </c>
      <c r="H1008" s="81">
        <v>2</v>
      </c>
      <c r="I1008" s="76">
        <f t="shared" si="30"/>
        <v>20000</v>
      </c>
      <c r="J1008" s="85" t="s">
        <v>3451</v>
      </c>
      <c r="K1008" s="86" t="s">
        <v>3150</v>
      </c>
      <c r="L1008" s="76"/>
      <c r="M1008" s="76"/>
      <c r="N1008" s="83" t="s">
        <v>6468</v>
      </c>
      <c r="O1008" s="99"/>
    </row>
    <row r="1009" spans="1:15" s="60" customFormat="1" x14ac:dyDescent="0.3">
      <c r="A1009" s="73" t="s">
        <v>6469</v>
      </c>
      <c r="B1009" s="14" t="s">
        <v>6470</v>
      </c>
      <c r="C1009" s="14" t="s">
        <v>6471</v>
      </c>
      <c r="D1009" s="14" t="s">
        <v>6472</v>
      </c>
      <c r="E1009" s="14" t="s">
        <v>6473</v>
      </c>
      <c r="F1009" s="92">
        <v>43405</v>
      </c>
      <c r="G1009" s="92">
        <f t="shared" si="31"/>
        <v>44136</v>
      </c>
      <c r="H1009" s="81">
        <v>2</v>
      </c>
      <c r="I1009" s="76">
        <f t="shared" si="30"/>
        <v>20000</v>
      </c>
      <c r="J1009" s="14" t="s">
        <v>3694</v>
      </c>
      <c r="K1009" s="86" t="s">
        <v>3150</v>
      </c>
      <c r="L1009" s="76"/>
      <c r="M1009" s="76"/>
      <c r="N1009" s="83" t="s">
        <v>6474</v>
      </c>
      <c r="O1009" s="99"/>
    </row>
    <row r="1010" spans="1:15" s="60" customFormat="1" x14ac:dyDescent="0.3">
      <c r="A1010" s="73" t="s">
        <v>6469</v>
      </c>
      <c r="B1010" s="14" t="s">
        <v>6475</v>
      </c>
      <c r="C1010" s="14" t="s">
        <v>6476</v>
      </c>
      <c r="D1010" s="14" t="s">
        <v>6477</v>
      </c>
      <c r="E1010" s="14" t="s">
        <v>4484</v>
      </c>
      <c r="F1010" s="92">
        <v>43405</v>
      </c>
      <c r="G1010" s="92">
        <f t="shared" si="31"/>
        <v>44136</v>
      </c>
      <c r="H1010" s="81">
        <v>1</v>
      </c>
      <c r="I1010" s="76">
        <f t="shared" si="30"/>
        <v>10000</v>
      </c>
      <c r="J1010" s="104" t="s">
        <v>1297</v>
      </c>
      <c r="K1010" s="86" t="s">
        <v>5789</v>
      </c>
      <c r="L1010" s="76"/>
      <c r="M1010" s="76"/>
      <c r="N1010" s="83" t="s">
        <v>6478</v>
      </c>
      <c r="O1010" s="99"/>
    </row>
    <row r="1011" spans="1:15" s="60" customFormat="1" x14ac:dyDescent="0.3">
      <c r="A1011" s="73" t="s">
        <v>6469</v>
      </c>
      <c r="B1011" s="14" t="s">
        <v>6479</v>
      </c>
      <c r="C1011" s="14" t="s">
        <v>6480</v>
      </c>
      <c r="D1011" s="14" t="s">
        <v>6481</v>
      </c>
      <c r="E1011" s="14" t="s">
        <v>4484</v>
      </c>
      <c r="F1011" s="92">
        <v>43409</v>
      </c>
      <c r="G1011" s="92">
        <f t="shared" si="31"/>
        <v>44140</v>
      </c>
      <c r="H1011" s="81">
        <v>1</v>
      </c>
      <c r="I1011" s="76">
        <f t="shared" si="30"/>
        <v>10000</v>
      </c>
      <c r="J1011" s="104" t="s">
        <v>1297</v>
      </c>
      <c r="K1011" s="86" t="s">
        <v>3327</v>
      </c>
      <c r="L1011" s="76"/>
      <c r="M1011" s="76"/>
      <c r="N1011" s="83" t="s">
        <v>6482</v>
      </c>
      <c r="O1011" s="99"/>
    </row>
    <row r="1012" spans="1:15" s="60" customFormat="1" x14ac:dyDescent="0.3">
      <c r="A1012" s="73" t="s">
        <v>6469</v>
      </c>
      <c r="B1012" s="14" t="s">
        <v>6483</v>
      </c>
      <c r="C1012" s="14" t="s">
        <v>6484</v>
      </c>
      <c r="D1012" s="14" t="s">
        <v>6485</v>
      </c>
      <c r="E1012" s="14" t="s">
        <v>4210</v>
      </c>
      <c r="F1012" s="92">
        <v>43406</v>
      </c>
      <c r="G1012" s="92">
        <f t="shared" si="31"/>
        <v>44137</v>
      </c>
      <c r="H1012" s="81">
        <v>2</v>
      </c>
      <c r="I1012" s="76">
        <f t="shared" si="30"/>
        <v>20000</v>
      </c>
      <c r="J1012" s="85" t="s">
        <v>3656</v>
      </c>
      <c r="K1012" s="86" t="s">
        <v>3391</v>
      </c>
      <c r="L1012" s="76"/>
      <c r="M1012" s="76"/>
      <c r="N1012" s="83" t="s">
        <v>6486</v>
      </c>
      <c r="O1012" s="99"/>
    </row>
    <row r="1013" spans="1:15" s="60" customFormat="1" x14ac:dyDescent="0.3">
      <c r="A1013" s="73" t="s">
        <v>6469</v>
      </c>
      <c r="B1013" s="14" t="s">
        <v>6487</v>
      </c>
      <c r="C1013" s="14" t="s">
        <v>3265</v>
      </c>
      <c r="D1013" s="14" t="s">
        <v>6488</v>
      </c>
      <c r="E1013" s="14" t="s">
        <v>1908</v>
      </c>
      <c r="F1013" s="92">
        <v>43410</v>
      </c>
      <c r="G1013" s="92">
        <f t="shared" si="31"/>
        <v>44141</v>
      </c>
      <c r="H1013" s="81">
        <v>15</v>
      </c>
      <c r="I1013" s="76">
        <f t="shared" si="30"/>
        <v>150000</v>
      </c>
      <c r="J1013" s="104" t="s">
        <v>1297</v>
      </c>
      <c r="K1013" s="86" t="s">
        <v>3150</v>
      </c>
      <c r="L1013" s="76"/>
      <c r="M1013" s="76"/>
      <c r="N1013" s="83" t="s">
        <v>6489</v>
      </c>
      <c r="O1013" s="99"/>
    </row>
    <row r="1014" spans="1:15" s="60" customFormat="1" x14ac:dyDescent="0.3">
      <c r="A1014" s="73" t="s">
        <v>6469</v>
      </c>
      <c r="B1014" s="14" t="s">
        <v>6490</v>
      </c>
      <c r="C1014" s="14" t="s">
        <v>6491</v>
      </c>
      <c r="D1014" s="14" t="s">
        <v>6492</v>
      </c>
      <c r="E1014" s="14" t="s">
        <v>5330</v>
      </c>
      <c r="F1014" s="92">
        <v>43410</v>
      </c>
      <c r="G1014" s="92">
        <f t="shared" si="31"/>
        <v>44141</v>
      </c>
      <c r="H1014" s="81">
        <v>1</v>
      </c>
      <c r="I1014" s="76">
        <f t="shared" si="30"/>
        <v>10000</v>
      </c>
      <c r="J1014" s="89" t="s">
        <v>3421</v>
      </c>
      <c r="K1014" s="86" t="s">
        <v>1320</v>
      </c>
      <c r="L1014" s="76"/>
      <c r="M1014" s="76"/>
      <c r="N1014" s="83" t="s">
        <v>6493</v>
      </c>
      <c r="O1014" s="99"/>
    </row>
    <row r="1015" spans="1:15" s="60" customFormat="1" x14ac:dyDescent="0.3">
      <c r="A1015" s="73" t="s">
        <v>6469</v>
      </c>
      <c r="B1015" s="14" t="s">
        <v>6494</v>
      </c>
      <c r="C1015" s="14" t="s">
        <v>6495</v>
      </c>
      <c r="D1015" s="14" t="s">
        <v>5124</v>
      </c>
      <c r="E1015" s="14" t="s">
        <v>4551</v>
      </c>
      <c r="F1015" s="92">
        <v>43411</v>
      </c>
      <c r="G1015" s="92">
        <f t="shared" si="31"/>
        <v>44142</v>
      </c>
      <c r="H1015" s="81">
        <v>1</v>
      </c>
      <c r="I1015" s="76">
        <f t="shared" si="30"/>
        <v>10000</v>
      </c>
      <c r="J1015" s="102" t="s">
        <v>3141</v>
      </c>
      <c r="K1015" s="86" t="s">
        <v>3150</v>
      </c>
      <c r="L1015" s="76"/>
      <c r="M1015" s="76"/>
      <c r="N1015" s="83" t="s">
        <v>6496</v>
      </c>
      <c r="O1015" s="99"/>
    </row>
    <row r="1016" spans="1:15" s="60" customFormat="1" x14ac:dyDescent="0.3">
      <c r="A1016" s="73" t="s">
        <v>6469</v>
      </c>
      <c r="B1016" s="14" t="s">
        <v>6497</v>
      </c>
      <c r="C1016" s="14" t="s">
        <v>5913</v>
      </c>
      <c r="D1016" s="14" t="s">
        <v>6498</v>
      </c>
      <c r="E1016" s="14" t="s">
        <v>3341</v>
      </c>
      <c r="F1016" s="92">
        <v>43409</v>
      </c>
      <c r="G1016" s="92">
        <f t="shared" si="31"/>
        <v>44140</v>
      </c>
      <c r="H1016" s="81">
        <v>2</v>
      </c>
      <c r="I1016" s="76">
        <f t="shared" si="30"/>
        <v>20000</v>
      </c>
      <c r="J1016" s="85" t="s">
        <v>3656</v>
      </c>
      <c r="K1016" s="86" t="s">
        <v>3391</v>
      </c>
      <c r="L1016" s="76"/>
      <c r="M1016" s="76"/>
      <c r="N1016" s="83" t="s">
        <v>6499</v>
      </c>
      <c r="O1016" s="99"/>
    </row>
    <row r="1017" spans="1:15" s="60" customFormat="1" x14ac:dyDescent="0.3">
      <c r="A1017" s="73" t="s">
        <v>6469</v>
      </c>
      <c r="B1017" s="14" t="s">
        <v>6500</v>
      </c>
      <c r="C1017" s="14" t="s">
        <v>6501</v>
      </c>
      <c r="D1017" s="14" t="s">
        <v>6502</v>
      </c>
      <c r="E1017" s="14" t="s">
        <v>4336</v>
      </c>
      <c r="F1017" s="92">
        <v>43408</v>
      </c>
      <c r="G1017" s="92">
        <f t="shared" si="31"/>
        <v>44139</v>
      </c>
      <c r="H1017" s="81">
        <v>1</v>
      </c>
      <c r="I1017" s="76">
        <f t="shared" si="30"/>
        <v>10000</v>
      </c>
      <c r="J1017" s="85" t="s">
        <v>3700</v>
      </c>
      <c r="K1017" s="86" t="s">
        <v>3150</v>
      </c>
      <c r="L1017" s="76"/>
      <c r="M1017" s="76"/>
      <c r="N1017" s="128" t="s">
        <v>6503</v>
      </c>
      <c r="O1017" s="99"/>
    </row>
    <row r="1018" spans="1:15" s="60" customFormat="1" x14ac:dyDescent="0.3">
      <c r="A1018" s="73" t="s">
        <v>6469</v>
      </c>
      <c r="B1018" s="14" t="s">
        <v>6504</v>
      </c>
      <c r="C1018" s="14" t="s">
        <v>4332</v>
      </c>
      <c r="D1018" s="14" t="s">
        <v>465</v>
      </c>
      <c r="E1018" s="14" t="s">
        <v>3279</v>
      </c>
      <c r="F1018" s="92">
        <v>43411</v>
      </c>
      <c r="G1018" s="92">
        <f t="shared" si="31"/>
        <v>44142</v>
      </c>
      <c r="H1018" s="81">
        <v>2</v>
      </c>
      <c r="I1018" s="76">
        <f t="shared" si="30"/>
        <v>20000</v>
      </c>
      <c r="J1018" s="85" t="s">
        <v>6505</v>
      </c>
      <c r="K1018" s="86" t="s">
        <v>3327</v>
      </c>
      <c r="L1018" s="76"/>
      <c r="M1018" s="76"/>
      <c r="N1018" s="128" t="s">
        <v>6506</v>
      </c>
      <c r="O1018" s="99"/>
    </row>
    <row r="1019" spans="1:15" s="60" customFormat="1" x14ac:dyDescent="0.3">
      <c r="A1019" s="73" t="s">
        <v>6469</v>
      </c>
      <c r="B1019" s="14" t="s">
        <v>6507</v>
      </c>
      <c r="C1019" s="14" t="s">
        <v>6480</v>
      </c>
      <c r="D1019" s="14" t="s">
        <v>6508</v>
      </c>
      <c r="E1019" s="14" t="s">
        <v>4484</v>
      </c>
      <c r="F1019" s="92">
        <v>43412</v>
      </c>
      <c r="G1019" s="92">
        <f t="shared" si="31"/>
        <v>44143</v>
      </c>
      <c r="H1019" s="81">
        <v>1</v>
      </c>
      <c r="I1019" s="76">
        <f t="shared" si="30"/>
        <v>10000</v>
      </c>
      <c r="J1019" s="104" t="s">
        <v>1297</v>
      </c>
      <c r="K1019" s="86" t="s">
        <v>3461</v>
      </c>
      <c r="L1019" s="76"/>
      <c r="M1019" s="76"/>
      <c r="N1019" s="83" t="s">
        <v>6509</v>
      </c>
      <c r="O1019" s="99"/>
    </row>
    <row r="1020" spans="1:15" s="60" customFormat="1" ht="27.6" x14ac:dyDescent="0.3">
      <c r="A1020" s="73" t="s">
        <v>6469</v>
      </c>
      <c r="B1020" s="14" t="s">
        <v>6510</v>
      </c>
      <c r="C1020" s="14" t="s">
        <v>6511</v>
      </c>
      <c r="D1020" s="10" t="s">
        <v>6512</v>
      </c>
      <c r="E1020" s="10" t="s">
        <v>3513</v>
      </c>
      <c r="F1020" s="92">
        <v>43411</v>
      </c>
      <c r="G1020" s="92">
        <f t="shared" si="31"/>
        <v>44142</v>
      </c>
      <c r="H1020" s="81">
        <v>1</v>
      </c>
      <c r="I1020" s="76">
        <f t="shared" si="30"/>
        <v>10000</v>
      </c>
      <c r="J1020" s="14" t="s">
        <v>3203</v>
      </c>
      <c r="K1020" s="86" t="s">
        <v>3150</v>
      </c>
      <c r="L1020" s="76"/>
      <c r="M1020" s="76"/>
      <c r="N1020" s="83" t="s">
        <v>6513</v>
      </c>
      <c r="O1020" s="99"/>
    </row>
    <row r="1021" spans="1:15" s="60" customFormat="1" x14ac:dyDescent="0.3">
      <c r="A1021" s="73" t="s">
        <v>6469</v>
      </c>
      <c r="B1021" s="14" t="s">
        <v>6514</v>
      </c>
      <c r="C1021" s="14" t="s">
        <v>5380</v>
      </c>
      <c r="D1021" s="14" t="s">
        <v>6515</v>
      </c>
      <c r="E1021" s="14" t="s">
        <v>3279</v>
      </c>
      <c r="F1021" s="92">
        <v>43412</v>
      </c>
      <c r="G1021" s="92">
        <f t="shared" si="31"/>
        <v>44143</v>
      </c>
      <c r="H1021" s="81">
        <v>4</v>
      </c>
      <c r="I1021" s="76">
        <f t="shared" si="30"/>
        <v>40000</v>
      </c>
      <c r="J1021" s="85" t="s">
        <v>3656</v>
      </c>
      <c r="K1021" s="86" t="s">
        <v>3100</v>
      </c>
      <c r="L1021" s="76"/>
      <c r="M1021" s="76"/>
      <c r="N1021" s="83" t="s">
        <v>6516</v>
      </c>
      <c r="O1021" s="99"/>
    </row>
    <row r="1022" spans="1:15" s="60" customFormat="1" x14ac:dyDescent="0.3">
      <c r="A1022" s="73" t="s">
        <v>6469</v>
      </c>
      <c r="B1022" s="14" t="s">
        <v>6517</v>
      </c>
      <c r="C1022" s="14" t="s">
        <v>3265</v>
      </c>
      <c r="D1022" s="14" t="s">
        <v>4484</v>
      </c>
      <c r="E1022" s="14" t="s">
        <v>6488</v>
      </c>
      <c r="F1022" s="92">
        <v>43411</v>
      </c>
      <c r="G1022" s="92">
        <f t="shared" si="31"/>
        <v>44142</v>
      </c>
      <c r="H1022" s="81">
        <v>1</v>
      </c>
      <c r="I1022" s="76">
        <f t="shared" si="30"/>
        <v>10000</v>
      </c>
      <c r="J1022" s="104" t="s">
        <v>1297</v>
      </c>
      <c r="K1022" s="86" t="s">
        <v>3350</v>
      </c>
      <c r="L1022" s="76"/>
      <c r="M1022" s="76"/>
      <c r="N1022" s="83" t="s">
        <v>6496</v>
      </c>
      <c r="O1022" s="99"/>
    </row>
    <row r="1023" spans="1:15" s="60" customFormat="1" ht="27.6" x14ac:dyDescent="0.3">
      <c r="A1023" s="73" t="s">
        <v>6469</v>
      </c>
      <c r="B1023" s="14" t="s">
        <v>6518</v>
      </c>
      <c r="C1023" s="14" t="s">
        <v>6519</v>
      </c>
      <c r="D1023" s="14" t="s">
        <v>6520</v>
      </c>
      <c r="E1023" s="14" t="s">
        <v>4336</v>
      </c>
      <c r="F1023" s="92">
        <v>43410</v>
      </c>
      <c r="G1023" s="92">
        <f t="shared" si="31"/>
        <v>44141</v>
      </c>
      <c r="H1023" s="81">
        <v>1</v>
      </c>
      <c r="I1023" s="76">
        <f t="shared" si="30"/>
        <v>10000</v>
      </c>
      <c r="J1023" s="85" t="s">
        <v>3441</v>
      </c>
      <c r="K1023" s="86" t="s">
        <v>3150</v>
      </c>
      <c r="L1023" s="76"/>
      <c r="M1023" s="76"/>
      <c r="N1023" s="128" t="s">
        <v>6521</v>
      </c>
      <c r="O1023" s="99"/>
    </row>
    <row r="1024" spans="1:15" s="60" customFormat="1" ht="27.6" x14ac:dyDescent="0.3">
      <c r="A1024" s="73" t="s">
        <v>6469</v>
      </c>
      <c r="B1024" s="14" t="s">
        <v>6522</v>
      </c>
      <c r="C1024" s="14" t="s">
        <v>6523</v>
      </c>
      <c r="D1024" s="14" t="s">
        <v>6524</v>
      </c>
      <c r="E1024" s="14" t="s">
        <v>5260</v>
      </c>
      <c r="F1024" s="92">
        <v>43409</v>
      </c>
      <c r="G1024" s="92">
        <f t="shared" si="31"/>
        <v>44140</v>
      </c>
      <c r="H1024" s="81">
        <v>3</v>
      </c>
      <c r="I1024" s="76">
        <f t="shared" si="30"/>
        <v>30000</v>
      </c>
      <c r="J1024" s="85" t="s">
        <v>3656</v>
      </c>
      <c r="K1024" s="86" t="s">
        <v>5789</v>
      </c>
      <c r="L1024" s="76"/>
      <c r="M1024" s="76"/>
      <c r="N1024" s="128" t="s">
        <v>6525</v>
      </c>
      <c r="O1024" s="99"/>
    </row>
    <row r="1025" spans="1:15" s="60" customFormat="1" ht="27.6" x14ac:dyDescent="0.3">
      <c r="A1025" s="73" t="s">
        <v>6469</v>
      </c>
      <c r="B1025" s="14" t="s">
        <v>6526</v>
      </c>
      <c r="C1025" s="14" t="s">
        <v>4332</v>
      </c>
      <c r="D1025" s="14" t="s">
        <v>465</v>
      </c>
      <c r="E1025" s="14" t="s">
        <v>3340</v>
      </c>
      <c r="F1025" s="92">
        <v>43409</v>
      </c>
      <c r="G1025" s="92">
        <f t="shared" si="31"/>
        <v>44140</v>
      </c>
      <c r="H1025" s="81">
        <v>2</v>
      </c>
      <c r="I1025" s="76">
        <f t="shared" si="30"/>
        <v>20000</v>
      </c>
      <c r="J1025" s="85" t="s">
        <v>71</v>
      </c>
      <c r="K1025" s="86" t="s">
        <v>3391</v>
      </c>
      <c r="L1025" s="76"/>
      <c r="M1025" s="76"/>
      <c r="N1025" s="128" t="s">
        <v>6527</v>
      </c>
      <c r="O1025" s="99"/>
    </row>
    <row r="1026" spans="1:15" s="60" customFormat="1" x14ac:dyDescent="0.3">
      <c r="A1026" s="73" t="s">
        <v>6469</v>
      </c>
      <c r="B1026" s="14" t="s">
        <v>6528</v>
      </c>
      <c r="C1026" s="14" t="s">
        <v>6529</v>
      </c>
      <c r="D1026" s="14" t="s">
        <v>6530</v>
      </c>
      <c r="E1026" s="14" t="s">
        <v>4017</v>
      </c>
      <c r="F1026" s="92">
        <v>43413</v>
      </c>
      <c r="G1026" s="92">
        <f t="shared" si="31"/>
        <v>44144</v>
      </c>
      <c r="H1026" s="81">
        <v>1</v>
      </c>
      <c r="I1026" s="76">
        <f t="shared" si="30"/>
        <v>10000</v>
      </c>
      <c r="J1026" s="85" t="s">
        <v>3987</v>
      </c>
      <c r="K1026" s="86" t="s">
        <v>3150</v>
      </c>
      <c r="L1026" s="76"/>
      <c r="M1026" s="76"/>
      <c r="N1026" s="83" t="s">
        <v>6531</v>
      </c>
      <c r="O1026" s="99"/>
    </row>
    <row r="1027" spans="1:15" s="60" customFormat="1" x14ac:dyDescent="0.3">
      <c r="A1027" s="73" t="s">
        <v>6469</v>
      </c>
      <c r="B1027" s="14" t="s">
        <v>6532</v>
      </c>
      <c r="C1027" s="14" t="s">
        <v>3663</v>
      </c>
      <c r="D1027" s="14" t="s">
        <v>4209</v>
      </c>
      <c r="E1027" s="14" t="s">
        <v>6533</v>
      </c>
      <c r="F1027" s="92">
        <v>43412</v>
      </c>
      <c r="G1027" s="92">
        <f t="shared" si="31"/>
        <v>44143</v>
      </c>
      <c r="H1027" s="81">
        <v>12</v>
      </c>
      <c r="I1027" s="76">
        <f t="shared" si="30"/>
        <v>120000</v>
      </c>
      <c r="J1027" s="85" t="s">
        <v>3656</v>
      </c>
      <c r="K1027" s="86" t="s">
        <v>3150</v>
      </c>
      <c r="L1027" s="76"/>
      <c r="M1027" s="76"/>
      <c r="N1027" s="83" t="s">
        <v>6534</v>
      </c>
      <c r="O1027" s="99"/>
    </row>
    <row r="1028" spans="1:15" s="60" customFormat="1" x14ac:dyDescent="0.3">
      <c r="A1028" s="73" t="s">
        <v>6469</v>
      </c>
      <c r="B1028" s="14" t="s">
        <v>6535</v>
      </c>
      <c r="C1028" s="14" t="s">
        <v>5100</v>
      </c>
      <c r="D1028" s="14" t="s">
        <v>6536</v>
      </c>
      <c r="E1028" s="14" t="s">
        <v>6533</v>
      </c>
      <c r="F1028" s="92">
        <v>43412</v>
      </c>
      <c r="G1028" s="92">
        <f t="shared" si="31"/>
        <v>44143</v>
      </c>
      <c r="H1028" s="81">
        <v>1</v>
      </c>
      <c r="I1028" s="76">
        <f t="shared" si="30"/>
        <v>10000</v>
      </c>
      <c r="J1028" s="85" t="s">
        <v>3441</v>
      </c>
      <c r="K1028" s="86" t="s">
        <v>3150</v>
      </c>
      <c r="L1028" s="76"/>
      <c r="M1028" s="76"/>
      <c r="N1028" s="83" t="s">
        <v>6537</v>
      </c>
      <c r="O1028" s="99"/>
    </row>
    <row r="1029" spans="1:15" s="60" customFormat="1" x14ac:dyDescent="0.3">
      <c r="A1029" s="73" t="s">
        <v>6469</v>
      </c>
      <c r="B1029" s="14" t="s">
        <v>6538</v>
      </c>
      <c r="C1029" s="14" t="s">
        <v>6539</v>
      </c>
      <c r="D1029" s="14" t="s">
        <v>6540</v>
      </c>
      <c r="E1029" s="14" t="s">
        <v>6145</v>
      </c>
      <c r="F1029" s="92">
        <v>43413</v>
      </c>
      <c r="G1029" s="92">
        <f t="shared" si="31"/>
        <v>44144</v>
      </c>
      <c r="H1029" s="81">
        <v>1</v>
      </c>
      <c r="I1029" s="76">
        <f t="shared" si="30"/>
        <v>10000</v>
      </c>
      <c r="J1029" s="89" t="s">
        <v>3421</v>
      </c>
      <c r="K1029" s="86" t="s">
        <v>1320</v>
      </c>
      <c r="L1029" s="76"/>
      <c r="M1029" s="76"/>
      <c r="N1029" s="83" t="s">
        <v>6531</v>
      </c>
      <c r="O1029" s="99"/>
    </row>
    <row r="1030" spans="1:15" s="60" customFormat="1" x14ac:dyDescent="0.3">
      <c r="A1030" s="73" t="s">
        <v>6469</v>
      </c>
      <c r="B1030" s="14" t="s">
        <v>6541</v>
      </c>
      <c r="C1030" s="14" t="s">
        <v>6542</v>
      </c>
      <c r="D1030" s="14" t="s">
        <v>6543</v>
      </c>
      <c r="E1030" s="14" t="s">
        <v>2715</v>
      </c>
      <c r="F1030" s="92">
        <v>43412</v>
      </c>
      <c r="G1030" s="92">
        <f t="shared" si="31"/>
        <v>44143</v>
      </c>
      <c r="H1030" s="81">
        <v>3</v>
      </c>
      <c r="I1030" s="76">
        <f t="shared" si="30"/>
        <v>30000</v>
      </c>
      <c r="J1030" s="89" t="s">
        <v>4458</v>
      </c>
      <c r="K1030" s="86" t="s">
        <v>3327</v>
      </c>
      <c r="L1030" s="76"/>
      <c r="M1030" s="76"/>
      <c r="N1030" s="83" t="s">
        <v>6824</v>
      </c>
      <c r="O1030" s="99"/>
    </row>
    <row r="1031" spans="1:15" s="60" customFormat="1" x14ac:dyDescent="0.3">
      <c r="A1031" s="73" t="s">
        <v>6469</v>
      </c>
      <c r="B1031" s="14" t="s">
        <v>6544</v>
      </c>
      <c r="C1031" s="14" t="s">
        <v>6545</v>
      </c>
      <c r="D1031" s="14" t="s">
        <v>6546</v>
      </c>
      <c r="E1031" s="14" t="s">
        <v>5135</v>
      </c>
      <c r="F1031" s="92">
        <v>43414</v>
      </c>
      <c r="G1031" s="92">
        <f t="shared" si="31"/>
        <v>44145</v>
      </c>
      <c r="H1031" s="81">
        <v>1</v>
      </c>
      <c r="I1031" s="76">
        <f t="shared" si="30"/>
        <v>10000</v>
      </c>
      <c r="J1031" s="89" t="s">
        <v>4307</v>
      </c>
      <c r="K1031" s="86" t="s">
        <v>3150</v>
      </c>
      <c r="L1031" s="76"/>
      <c r="M1031" s="76"/>
      <c r="N1031" s="83" t="s">
        <v>6547</v>
      </c>
      <c r="O1031" s="99"/>
    </row>
    <row r="1032" spans="1:15" s="60" customFormat="1" x14ac:dyDescent="0.3">
      <c r="A1032" s="73" t="s">
        <v>6469</v>
      </c>
      <c r="B1032" s="14" t="s">
        <v>6548</v>
      </c>
      <c r="C1032" s="14" t="s">
        <v>6549</v>
      </c>
      <c r="D1032" s="14" t="s">
        <v>6550</v>
      </c>
      <c r="E1032" s="14" t="s">
        <v>6551</v>
      </c>
      <c r="F1032" s="92">
        <v>43409</v>
      </c>
      <c r="G1032" s="92">
        <f t="shared" si="31"/>
        <v>44140</v>
      </c>
      <c r="H1032" s="81">
        <v>2</v>
      </c>
      <c r="I1032" s="76">
        <f t="shared" si="30"/>
        <v>20000</v>
      </c>
      <c r="J1032" s="89" t="s">
        <v>1683</v>
      </c>
      <c r="K1032" s="86" t="s">
        <v>1462</v>
      </c>
      <c r="L1032" s="76"/>
      <c r="M1032" s="76"/>
      <c r="N1032" s="83" t="s">
        <v>6552</v>
      </c>
      <c r="O1032" s="99"/>
    </row>
    <row r="1033" spans="1:15" s="60" customFormat="1" x14ac:dyDescent="0.3">
      <c r="A1033" s="73" t="s">
        <v>6469</v>
      </c>
      <c r="B1033" s="14" t="s">
        <v>6553</v>
      </c>
      <c r="C1033" s="14" t="s">
        <v>6554</v>
      </c>
      <c r="D1033" s="14" t="s">
        <v>6555</v>
      </c>
      <c r="E1033" s="14" t="s">
        <v>2018</v>
      </c>
      <c r="F1033" s="92">
        <v>43413</v>
      </c>
      <c r="G1033" s="92">
        <f t="shared" si="31"/>
        <v>44144</v>
      </c>
      <c r="H1033" s="81">
        <v>3</v>
      </c>
      <c r="I1033" s="76">
        <f t="shared" si="30"/>
        <v>30000</v>
      </c>
      <c r="J1033" s="89" t="s">
        <v>2456</v>
      </c>
      <c r="K1033" s="86" t="s">
        <v>3150</v>
      </c>
      <c r="L1033" s="76"/>
      <c r="M1033" s="76"/>
      <c r="N1033" s="83" t="s">
        <v>6556</v>
      </c>
      <c r="O1033" s="99"/>
    </row>
    <row r="1034" spans="1:15" s="60" customFormat="1" x14ac:dyDescent="0.3">
      <c r="A1034" s="73" t="s">
        <v>6469</v>
      </c>
      <c r="B1034" s="14" t="s">
        <v>6557</v>
      </c>
      <c r="C1034" s="14" t="s">
        <v>5898</v>
      </c>
      <c r="D1034" s="14" t="s">
        <v>6551</v>
      </c>
      <c r="E1034" s="14" t="s">
        <v>1177</v>
      </c>
      <c r="F1034" s="92">
        <v>43413</v>
      </c>
      <c r="G1034" s="92">
        <f t="shared" si="31"/>
        <v>44144</v>
      </c>
      <c r="H1034" s="81">
        <v>1</v>
      </c>
      <c r="I1034" s="76">
        <f t="shared" si="30"/>
        <v>10000</v>
      </c>
      <c r="J1034" s="89" t="s">
        <v>4458</v>
      </c>
      <c r="K1034" s="86" t="s">
        <v>3150</v>
      </c>
      <c r="L1034" s="76"/>
      <c r="M1034" s="76"/>
      <c r="N1034" s="83" t="s">
        <v>6558</v>
      </c>
      <c r="O1034" s="99"/>
    </row>
    <row r="1035" spans="1:15" s="60" customFormat="1" x14ac:dyDescent="0.3">
      <c r="A1035" s="73" t="s">
        <v>6469</v>
      </c>
      <c r="B1035" s="14" t="s">
        <v>6559</v>
      </c>
      <c r="C1035" s="14" t="s">
        <v>3967</v>
      </c>
      <c r="D1035" s="121" t="s">
        <v>5597</v>
      </c>
      <c r="E1035" s="10" t="s">
        <v>6560</v>
      </c>
      <c r="F1035" s="92">
        <v>43414</v>
      </c>
      <c r="G1035" s="92">
        <f t="shared" si="31"/>
        <v>44145</v>
      </c>
      <c r="H1035" s="81">
        <v>1</v>
      </c>
      <c r="I1035" s="76">
        <f t="shared" si="30"/>
        <v>10000</v>
      </c>
      <c r="J1035" s="89" t="s">
        <v>4458</v>
      </c>
      <c r="K1035" s="86" t="s">
        <v>5789</v>
      </c>
      <c r="L1035" s="76"/>
      <c r="M1035" s="76"/>
      <c r="N1035" s="83" t="s">
        <v>6561</v>
      </c>
      <c r="O1035" s="99"/>
    </row>
    <row r="1036" spans="1:15" s="60" customFormat="1" x14ac:dyDescent="0.3">
      <c r="A1036" s="73" t="s">
        <v>6469</v>
      </c>
      <c r="B1036" s="14" t="s">
        <v>6562</v>
      </c>
      <c r="C1036" s="14" t="s">
        <v>6563</v>
      </c>
      <c r="D1036" s="14" t="s">
        <v>6564</v>
      </c>
      <c r="E1036" s="10" t="s">
        <v>4060</v>
      </c>
      <c r="F1036" s="92">
        <v>43413</v>
      </c>
      <c r="G1036" s="92">
        <f t="shared" si="31"/>
        <v>44144</v>
      </c>
      <c r="H1036" s="81">
        <v>1</v>
      </c>
      <c r="I1036" s="76">
        <f t="shared" si="30"/>
        <v>10000</v>
      </c>
      <c r="J1036" s="89" t="s">
        <v>5864</v>
      </c>
      <c r="K1036" s="86" t="s">
        <v>3475</v>
      </c>
      <c r="L1036" s="76"/>
      <c r="M1036" s="76"/>
      <c r="N1036" s="83" t="s">
        <v>6565</v>
      </c>
      <c r="O1036" s="99"/>
    </row>
    <row r="1037" spans="1:15" s="60" customFormat="1" x14ac:dyDescent="0.3">
      <c r="A1037" s="73" t="s">
        <v>6469</v>
      </c>
      <c r="B1037" s="14" t="s">
        <v>6566</v>
      </c>
      <c r="C1037" s="14" t="s">
        <v>3192</v>
      </c>
      <c r="D1037" s="14" t="s">
        <v>6567</v>
      </c>
      <c r="E1037" s="14" t="s">
        <v>6568</v>
      </c>
      <c r="F1037" s="92">
        <v>43414</v>
      </c>
      <c r="G1037" s="92">
        <f t="shared" si="31"/>
        <v>44145</v>
      </c>
      <c r="H1037" s="81">
        <v>1</v>
      </c>
      <c r="I1037" s="76">
        <f t="shared" si="30"/>
        <v>10000</v>
      </c>
      <c r="J1037" s="89" t="s">
        <v>1683</v>
      </c>
      <c r="K1037" s="86" t="s">
        <v>3150</v>
      </c>
      <c r="L1037" s="76"/>
      <c r="M1037" s="76"/>
      <c r="N1037" s="83" t="s">
        <v>6565</v>
      </c>
      <c r="O1037" s="99"/>
    </row>
    <row r="1038" spans="1:15" s="60" customFormat="1" x14ac:dyDescent="0.3">
      <c r="A1038" s="73" t="s">
        <v>6469</v>
      </c>
      <c r="B1038" s="14" t="s">
        <v>6569</v>
      </c>
      <c r="C1038" s="14" t="s">
        <v>5655</v>
      </c>
      <c r="D1038" s="14" t="s">
        <v>6570</v>
      </c>
      <c r="E1038" s="14" t="s">
        <v>4210</v>
      </c>
      <c r="F1038" s="92">
        <v>43412</v>
      </c>
      <c r="G1038" s="92">
        <f t="shared" si="31"/>
        <v>44143</v>
      </c>
      <c r="H1038" s="81">
        <v>3</v>
      </c>
      <c r="I1038" s="76">
        <f t="shared" si="30"/>
        <v>30000</v>
      </c>
      <c r="J1038" s="85" t="s">
        <v>3656</v>
      </c>
      <c r="K1038" s="86" t="s">
        <v>1320</v>
      </c>
      <c r="L1038" s="76"/>
      <c r="M1038" s="76"/>
      <c r="N1038" s="83" t="s">
        <v>6571</v>
      </c>
      <c r="O1038" s="99"/>
    </row>
    <row r="1039" spans="1:15" s="60" customFormat="1" x14ac:dyDescent="0.3">
      <c r="A1039" s="73" t="s">
        <v>6469</v>
      </c>
      <c r="B1039" s="14" t="s">
        <v>6572</v>
      </c>
      <c r="C1039" s="14" t="s">
        <v>6573</v>
      </c>
      <c r="D1039" s="14" t="s">
        <v>6574</v>
      </c>
      <c r="E1039" s="14" t="s">
        <v>5408</v>
      </c>
      <c r="F1039" s="92">
        <v>43414</v>
      </c>
      <c r="G1039" s="92">
        <f t="shared" si="31"/>
        <v>44145</v>
      </c>
      <c r="H1039" s="81">
        <v>1</v>
      </c>
      <c r="I1039" s="76">
        <f t="shared" si="30"/>
        <v>10000</v>
      </c>
      <c r="J1039" s="85" t="s">
        <v>3987</v>
      </c>
      <c r="K1039" s="86" t="s">
        <v>3327</v>
      </c>
      <c r="L1039" s="76"/>
      <c r="M1039" s="76"/>
      <c r="N1039" s="83" t="s">
        <v>6547</v>
      </c>
      <c r="O1039" s="99"/>
    </row>
    <row r="1040" spans="1:15" s="60" customFormat="1" x14ac:dyDescent="0.3">
      <c r="A1040" s="73" t="s">
        <v>6469</v>
      </c>
      <c r="B1040" s="14" t="s">
        <v>6575</v>
      </c>
      <c r="C1040" s="14" t="s">
        <v>3140</v>
      </c>
      <c r="D1040" s="14" t="s">
        <v>5526</v>
      </c>
      <c r="E1040" s="14" t="s">
        <v>3715</v>
      </c>
      <c r="F1040" s="92">
        <v>43419</v>
      </c>
      <c r="G1040" s="92">
        <f t="shared" si="31"/>
        <v>44150</v>
      </c>
      <c r="H1040" s="81">
        <v>5</v>
      </c>
      <c r="I1040" s="76">
        <f t="shared" si="30"/>
        <v>50000</v>
      </c>
      <c r="J1040" s="102" t="s">
        <v>3240</v>
      </c>
      <c r="K1040" s="76" t="s">
        <v>3695</v>
      </c>
      <c r="L1040" s="76"/>
      <c r="M1040" s="76"/>
      <c r="N1040" s="83" t="s">
        <v>6576</v>
      </c>
      <c r="O1040" s="99"/>
    </row>
    <row r="1041" spans="1:15" s="60" customFormat="1" x14ac:dyDescent="0.3">
      <c r="A1041" s="73" t="s">
        <v>6469</v>
      </c>
      <c r="B1041" s="14" t="s">
        <v>6577</v>
      </c>
      <c r="C1041" s="14" t="s">
        <v>3166</v>
      </c>
      <c r="D1041" s="14" t="s">
        <v>6578</v>
      </c>
      <c r="E1041" s="14" t="s">
        <v>4551</v>
      </c>
      <c r="F1041" s="92">
        <v>43419</v>
      </c>
      <c r="G1041" s="92">
        <f t="shared" si="31"/>
        <v>44150</v>
      </c>
      <c r="H1041" s="81">
        <v>3</v>
      </c>
      <c r="I1041" s="76">
        <f t="shared" si="30"/>
        <v>30000</v>
      </c>
      <c r="J1041" s="102" t="s">
        <v>3141</v>
      </c>
      <c r="K1041" s="76" t="s">
        <v>3695</v>
      </c>
      <c r="L1041" s="76"/>
      <c r="M1041" s="76"/>
      <c r="N1041" s="83" t="s">
        <v>6576</v>
      </c>
      <c r="O1041" s="99"/>
    </row>
    <row r="1042" spans="1:15" s="60" customFormat="1" x14ac:dyDescent="0.3">
      <c r="A1042" s="73" t="s">
        <v>6469</v>
      </c>
      <c r="B1042" s="14" t="s">
        <v>6579</v>
      </c>
      <c r="C1042" s="14" t="s">
        <v>6580</v>
      </c>
      <c r="D1042" s="14" t="s">
        <v>6581</v>
      </c>
      <c r="E1042" s="14" t="s">
        <v>3279</v>
      </c>
      <c r="F1042" s="92">
        <v>43413</v>
      </c>
      <c r="G1042" s="92">
        <f t="shared" si="31"/>
        <v>44144</v>
      </c>
      <c r="H1042" s="81">
        <v>1</v>
      </c>
      <c r="I1042" s="76">
        <f t="shared" si="30"/>
        <v>10000</v>
      </c>
      <c r="J1042" s="85" t="s">
        <v>71</v>
      </c>
      <c r="K1042" s="76" t="s">
        <v>4055</v>
      </c>
      <c r="L1042" s="76"/>
      <c r="M1042" s="76"/>
      <c r="N1042" s="83" t="s">
        <v>6582</v>
      </c>
      <c r="O1042" s="99"/>
    </row>
    <row r="1043" spans="1:15" s="60" customFormat="1" x14ac:dyDescent="0.3">
      <c r="A1043" s="73" t="s">
        <v>6469</v>
      </c>
      <c r="B1043" s="14" t="s">
        <v>6583</v>
      </c>
      <c r="C1043" s="14" t="s">
        <v>4249</v>
      </c>
      <c r="D1043" s="14" t="s">
        <v>4280</v>
      </c>
      <c r="E1043" s="14" t="s">
        <v>3279</v>
      </c>
      <c r="F1043" s="92">
        <v>43414</v>
      </c>
      <c r="G1043" s="92">
        <f t="shared" si="31"/>
        <v>44145</v>
      </c>
      <c r="H1043" s="81">
        <v>2</v>
      </c>
      <c r="I1043" s="76">
        <f t="shared" si="30"/>
        <v>20000</v>
      </c>
      <c r="J1043" s="85" t="s">
        <v>71</v>
      </c>
      <c r="K1043" s="76" t="s">
        <v>1318</v>
      </c>
      <c r="L1043" s="76"/>
      <c r="M1043" s="76"/>
      <c r="N1043" s="83" t="s">
        <v>6582</v>
      </c>
      <c r="O1043" s="99"/>
    </row>
    <row r="1044" spans="1:15" s="60" customFormat="1" x14ac:dyDescent="0.3">
      <c r="A1044" s="73" t="s">
        <v>6469</v>
      </c>
      <c r="B1044" s="14" t="s">
        <v>6584</v>
      </c>
      <c r="C1044" s="14" t="s">
        <v>2937</v>
      </c>
      <c r="D1044" s="16" t="s">
        <v>6585</v>
      </c>
      <c r="E1044" s="14" t="s">
        <v>6586</v>
      </c>
      <c r="F1044" s="92">
        <v>43416</v>
      </c>
      <c r="G1044" s="92">
        <f t="shared" si="31"/>
        <v>44147</v>
      </c>
      <c r="H1044" s="81">
        <v>6</v>
      </c>
      <c r="I1044" s="76">
        <f t="shared" si="30"/>
        <v>60000</v>
      </c>
      <c r="J1044" s="100" t="s">
        <v>3900</v>
      </c>
      <c r="K1044" s="86" t="s">
        <v>3150</v>
      </c>
      <c r="L1044" s="76"/>
      <c r="M1044" s="76"/>
      <c r="N1044" s="83" t="s">
        <v>6587</v>
      </c>
      <c r="O1044" s="99"/>
    </row>
    <row r="1045" spans="1:15" s="60" customFormat="1" x14ac:dyDescent="0.3">
      <c r="A1045" s="73" t="s">
        <v>6469</v>
      </c>
      <c r="B1045" s="14" t="s">
        <v>6588</v>
      </c>
      <c r="C1045" s="14" t="s">
        <v>6589</v>
      </c>
      <c r="D1045" s="10" t="s">
        <v>6590</v>
      </c>
      <c r="E1045" s="14" t="s">
        <v>4630</v>
      </c>
      <c r="F1045" s="92">
        <v>43416</v>
      </c>
      <c r="G1045" s="92">
        <f t="shared" si="31"/>
        <v>44147</v>
      </c>
      <c r="H1045" s="81">
        <v>1</v>
      </c>
      <c r="I1045" s="76">
        <f t="shared" si="30"/>
        <v>10000</v>
      </c>
      <c r="J1045" s="89" t="s">
        <v>4307</v>
      </c>
      <c r="K1045" s="86" t="s">
        <v>5789</v>
      </c>
      <c r="L1045" s="76"/>
      <c r="M1045" s="76"/>
      <c r="N1045" s="83" t="s">
        <v>6591</v>
      </c>
      <c r="O1045" s="99"/>
    </row>
    <row r="1046" spans="1:15" s="60" customFormat="1" x14ac:dyDescent="0.3">
      <c r="A1046" s="73" t="s">
        <v>6469</v>
      </c>
      <c r="B1046" s="14" t="s">
        <v>6592</v>
      </c>
      <c r="C1046" s="14" t="s">
        <v>5862</v>
      </c>
      <c r="D1046" s="14" t="s">
        <v>5863</v>
      </c>
      <c r="E1046" s="10" t="s">
        <v>4060</v>
      </c>
      <c r="F1046" s="92">
        <v>43413</v>
      </c>
      <c r="G1046" s="92">
        <f t="shared" si="31"/>
        <v>44144</v>
      </c>
      <c r="H1046" s="81">
        <v>1</v>
      </c>
      <c r="I1046" s="76">
        <f t="shared" si="30"/>
        <v>10000</v>
      </c>
      <c r="J1046" s="89" t="s">
        <v>5864</v>
      </c>
      <c r="K1046" s="86" t="s">
        <v>3150</v>
      </c>
      <c r="L1046" s="76"/>
      <c r="M1046" s="76"/>
      <c r="N1046" s="83" t="s">
        <v>6593</v>
      </c>
      <c r="O1046" s="99"/>
    </row>
    <row r="1047" spans="1:15" s="60" customFormat="1" x14ac:dyDescent="0.3">
      <c r="A1047" s="73" t="s">
        <v>6469</v>
      </c>
      <c r="B1047" s="14" t="s">
        <v>6594</v>
      </c>
      <c r="C1047" s="14" t="s">
        <v>3402</v>
      </c>
      <c r="D1047" s="14" t="s">
        <v>4040</v>
      </c>
      <c r="E1047" s="96" t="s">
        <v>3944</v>
      </c>
      <c r="F1047" s="92">
        <v>43416</v>
      </c>
      <c r="G1047" s="92">
        <f t="shared" si="31"/>
        <v>44147</v>
      </c>
      <c r="H1047" s="81">
        <v>6</v>
      </c>
      <c r="I1047" s="76">
        <f t="shared" si="30"/>
        <v>60000</v>
      </c>
      <c r="J1047" s="100" t="s">
        <v>5845</v>
      </c>
      <c r="K1047" s="86" t="s">
        <v>1320</v>
      </c>
      <c r="L1047" s="76"/>
      <c r="M1047" s="76"/>
      <c r="N1047" s="83" t="s">
        <v>6587</v>
      </c>
      <c r="O1047" s="99"/>
    </row>
    <row r="1048" spans="1:15" s="60" customFormat="1" x14ac:dyDescent="0.3">
      <c r="A1048" s="73" t="s">
        <v>6469</v>
      </c>
      <c r="B1048" s="14" t="s">
        <v>6595</v>
      </c>
      <c r="C1048" s="14" t="s">
        <v>6596</v>
      </c>
      <c r="D1048" s="14" t="s">
        <v>6597</v>
      </c>
      <c r="E1048" s="14" t="s">
        <v>4532</v>
      </c>
      <c r="F1048" s="92">
        <v>43419</v>
      </c>
      <c r="G1048" s="92">
        <f t="shared" si="31"/>
        <v>44150</v>
      </c>
      <c r="H1048" s="81">
        <v>1</v>
      </c>
      <c r="I1048" s="76">
        <f t="shared" si="30"/>
        <v>10000</v>
      </c>
      <c r="J1048" s="104" t="s">
        <v>1297</v>
      </c>
      <c r="K1048" s="76" t="s">
        <v>5356</v>
      </c>
      <c r="L1048" s="76"/>
      <c r="M1048" s="76"/>
      <c r="N1048" s="83" t="s">
        <v>6598</v>
      </c>
      <c r="O1048" s="99"/>
    </row>
    <row r="1049" spans="1:15" s="60" customFormat="1" x14ac:dyDescent="0.3">
      <c r="A1049" s="73" t="s">
        <v>6469</v>
      </c>
      <c r="B1049" s="14" t="s">
        <v>6599</v>
      </c>
      <c r="C1049" s="14" t="s">
        <v>6600</v>
      </c>
      <c r="D1049" s="14" t="s">
        <v>6601</v>
      </c>
      <c r="E1049" s="14" t="s">
        <v>6433</v>
      </c>
      <c r="F1049" s="92">
        <v>43413</v>
      </c>
      <c r="G1049" s="92">
        <f t="shared" si="31"/>
        <v>44144</v>
      </c>
      <c r="H1049" s="81">
        <v>1</v>
      </c>
      <c r="I1049" s="76">
        <f t="shared" si="30"/>
        <v>10000</v>
      </c>
      <c r="J1049" s="104" t="s">
        <v>1297</v>
      </c>
      <c r="K1049" s="86" t="s">
        <v>3879</v>
      </c>
      <c r="L1049" s="76"/>
      <c r="M1049" s="76"/>
      <c r="N1049" s="83" t="s">
        <v>6531</v>
      </c>
      <c r="O1049" s="99"/>
    </row>
    <row r="1050" spans="1:15" s="60" customFormat="1" x14ac:dyDescent="0.3">
      <c r="A1050" s="73" t="s">
        <v>6469</v>
      </c>
      <c r="B1050" s="14" t="s">
        <v>6602</v>
      </c>
      <c r="C1050" s="14" t="s">
        <v>6603</v>
      </c>
      <c r="D1050" s="14" t="s">
        <v>6604</v>
      </c>
      <c r="E1050" s="14" t="s">
        <v>3633</v>
      </c>
      <c r="F1050" s="92">
        <v>43420</v>
      </c>
      <c r="G1050" s="92">
        <f t="shared" si="31"/>
        <v>44151</v>
      </c>
      <c r="H1050" s="81">
        <v>1</v>
      </c>
      <c r="I1050" s="76">
        <f t="shared" si="30"/>
        <v>10000</v>
      </c>
      <c r="J1050" s="102" t="s">
        <v>3141</v>
      </c>
      <c r="K1050" s="76" t="s">
        <v>4055</v>
      </c>
      <c r="L1050" s="76"/>
      <c r="M1050" s="76"/>
      <c r="N1050" s="83" t="s">
        <v>6605</v>
      </c>
      <c r="O1050" s="99"/>
    </row>
    <row r="1051" spans="1:15" s="60" customFormat="1" x14ac:dyDescent="0.3">
      <c r="A1051" s="73" t="s">
        <v>6469</v>
      </c>
      <c r="B1051" s="14" t="s">
        <v>6606</v>
      </c>
      <c r="C1051" s="14" t="s">
        <v>6607</v>
      </c>
      <c r="D1051" s="121" t="s">
        <v>6608</v>
      </c>
      <c r="E1051" s="121" t="s">
        <v>3937</v>
      </c>
      <c r="F1051" s="92">
        <v>43419</v>
      </c>
      <c r="G1051" s="92">
        <f t="shared" si="31"/>
        <v>44150</v>
      </c>
      <c r="H1051" s="81">
        <v>1</v>
      </c>
      <c r="I1051" s="76">
        <f t="shared" si="30"/>
        <v>10000</v>
      </c>
      <c r="J1051" s="100" t="s">
        <v>3900</v>
      </c>
      <c r="K1051" s="76" t="s">
        <v>3272</v>
      </c>
      <c r="L1051" s="76"/>
      <c r="M1051" s="76"/>
      <c r="N1051" s="83" t="s">
        <v>6609</v>
      </c>
      <c r="O1051" s="99"/>
    </row>
    <row r="1052" spans="1:15" s="60" customFormat="1" x14ac:dyDescent="0.3">
      <c r="A1052" s="73" t="s">
        <v>6469</v>
      </c>
      <c r="B1052" s="14" t="s">
        <v>6610</v>
      </c>
      <c r="C1052" s="14" t="s">
        <v>6611</v>
      </c>
      <c r="D1052" s="14" t="s">
        <v>6612</v>
      </c>
      <c r="E1052" s="14" t="s">
        <v>4210</v>
      </c>
      <c r="F1052" s="92">
        <v>43424</v>
      </c>
      <c r="G1052" s="92">
        <f t="shared" si="31"/>
        <v>44155</v>
      </c>
      <c r="H1052" s="81">
        <v>3</v>
      </c>
      <c r="I1052" s="76">
        <f t="shared" si="30"/>
        <v>30000</v>
      </c>
      <c r="J1052" s="85" t="s">
        <v>3451</v>
      </c>
      <c r="K1052" s="86" t="s">
        <v>3100</v>
      </c>
      <c r="L1052" s="76"/>
      <c r="M1052" s="76"/>
      <c r="N1052" s="83" t="s">
        <v>6613</v>
      </c>
      <c r="O1052" s="99"/>
    </row>
    <row r="1053" spans="1:15" s="60" customFormat="1" x14ac:dyDescent="0.3">
      <c r="A1053" s="73" t="s">
        <v>6469</v>
      </c>
      <c r="B1053" s="14" t="s">
        <v>6614</v>
      </c>
      <c r="C1053" s="14" t="s">
        <v>6615</v>
      </c>
      <c r="D1053" s="14" t="s">
        <v>6564</v>
      </c>
      <c r="E1053" s="10" t="s">
        <v>4060</v>
      </c>
      <c r="F1053" s="92">
        <v>43424</v>
      </c>
      <c r="G1053" s="92">
        <f t="shared" si="31"/>
        <v>44155</v>
      </c>
      <c r="H1053" s="81">
        <v>1</v>
      </c>
      <c r="I1053" s="76">
        <f t="shared" ref="I1053:I1100" si="32">H1053*10000</f>
        <v>10000</v>
      </c>
      <c r="J1053" s="89" t="s">
        <v>4458</v>
      </c>
      <c r="K1053" s="76" t="s">
        <v>3695</v>
      </c>
      <c r="L1053" s="76"/>
      <c r="M1053" s="76"/>
      <c r="N1053" s="83" t="s">
        <v>6616</v>
      </c>
      <c r="O1053" s="99"/>
    </row>
    <row r="1054" spans="1:15" s="60" customFormat="1" x14ac:dyDescent="0.3">
      <c r="A1054" s="137" t="s">
        <v>6469</v>
      </c>
      <c r="B1054" s="14" t="s">
        <v>6617</v>
      </c>
      <c r="C1054" s="14" t="s">
        <v>6618</v>
      </c>
      <c r="D1054" s="14" t="s">
        <v>6619</v>
      </c>
      <c r="E1054" s="14" t="s">
        <v>166</v>
      </c>
      <c r="F1054" s="92">
        <v>43424</v>
      </c>
      <c r="G1054" s="92">
        <f t="shared" si="31"/>
        <v>44155</v>
      </c>
      <c r="H1054" s="81">
        <v>3</v>
      </c>
      <c r="I1054" s="76">
        <f t="shared" si="32"/>
        <v>30000</v>
      </c>
      <c r="J1054" s="104" t="s">
        <v>1297</v>
      </c>
      <c r="K1054" s="86" t="s">
        <v>3391</v>
      </c>
      <c r="L1054" s="76"/>
      <c r="M1054" s="76"/>
      <c r="N1054" s="83" t="s">
        <v>6620</v>
      </c>
      <c r="O1054" s="99"/>
    </row>
    <row r="1055" spans="1:15" s="60" customFormat="1" x14ac:dyDescent="0.3">
      <c r="A1055" s="137" t="s">
        <v>6469</v>
      </c>
      <c r="B1055" s="14" t="s">
        <v>6621</v>
      </c>
      <c r="C1055" s="14" t="s">
        <v>4802</v>
      </c>
      <c r="D1055" s="14" t="s">
        <v>4803</v>
      </c>
      <c r="E1055" s="14" t="s">
        <v>5483</v>
      </c>
      <c r="F1055" s="92">
        <v>43423</v>
      </c>
      <c r="G1055" s="92">
        <f t="shared" si="31"/>
        <v>44154</v>
      </c>
      <c r="H1055" s="81">
        <v>1</v>
      </c>
      <c r="I1055" s="76">
        <f t="shared" si="32"/>
        <v>10000</v>
      </c>
      <c r="J1055" s="85" t="s">
        <v>3656</v>
      </c>
      <c r="K1055" s="76" t="s">
        <v>1296</v>
      </c>
      <c r="L1055" s="76"/>
      <c r="M1055" s="76"/>
      <c r="N1055" s="83" t="s">
        <v>6622</v>
      </c>
      <c r="O1055" s="99"/>
    </row>
    <row r="1056" spans="1:15" s="60" customFormat="1" x14ac:dyDescent="0.3">
      <c r="A1056" s="137" t="s">
        <v>6469</v>
      </c>
      <c r="B1056" s="14" t="s">
        <v>6623</v>
      </c>
      <c r="C1056" s="14" t="s">
        <v>6624</v>
      </c>
      <c r="D1056" s="105" t="s">
        <v>6625</v>
      </c>
      <c r="E1056" s="96" t="s">
        <v>4060</v>
      </c>
      <c r="F1056" s="92">
        <v>43425</v>
      </c>
      <c r="G1056" s="92">
        <f t="shared" si="31"/>
        <v>44156</v>
      </c>
      <c r="H1056" s="81">
        <v>1</v>
      </c>
      <c r="I1056" s="76">
        <f t="shared" si="32"/>
        <v>10000</v>
      </c>
      <c r="J1056" s="89" t="s">
        <v>2456</v>
      </c>
      <c r="K1056" s="86" t="s">
        <v>3327</v>
      </c>
      <c r="L1056" s="76"/>
      <c r="M1056" s="76"/>
      <c r="N1056" s="83" t="s">
        <v>6626</v>
      </c>
      <c r="O1056" s="99"/>
    </row>
    <row r="1057" spans="1:15" s="60" customFormat="1" x14ac:dyDescent="0.3">
      <c r="A1057" s="137" t="s">
        <v>6469</v>
      </c>
      <c r="B1057" s="14" t="s">
        <v>6627</v>
      </c>
      <c r="C1057" s="14" t="s">
        <v>6628</v>
      </c>
      <c r="D1057" s="14" t="s">
        <v>6629</v>
      </c>
      <c r="E1057" s="14" t="s">
        <v>6630</v>
      </c>
      <c r="F1057" s="92">
        <v>43424</v>
      </c>
      <c r="G1057" s="92">
        <f t="shared" si="31"/>
        <v>44155</v>
      </c>
      <c r="H1057" s="81">
        <v>1</v>
      </c>
      <c r="I1057" s="76">
        <f t="shared" si="32"/>
        <v>10000</v>
      </c>
      <c r="J1057" s="104" t="s">
        <v>1297</v>
      </c>
      <c r="K1057" s="86" t="s">
        <v>3350</v>
      </c>
      <c r="L1057" s="76"/>
      <c r="M1057" s="76"/>
      <c r="N1057" s="83" t="s">
        <v>6631</v>
      </c>
      <c r="O1057" s="99"/>
    </row>
    <row r="1058" spans="1:15" s="60" customFormat="1" x14ac:dyDescent="0.3">
      <c r="A1058" s="137" t="s">
        <v>6469</v>
      </c>
      <c r="B1058" s="14" t="s">
        <v>6632</v>
      </c>
      <c r="C1058" s="14" t="s">
        <v>6633</v>
      </c>
      <c r="D1058" s="14" t="s">
        <v>5424</v>
      </c>
      <c r="E1058" s="14" t="s">
        <v>6634</v>
      </c>
      <c r="F1058" s="92">
        <v>43420</v>
      </c>
      <c r="G1058" s="92">
        <f t="shared" si="31"/>
        <v>44151</v>
      </c>
      <c r="H1058" s="81">
        <v>1</v>
      </c>
      <c r="I1058" s="76">
        <f t="shared" si="32"/>
        <v>10000</v>
      </c>
      <c r="J1058" s="100" t="s">
        <v>5613</v>
      </c>
      <c r="K1058" s="76" t="s">
        <v>1296</v>
      </c>
      <c r="L1058" s="76"/>
      <c r="M1058" s="76"/>
      <c r="N1058" s="83" t="s">
        <v>6635</v>
      </c>
      <c r="O1058" s="99"/>
    </row>
    <row r="1059" spans="1:15" s="60" customFormat="1" x14ac:dyDescent="0.3">
      <c r="A1059" s="137" t="s">
        <v>6469</v>
      </c>
      <c r="B1059" s="14" t="s">
        <v>6636</v>
      </c>
      <c r="C1059" s="14" t="s">
        <v>6637</v>
      </c>
      <c r="D1059" s="14" t="s">
        <v>6638</v>
      </c>
      <c r="E1059" s="105" t="s">
        <v>6639</v>
      </c>
      <c r="F1059" s="92">
        <v>43420</v>
      </c>
      <c r="G1059" s="92">
        <f t="shared" si="31"/>
        <v>44151</v>
      </c>
      <c r="H1059" s="81">
        <v>1</v>
      </c>
      <c r="I1059" s="76">
        <f t="shared" si="32"/>
        <v>10000</v>
      </c>
      <c r="J1059" s="100" t="s">
        <v>3900</v>
      </c>
      <c r="K1059" s="76" t="s">
        <v>3396</v>
      </c>
      <c r="L1059" s="76"/>
      <c r="M1059" s="76"/>
      <c r="N1059" s="83" t="s">
        <v>6640</v>
      </c>
      <c r="O1059" s="99"/>
    </row>
    <row r="1060" spans="1:15" s="60" customFormat="1" x14ac:dyDescent="0.3">
      <c r="A1060" s="137" t="s">
        <v>6469</v>
      </c>
      <c r="B1060" s="14" t="s">
        <v>6641</v>
      </c>
      <c r="C1060" s="14" t="s">
        <v>3094</v>
      </c>
      <c r="D1060" s="14" t="s">
        <v>3230</v>
      </c>
      <c r="E1060" s="14" t="s">
        <v>3899</v>
      </c>
      <c r="F1060" s="92">
        <v>43420</v>
      </c>
      <c r="G1060" s="92">
        <f t="shared" si="31"/>
        <v>44151</v>
      </c>
      <c r="H1060" s="81">
        <v>1</v>
      </c>
      <c r="I1060" s="76">
        <f t="shared" si="32"/>
        <v>10000</v>
      </c>
      <c r="J1060" s="100" t="s">
        <v>3900</v>
      </c>
      <c r="K1060" s="76" t="s">
        <v>3272</v>
      </c>
      <c r="L1060" s="76"/>
      <c r="M1060" s="76"/>
      <c r="N1060" s="83" t="s">
        <v>6642</v>
      </c>
      <c r="O1060" s="99"/>
    </row>
    <row r="1061" spans="1:15" s="60" customFormat="1" x14ac:dyDescent="0.3">
      <c r="A1061" s="137" t="s">
        <v>6469</v>
      </c>
      <c r="B1061" s="14" t="s">
        <v>6643</v>
      </c>
      <c r="C1061" s="14" t="s">
        <v>6644</v>
      </c>
      <c r="D1061" s="105" t="s">
        <v>6645</v>
      </c>
      <c r="E1061" s="14" t="s">
        <v>6551</v>
      </c>
      <c r="F1061" s="92">
        <v>43430</v>
      </c>
      <c r="G1061" s="92">
        <f t="shared" si="31"/>
        <v>44161</v>
      </c>
      <c r="H1061" s="81">
        <v>1</v>
      </c>
      <c r="I1061" s="76">
        <f t="shared" si="32"/>
        <v>10000</v>
      </c>
      <c r="J1061" s="89" t="s">
        <v>3349</v>
      </c>
      <c r="K1061" s="86" t="s">
        <v>3391</v>
      </c>
      <c r="L1061" s="76"/>
      <c r="M1061" s="76"/>
      <c r="N1061" s="83" t="s">
        <v>6646</v>
      </c>
      <c r="O1061" s="99"/>
    </row>
    <row r="1062" spans="1:15" s="60" customFormat="1" x14ac:dyDescent="0.3">
      <c r="A1062" s="137" t="s">
        <v>6469</v>
      </c>
      <c r="B1062" s="14" t="s">
        <v>6647</v>
      </c>
      <c r="C1062" s="14" t="s">
        <v>6648</v>
      </c>
      <c r="D1062" s="14" t="s">
        <v>6649</v>
      </c>
      <c r="E1062" s="14" t="s">
        <v>3937</v>
      </c>
      <c r="F1062" s="92">
        <v>43420</v>
      </c>
      <c r="G1062" s="92">
        <f t="shared" si="31"/>
        <v>44151</v>
      </c>
      <c r="H1062" s="81">
        <v>1</v>
      </c>
      <c r="I1062" s="76">
        <f t="shared" si="32"/>
        <v>10000</v>
      </c>
      <c r="J1062" s="100" t="s">
        <v>3900</v>
      </c>
      <c r="K1062" s="76" t="s">
        <v>6650</v>
      </c>
      <c r="L1062" s="76"/>
      <c r="M1062" s="76"/>
      <c r="N1062" s="83" t="s">
        <v>6651</v>
      </c>
      <c r="O1062" s="99"/>
    </row>
    <row r="1063" spans="1:15" s="60" customFormat="1" x14ac:dyDescent="0.3">
      <c r="A1063" s="137" t="s">
        <v>6469</v>
      </c>
      <c r="B1063" s="14" t="s">
        <v>6652</v>
      </c>
      <c r="C1063" s="14" t="s">
        <v>6653</v>
      </c>
      <c r="D1063" s="14" t="s">
        <v>6654</v>
      </c>
      <c r="E1063" s="14" t="s">
        <v>3937</v>
      </c>
      <c r="F1063" s="92">
        <v>43420</v>
      </c>
      <c r="G1063" s="92">
        <f t="shared" si="31"/>
        <v>44151</v>
      </c>
      <c r="H1063" s="81">
        <v>2</v>
      </c>
      <c r="I1063" s="76">
        <f t="shared" si="32"/>
        <v>20000</v>
      </c>
      <c r="J1063" s="100" t="s">
        <v>3900</v>
      </c>
      <c r="K1063" s="76" t="s">
        <v>3272</v>
      </c>
      <c r="L1063" s="76"/>
      <c r="M1063" s="76"/>
      <c r="N1063" s="83" t="s">
        <v>6655</v>
      </c>
      <c r="O1063" s="99"/>
    </row>
    <row r="1064" spans="1:15" s="60" customFormat="1" x14ac:dyDescent="0.3">
      <c r="A1064" s="137" t="s">
        <v>6469</v>
      </c>
      <c r="B1064" s="14" t="s">
        <v>6656</v>
      </c>
      <c r="C1064" s="14" t="s">
        <v>6657</v>
      </c>
      <c r="D1064" s="14" t="s">
        <v>3404</v>
      </c>
      <c r="E1064" s="14" t="s">
        <v>1777</v>
      </c>
      <c r="F1064" s="92">
        <v>43420</v>
      </c>
      <c r="G1064" s="92">
        <f t="shared" si="31"/>
        <v>44151</v>
      </c>
      <c r="H1064" s="81">
        <v>3</v>
      </c>
      <c r="I1064" s="76">
        <f t="shared" si="32"/>
        <v>30000</v>
      </c>
      <c r="J1064" s="100" t="s">
        <v>3900</v>
      </c>
      <c r="K1064" s="76" t="s">
        <v>3531</v>
      </c>
      <c r="L1064" s="76"/>
      <c r="M1064" s="76"/>
      <c r="N1064" s="83" t="s">
        <v>6658</v>
      </c>
      <c r="O1064" s="99"/>
    </row>
    <row r="1065" spans="1:15" s="95" customFormat="1" x14ac:dyDescent="0.3">
      <c r="A1065" s="137" t="s">
        <v>6469</v>
      </c>
      <c r="B1065" s="14" t="s">
        <v>6659</v>
      </c>
      <c r="C1065" s="14" t="s">
        <v>6660</v>
      </c>
      <c r="D1065" s="14" t="s">
        <v>6661</v>
      </c>
      <c r="E1065" s="14" t="s">
        <v>6662</v>
      </c>
      <c r="F1065" s="92">
        <v>43420</v>
      </c>
      <c r="G1065" s="92">
        <f t="shared" si="31"/>
        <v>44151</v>
      </c>
      <c r="H1065" s="81">
        <v>11</v>
      </c>
      <c r="I1065" s="76">
        <f t="shared" si="32"/>
        <v>110000</v>
      </c>
      <c r="J1065" s="100" t="s">
        <v>4862</v>
      </c>
      <c r="K1065" s="76" t="s">
        <v>3272</v>
      </c>
      <c r="L1065" s="76"/>
      <c r="M1065" s="76"/>
      <c r="N1065" s="83" t="s">
        <v>6655</v>
      </c>
      <c r="O1065" s="138"/>
    </row>
    <row r="1066" spans="1:15" s="95" customFormat="1" x14ac:dyDescent="0.3">
      <c r="A1066" s="137" t="s">
        <v>6469</v>
      </c>
      <c r="B1066" s="14" t="s">
        <v>6663</v>
      </c>
      <c r="C1066" s="14" t="s">
        <v>4531</v>
      </c>
      <c r="D1066" s="14" t="s">
        <v>4532</v>
      </c>
      <c r="E1066" s="14" t="s">
        <v>166</v>
      </c>
      <c r="F1066" s="92">
        <v>43430</v>
      </c>
      <c r="G1066" s="92">
        <f t="shared" si="31"/>
        <v>44161</v>
      </c>
      <c r="H1066" s="81">
        <v>2</v>
      </c>
      <c r="I1066" s="76">
        <f t="shared" si="32"/>
        <v>20000</v>
      </c>
      <c r="J1066" s="104" t="s">
        <v>1297</v>
      </c>
      <c r="K1066" s="86" t="s">
        <v>5789</v>
      </c>
      <c r="L1066" s="76"/>
      <c r="M1066" s="76"/>
      <c r="N1066" s="83" t="s">
        <v>6664</v>
      </c>
      <c r="O1066" s="138"/>
    </row>
    <row r="1067" spans="1:15" x14ac:dyDescent="0.3">
      <c r="A1067" s="137" t="s">
        <v>6469</v>
      </c>
      <c r="B1067" s="14" t="s">
        <v>6665</v>
      </c>
      <c r="C1067" s="14" t="s">
        <v>5380</v>
      </c>
      <c r="D1067" s="14" t="s">
        <v>5381</v>
      </c>
      <c r="E1067" s="14" t="s">
        <v>6666</v>
      </c>
      <c r="F1067" s="92">
        <v>43431</v>
      </c>
      <c r="G1067" s="92">
        <f t="shared" si="31"/>
        <v>44162</v>
      </c>
      <c r="H1067" s="81">
        <v>2</v>
      </c>
      <c r="I1067" s="76">
        <f t="shared" si="32"/>
        <v>20000</v>
      </c>
      <c r="J1067" s="89" t="s">
        <v>3349</v>
      </c>
      <c r="K1067" s="86" t="s">
        <v>3350</v>
      </c>
      <c r="L1067" s="76"/>
      <c r="M1067" s="76"/>
      <c r="N1067" s="83" t="s">
        <v>6667</v>
      </c>
    </row>
    <row r="1068" spans="1:15" x14ac:dyDescent="0.3">
      <c r="A1068" s="137" t="s">
        <v>6469</v>
      </c>
      <c r="B1068" s="14" t="s">
        <v>6668</v>
      </c>
      <c r="C1068" s="14" t="s">
        <v>6669</v>
      </c>
      <c r="D1068" s="14" t="s">
        <v>6670</v>
      </c>
      <c r="E1068" s="14" t="s">
        <v>6671</v>
      </c>
      <c r="F1068" s="92">
        <v>43431</v>
      </c>
      <c r="G1068" s="92">
        <f t="shared" si="31"/>
        <v>44162</v>
      </c>
      <c r="H1068" s="81">
        <v>1</v>
      </c>
      <c r="I1068" s="76">
        <f t="shared" si="32"/>
        <v>10000</v>
      </c>
      <c r="J1068" s="100" t="s">
        <v>3900</v>
      </c>
      <c r="K1068" s="86" t="s">
        <v>3391</v>
      </c>
      <c r="L1068" s="76"/>
      <c r="M1068" s="76"/>
      <c r="N1068" s="83" t="s">
        <v>6672</v>
      </c>
    </row>
    <row r="1069" spans="1:15" x14ac:dyDescent="0.3">
      <c r="A1069" s="137" t="s">
        <v>6469</v>
      </c>
      <c r="B1069" s="14" t="s">
        <v>6673</v>
      </c>
      <c r="C1069" s="14" t="s">
        <v>6674</v>
      </c>
      <c r="D1069" s="14" t="s">
        <v>6675</v>
      </c>
      <c r="E1069" s="14" t="s">
        <v>6676</v>
      </c>
      <c r="F1069" s="92">
        <v>43431</v>
      </c>
      <c r="G1069" s="92">
        <f t="shared" si="31"/>
        <v>44162</v>
      </c>
      <c r="H1069" s="81">
        <v>2</v>
      </c>
      <c r="I1069" s="76">
        <f t="shared" si="32"/>
        <v>20000</v>
      </c>
      <c r="J1069" s="100" t="s">
        <v>5845</v>
      </c>
      <c r="K1069" s="86" t="s">
        <v>1320</v>
      </c>
      <c r="L1069" s="76"/>
      <c r="M1069" s="76"/>
      <c r="N1069" s="83" t="s">
        <v>6677</v>
      </c>
    </row>
    <row r="1070" spans="1:15" x14ac:dyDescent="0.3">
      <c r="A1070" s="137" t="s">
        <v>6469</v>
      </c>
      <c r="B1070" s="14" t="s">
        <v>6678</v>
      </c>
      <c r="C1070" s="14" t="s">
        <v>3402</v>
      </c>
      <c r="D1070" s="14" t="s">
        <v>6679</v>
      </c>
      <c r="E1070" s="96" t="s">
        <v>4668</v>
      </c>
      <c r="F1070" s="92">
        <v>43420</v>
      </c>
      <c r="G1070" s="92">
        <f t="shared" si="31"/>
        <v>44151</v>
      </c>
      <c r="H1070" s="81">
        <v>13</v>
      </c>
      <c r="I1070" s="76">
        <f t="shared" si="32"/>
        <v>130000</v>
      </c>
      <c r="J1070" s="100" t="s">
        <v>3900</v>
      </c>
      <c r="K1070" s="76" t="s">
        <v>3238</v>
      </c>
      <c r="L1070" s="76"/>
      <c r="M1070" s="76"/>
      <c r="N1070" s="83" t="s">
        <v>6680</v>
      </c>
    </row>
    <row r="1071" spans="1:15" x14ac:dyDescent="0.3">
      <c r="A1071" s="137" t="s">
        <v>6469</v>
      </c>
      <c r="B1071" s="14" t="s">
        <v>6681</v>
      </c>
      <c r="C1071" s="14" t="s">
        <v>6076</v>
      </c>
      <c r="D1071" s="14" t="s">
        <v>6682</v>
      </c>
      <c r="E1071" s="14" t="s">
        <v>6683</v>
      </c>
      <c r="F1071" s="92">
        <v>43431</v>
      </c>
      <c r="G1071" s="92">
        <f t="shared" si="31"/>
        <v>44162</v>
      </c>
      <c r="H1071" s="81">
        <v>1</v>
      </c>
      <c r="I1071" s="76">
        <f t="shared" si="32"/>
        <v>10000</v>
      </c>
      <c r="J1071" s="100" t="s">
        <v>3122</v>
      </c>
      <c r="K1071" s="76" t="s">
        <v>6684</v>
      </c>
      <c r="L1071" s="76"/>
      <c r="M1071" s="76"/>
      <c r="N1071" s="83" t="s">
        <v>6685</v>
      </c>
    </row>
    <row r="1072" spans="1:15" x14ac:dyDescent="0.3">
      <c r="A1072" s="137" t="s">
        <v>6469</v>
      </c>
      <c r="B1072" s="14" t="s">
        <v>6686</v>
      </c>
      <c r="C1072" s="14" t="s">
        <v>6687</v>
      </c>
      <c r="D1072" s="14" t="s">
        <v>6688</v>
      </c>
      <c r="E1072" s="14" t="s">
        <v>1691</v>
      </c>
      <c r="F1072" s="92">
        <v>43431</v>
      </c>
      <c r="G1072" s="92">
        <f t="shared" si="31"/>
        <v>44162</v>
      </c>
      <c r="H1072" s="81">
        <v>3</v>
      </c>
      <c r="I1072" s="76">
        <f t="shared" si="32"/>
        <v>30000</v>
      </c>
      <c r="J1072" s="14" t="s">
        <v>4770</v>
      </c>
      <c r="K1072" s="76" t="s">
        <v>6684</v>
      </c>
      <c r="L1072" s="76"/>
      <c r="M1072" s="76"/>
      <c r="N1072" s="83" t="s">
        <v>6689</v>
      </c>
    </row>
    <row r="1073" spans="1:14" x14ac:dyDescent="0.3">
      <c r="A1073" s="137" t="s">
        <v>6469</v>
      </c>
      <c r="B1073" s="14" t="s">
        <v>6690</v>
      </c>
      <c r="C1073" s="14" t="s">
        <v>6691</v>
      </c>
      <c r="D1073" s="14" t="s">
        <v>6692</v>
      </c>
      <c r="E1073" s="14" t="s">
        <v>6693</v>
      </c>
      <c r="F1073" s="92">
        <v>43426</v>
      </c>
      <c r="G1073" s="92">
        <f t="shared" si="31"/>
        <v>44157</v>
      </c>
      <c r="H1073" s="81">
        <v>1</v>
      </c>
      <c r="I1073" s="76">
        <f t="shared" si="32"/>
        <v>10000</v>
      </c>
      <c r="J1073" s="14" t="s">
        <v>6694</v>
      </c>
      <c r="K1073" s="86" t="s">
        <v>3350</v>
      </c>
      <c r="L1073" s="76"/>
      <c r="M1073" s="76"/>
      <c r="N1073" s="83" t="s">
        <v>6695</v>
      </c>
    </row>
    <row r="1074" spans="1:14" x14ac:dyDescent="0.3">
      <c r="A1074" s="137" t="s">
        <v>6469</v>
      </c>
      <c r="B1074" s="14" t="s">
        <v>6696</v>
      </c>
      <c r="C1074" s="14" t="s">
        <v>6697</v>
      </c>
      <c r="D1074" s="14" t="s">
        <v>6698</v>
      </c>
      <c r="E1074" s="14" t="s">
        <v>5641</v>
      </c>
      <c r="F1074" s="92">
        <v>43433</v>
      </c>
      <c r="G1074" s="92">
        <f t="shared" si="31"/>
        <v>44164</v>
      </c>
      <c r="H1074" s="81">
        <v>1</v>
      </c>
      <c r="I1074" s="76">
        <f t="shared" si="32"/>
        <v>10000</v>
      </c>
      <c r="J1074" s="104" t="s">
        <v>1297</v>
      </c>
      <c r="K1074" s="76" t="s">
        <v>6684</v>
      </c>
      <c r="L1074" s="76"/>
      <c r="M1074" s="76"/>
      <c r="N1074" s="83" t="s">
        <v>6699</v>
      </c>
    </row>
    <row r="1075" spans="1:14" x14ac:dyDescent="0.3">
      <c r="A1075" s="137" t="s">
        <v>6469</v>
      </c>
      <c r="B1075" s="14" t="s">
        <v>6700</v>
      </c>
      <c r="C1075" s="14" t="s">
        <v>6289</v>
      </c>
      <c r="D1075" s="14" t="s">
        <v>6701</v>
      </c>
      <c r="E1075" s="14" t="s">
        <v>6702</v>
      </c>
      <c r="F1075" s="92">
        <v>43432</v>
      </c>
      <c r="G1075" s="92">
        <f t="shared" si="31"/>
        <v>44163</v>
      </c>
      <c r="H1075" s="81">
        <v>3</v>
      </c>
      <c r="I1075" s="76">
        <f t="shared" si="32"/>
        <v>30000</v>
      </c>
      <c r="J1075" s="104" t="s">
        <v>1297</v>
      </c>
      <c r="K1075" s="86" t="s">
        <v>3350</v>
      </c>
      <c r="L1075" s="76"/>
      <c r="M1075" s="76"/>
      <c r="N1075" s="83" t="s">
        <v>6703</v>
      </c>
    </row>
    <row r="1076" spans="1:14" x14ac:dyDescent="0.3">
      <c r="A1076" s="137" t="s">
        <v>6469</v>
      </c>
      <c r="B1076" s="14" t="s">
        <v>6704</v>
      </c>
      <c r="C1076" s="14" t="s">
        <v>6705</v>
      </c>
      <c r="D1076" s="14" t="s">
        <v>1050</v>
      </c>
      <c r="E1076" s="14" t="s">
        <v>1227</v>
      </c>
      <c r="F1076" s="92">
        <v>43426</v>
      </c>
      <c r="G1076" s="92">
        <f t="shared" si="31"/>
        <v>44157</v>
      </c>
      <c r="H1076" s="81">
        <v>1</v>
      </c>
      <c r="I1076" s="76">
        <f t="shared" si="32"/>
        <v>10000</v>
      </c>
      <c r="J1076" s="89" t="s">
        <v>3349</v>
      </c>
      <c r="K1076" s="86" t="s">
        <v>3327</v>
      </c>
      <c r="L1076" s="76"/>
      <c r="M1076" s="76"/>
      <c r="N1076" s="83" t="s">
        <v>6706</v>
      </c>
    </row>
    <row r="1077" spans="1:14" x14ac:dyDescent="0.3">
      <c r="A1077" s="137" t="s">
        <v>6469</v>
      </c>
      <c r="B1077" s="14" t="s">
        <v>6707</v>
      </c>
      <c r="C1077" s="14" t="s">
        <v>6708</v>
      </c>
      <c r="D1077" s="14" t="s">
        <v>6709</v>
      </c>
      <c r="E1077" s="14" t="s">
        <v>166</v>
      </c>
      <c r="F1077" s="92">
        <v>43434</v>
      </c>
      <c r="G1077" s="92">
        <f t="shared" si="31"/>
        <v>44165</v>
      </c>
      <c r="H1077" s="81">
        <v>3</v>
      </c>
      <c r="I1077" s="76">
        <f t="shared" si="32"/>
        <v>30000</v>
      </c>
      <c r="J1077" s="104" t="s">
        <v>1297</v>
      </c>
      <c r="K1077" s="76" t="s">
        <v>6684</v>
      </c>
      <c r="L1077" s="139"/>
      <c r="M1077" s="76"/>
      <c r="N1077" s="83" t="s">
        <v>6710</v>
      </c>
    </row>
    <row r="1078" spans="1:14" ht="27.6" x14ac:dyDescent="0.3">
      <c r="A1078" s="137" t="s">
        <v>6469</v>
      </c>
      <c r="B1078" s="14" t="s">
        <v>6711</v>
      </c>
      <c r="C1078" s="14" t="s">
        <v>6712</v>
      </c>
      <c r="D1078" s="14" t="s">
        <v>5760</v>
      </c>
      <c r="E1078" s="14" t="s">
        <v>5641</v>
      </c>
      <c r="F1078" s="92">
        <v>43433</v>
      </c>
      <c r="G1078" s="92">
        <f t="shared" si="31"/>
        <v>44164</v>
      </c>
      <c r="H1078" s="81">
        <v>1</v>
      </c>
      <c r="I1078" s="76">
        <f t="shared" si="32"/>
        <v>10000</v>
      </c>
      <c r="J1078" s="104" t="s">
        <v>1297</v>
      </c>
      <c r="K1078" s="76" t="s">
        <v>6684</v>
      </c>
      <c r="L1078" s="139"/>
      <c r="M1078" s="76"/>
      <c r="N1078" s="83" t="s">
        <v>6713</v>
      </c>
    </row>
    <row r="1079" spans="1:14" x14ac:dyDescent="0.3">
      <c r="A1079" s="137" t="s">
        <v>6469</v>
      </c>
      <c r="B1079" s="14" t="s">
        <v>6714</v>
      </c>
      <c r="C1079" s="14" t="s">
        <v>6715</v>
      </c>
      <c r="D1079" s="14" t="s">
        <v>6716</v>
      </c>
      <c r="E1079" s="14" t="s">
        <v>729</v>
      </c>
      <c r="F1079" s="92">
        <v>43434</v>
      </c>
      <c r="G1079" s="92">
        <f t="shared" si="31"/>
        <v>44165</v>
      </c>
      <c r="H1079" s="81">
        <v>2</v>
      </c>
      <c r="I1079" s="76">
        <f t="shared" si="32"/>
        <v>20000</v>
      </c>
      <c r="J1079" s="100" t="s">
        <v>5613</v>
      </c>
      <c r="K1079" s="76" t="s">
        <v>6684</v>
      </c>
      <c r="L1079" s="139"/>
      <c r="M1079" s="76"/>
      <c r="N1079" s="83" t="s">
        <v>6717</v>
      </c>
    </row>
    <row r="1080" spans="1:14" x14ac:dyDescent="0.3">
      <c r="A1080" s="137" t="s">
        <v>6469</v>
      </c>
      <c r="B1080" s="14" t="s">
        <v>6718</v>
      </c>
      <c r="C1080" s="14" t="s">
        <v>3402</v>
      </c>
      <c r="D1080" s="14" t="s">
        <v>4040</v>
      </c>
      <c r="E1080" s="14" t="s">
        <v>715</v>
      </c>
      <c r="F1080" s="92">
        <v>43433</v>
      </c>
      <c r="G1080" s="92">
        <f t="shared" si="31"/>
        <v>44164</v>
      </c>
      <c r="H1080" s="81">
        <v>3</v>
      </c>
      <c r="I1080" s="76">
        <f t="shared" si="32"/>
        <v>30000</v>
      </c>
      <c r="J1080" s="100" t="s">
        <v>3900</v>
      </c>
      <c r="K1080" s="76" t="s">
        <v>6684</v>
      </c>
      <c r="L1080" s="139"/>
      <c r="M1080" s="76"/>
      <c r="N1080" s="83" t="s">
        <v>6717</v>
      </c>
    </row>
    <row r="1081" spans="1:14" x14ac:dyDescent="0.3">
      <c r="A1081" s="43" t="s">
        <v>6469</v>
      </c>
      <c r="B1081" s="14" t="s">
        <v>6719</v>
      </c>
      <c r="C1081" s="14" t="s">
        <v>6720</v>
      </c>
      <c r="D1081" s="14" t="s">
        <v>6721</v>
      </c>
      <c r="E1081" s="14" t="s">
        <v>3974</v>
      </c>
      <c r="F1081" s="92">
        <v>43434</v>
      </c>
      <c r="G1081" s="92">
        <f t="shared" si="31"/>
        <v>44165</v>
      </c>
      <c r="H1081" s="81">
        <v>1</v>
      </c>
      <c r="I1081" s="76">
        <f t="shared" si="32"/>
        <v>10000</v>
      </c>
      <c r="J1081" s="104" t="s">
        <v>1297</v>
      </c>
      <c r="K1081" s="86" t="s">
        <v>3461</v>
      </c>
      <c r="L1081" s="76"/>
      <c r="M1081" s="76"/>
      <c r="N1081" s="83" t="s">
        <v>6722</v>
      </c>
    </row>
    <row r="1082" spans="1:14" x14ac:dyDescent="0.3">
      <c r="A1082" s="43" t="s">
        <v>6469</v>
      </c>
      <c r="B1082" s="14" t="s">
        <v>6723</v>
      </c>
      <c r="C1082" s="14" t="s">
        <v>6724</v>
      </c>
      <c r="D1082" s="14" t="s">
        <v>6725</v>
      </c>
      <c r="E1082" s="14" t="s">
        <v>3759</v>
      </c>
      <c r="F1082" s="92">
        <v>43434</v>
      </c>
      <c r="G1082" s="92">
        <f t="shared" si="31"/>
        <v>44165</v>
      </c>
      <c r="H1082" s="81">
        <v>1</v>
      </c>
      <c r="I1082" s="76">
        <f t="shared" si="32"/>
        <v>10000</v>
      </c>
      <c r="J1082" s="104" t="s">
        <v>1297</v>
      </c>
      <c r="K1082" s="86" t="s">
        <v>3879</v>
      </c>
      <c r="L1082" s="76"/>
      <c r="M1082" s="76"/>
      <c r="N1082" s="83" t="s">
        <v>6726</v>
      </c>
    </row>
    <row r="1083" spans="1:14" x14ac:dyDescent="0.3">
      <c r="A1083" s="43" t="s">
        <v>6469</v>
      </c>
      <c r="B1083" s="14" t="s">
        <v>6727</v>
      </c>
      <c r="C1083" s="14" t="s">
        <v>4898</v>
      </c>
      <c r="D1083" s="14" t="s">
        <v>4899</v>
      </c>
      <c r="E1083" s="14" t="s">
        <v>6728</v>
      </c>
      <c r="F1083" s="92">
        <v>43434</v>
      </c>
      <c r="G1083" s="92">
        <f t="shared" si="31"/>
        <v>44165</v>
      </c>
      <c r="H1083" s="81">
        <v>1</v>
      </c>
      <c r="I1083" s="76">
        <f t="shared" si="32"/>
        <v>10000</v>
      </c>
      <c r="J1083" s="100" t="s">
        <v>3900</v>
      </c>
      <c r="K1083" s="86" t="s">
        <v>3391</v>
      </c>
      <c r="L1083" s="76"/>
      <c r="M1083" s="76"/>
      <c r="N1083" s="83" t="s">
        <v>6729</v>
      </c>
    </row>
    <row r="1084" spans="1:14" x14ac:dyDescent="0.3">
      <c r="A1084" s="43" t="s">
        <v>6469</v>
      </c>
      <c r="B1084" s="14" t="s">
        <v>6730</v>
      </c>
      <c r="C1084" s="14" t="s">
        <v>6731</v>
      </c>
      <c r="D1084" s="14" t="s">
        <v>6732</v>
      </c>
      <c r="E1084" s="14" t="s">
        <v>4060</v>
      </c>
      <c r="F1084" s="92">
        <v>43434</v>
      </c>
      <c r="G1084" s="92">
        <f t="shared" ref="G1084:G1100" si="33">DATE(YEAR(F1084)+2,MONTH(F1084),DAY(F1084))</f>
        <v>44165</v>
      </c>
      <c r="H1084" s="81">
        <v>1</v>
      </c>
      <c r="I1084" s="76">
        <f t="shared" si="32"/>
        <v>10000</v>
      </c>
      <c r="J1084" s="89" t="s">
        <v>4307</v>
      </c>
      <c r="K1084" s="86" t="s">
        <v>3100</v>
      </c>
      <c r="L1084" s="76"/>
      <c r="M1084" s="76"/>
      <c r="N1084" s="83" t="s">
        <v>6729</v>
      </c>
    </row>
    <row r="1085" spans="1:14" x14ac:dyDescent="0.3">
      <c r="A1085" s="43" t="s">
        <v>6469</v>
      </c>
      <c r="B1085" s="14" t="s">
        <v>6733</v>
      </c>
      <c r="C1085" s="14" t="s">
        <v>6734</v>
      </c>
      <c r="D1085" s="14" t="s">
        <v>6735</v>
      </c>
      <c r="E1085" s="14" t="s">
        <v>3847</v>
      </c>
      <c r="F1085" s="92">
        <v>43434</v>
      </c>
      <c r="G1085" s="92">
        <f t="shared" si="33"/>
        <v>44165</v>
      </c>
      <c r="H1085" s="81">
        <v>5</v>
      </c>
      <c r="I1085" s="76">
        <f t="shared" si="32"/>
        <v>50000</v>
      </c>
      <c r="J1085" s="89" t="s">
        <v>3349</v>
      </c>
      <c r="K1085" s="76" t="s">
        <v>1318</v>
      </c>
      <c r="L1085" s="76"/>
      <c r="M1085" s="76"/>
      <c r="N1085" s="83" t="s">
        <v>6736</v>
      </c>
    </row>
    <row r="1086" spans="1:14" x14ac:dyDescent="0.3">
      <c r="A1086" s="43" t="s">
        <v>6469</v>
      </c>
      <c r="B1086" s="14" t="s">
        <v>6737</v>
      </c>
      <c r="C1086" s="14" t="s">
        <v>6738</v>
      </c>
      <c r="D1086" s="14" t="s">
        <v>6739</v>
      </c>
      <c r="E1086" s="14" t="s">
        <v>6290</v>
      </c>
      <c r="F1086" s="92">
        <v>43434</v>
      </c>
      <c r="G1086" s="92">
        <f t="shared" si="33"/>
        <v>44165</v>
      </c>
      <c r="H1086" s="81">
        <v>1</v>
      </c>
      <c r="I1086" s="76">
        <f t="shared" si="32"/>
        <v>10000</v>
      </c>
      <c r="J1086" s="104" t="s">
        <v>1297</v>
      </c>
      <c r="K1086" s="76" t="s">
        <v>1296</v>
      </c>
      <c r="L1086" s="76"/>
      <c r="M1086" s="76"/>
      <c r="N1086" s="83" t="s">
        <v>6740</v>
      </c>
    </row>
    <row r="1087" spans="1:14" x14ac:dyDescent="0.3">
      <c r="A1087" s="43" t="s">
        <v>6469</v>
      </c>
      <c r="B1087" s="14" t="s">
        <v>6741</v>
      </c>
      <c r="C1087" s="14" t="s">
        <v>6285</v>
      </c>
      <c r="D1087" s="14" t="s">
        <v>6742</v>
      </c>
      <c r="E1087" s="14" t="s">
        <v>6743</v>
      </c>
      <c r="F1087" s="92">
        <v>43433</v>
      </c>
      <c r="G1087" s="92">
        <f t="shared" si="33"/>
        <v>44164</v>
      </c>
      <c r="H1087" s="81">
        <v>2</v>
      </c>
      <c r="I1087" s="76">
        <f t="shared" si="32"/>
        <v>20000</v>
      </c>
      <c r="J1087" s="104" t="s">
        <v>1297</v>
      </c>
      <c r="K1087" s="76" t="s">
        <v>6650</v>
      </c>
      <c r="L1087" s="76"/>
      <c r="M1087" s="76"/>
      <c r="N1087" s="83" t="s">
        <v>6740</v>
      </c>
    </row>
    <row r="1088" spans="1:14" x14ac:dyDescent="0.3">
      <c r="A1088" s="43" t="s">
        <v>6469</v>
      </c>
      <c r="B1088" s="14" t="s">
        <v>6744</v>
      </c>
      <c r="C1088" s="14" t="s">
        <v>3143</v>
      </c>
      <c r="D1088" s="14" t="s">
        <v>4501</v>
      </c>
      <c r="E1088" s="14" t="s">
        <v>4551</v>
      </c>
      <c r="F1088" s="92">
        <v>43434</v>
      </c>
      <c r="G1088" s="92">
        <f t="shared" si="33"/>
        <v>44165</v>
      </c>
      <c r="H1088" s="81">
        <v>4</v>
      </c>
      <c r="I1088" s="76">
        <f t="shared" si="32"/>
        <v>40000</v>
      </c>
      <c r="J1088" s="102" t="s">
        <v>3141</v>
      </c>
      <c r="K1088" s="76" t="s">
        <v>3272</v>
      </c>
      <c r="L1088" s="76"/>
      <c r="M1088" s="76"/>
      <c r="N1088" s="83" t="s">
        <v>6745</v>
      </c>
    </row>
    <row r="1089" spans="1:14" x14ac:dyDescent="0.3">
      <c r="A1089" s="43" t="s">
        <v>6469</v>
      </c>
      <c r="B1089" s="14" t="s">
        <v>6746</v>
      </c>
      <c r="C1089" s="14" t="s">
        <v>6293</v>
      </c>
      <c r="D1089" s="14" t="s">
        <v>6747</v>
      </c>
      <c r="E1089" s="14" t="s">
        <v>6747</v>
      </c>
      <c r="F1089" s="92">
        <v>43434</v>
      </c>
      <c r="G1089" s="92">
        <f t="shared" si="33"/>
        <v>44165</v>
      </c>
      <c r="H1089" s="81">
        <v>3</v>
      </c>
      <c r="I1089" s="76">
        <f t="shared" si="32"/>
        <v>30000</v>
      </c>
      <c r="J1089" s="104" t="s">
        <v>1297</v>
      </c>
      <c r="K1089" s="76" t="s">
        <v>3396</v>
      </c>
      <c r="L1089" s="76"/>
      <c r="M1089" s="76"/>
      <c r="N1089" s="83" t="s">
        <v>6740</v>
      </c>
    </row>
    <row r="1090" spans="1:14" x14ac:dyDescent="0.3">
      <c r="A1090" s="43" t="s">
        <v>6748</v>
      </c>
      <c r="B1090" s="14" t="s">
        <v>6749</v>
      </c>
      <c r="C1090" s="14" t="s">
        <v>2937</v>
      </c>
      <c r="D1090" s="16" t="s">
        <v>6750</v>
      </c>
      <c r="E1090" s="14" t="s">
        <v>6751</v>
      </c>
      <c r="F1090" s="92">
        <v>43444</v>
      </c>
      <c r="G1090" s="92">
        <f t="shared" si="33"/>
        <v>44175</v>
      </c>
      <c r="H1090" s="81">
        <v>1</v>
      </c>
      <c r="I1090" s="76">
        <f t="shared" si="32"/>
        <v>10000</v>
      </c>
      <c r="J1090" s="100" t="s">
        <v>3405</v>
      </c>
      <c r="K1090" s="76" t="s">
        <v>3272</v>
      </c>
      <c r="L1090" s="76"/>
      <c r="M1090" s="76"/>
      <c r="N1090" s="83" t="s">
        <v>6752</v>
      </c>
    </row>
    <row r="1091" spans="1:14" x14ac:dyDescent="0.3">
      <c r="A1091" s="43" t="s">
        <v>6748</v>
      </c>
      <c r="B1091" s="14" t="s">
        <v>6753</v>
      </c>
      <c r="C1091" s="14" t="s">
        <v>6754</v>
      </c>
      <c r="D1091" s="14" t="s">
        <v>6755</v>
      </c>
      <c r="E1091" s="14" t="s">
        <v>5408</v>
      </c>
      <c r="F1091" s="92">
        <v>43444</v>
      </c>
      <c r="G1091" s="92">
        <f t="shared" si="33"/>
        <v>44175</v>
      </c>
      <c r="H1091" s="81">
        <v>1</v>
      </c>
      <c r="I1091" s="76">
        <f t="shared" si="32"/>
        <v>10000</v>
      </c>
      <c r="J1091" s="85" t="s">
        <v>3656</v>
      </c>
      <c r="K1091" s="86" t="s">
        <v>3150</v>
      </c>
      <c r="L1091" s="76"/>
      <c r="M1091" s="76"/>
      <c r="N1091" s="83" t="s">
        <v>6756</v>
      </c>
    </row>
    <row r="1092" spans="1:14" ht="27.6" x14ac:dyDescent="0.3">
      <c r="A1092" s="43" t="s">
        <v>6748</v>
      </c>
      <c r="B1092" s="14" t="s">
        <v>6757</v>
      </c>
      <c r="C1092" s="14" t="s">
        <v>5448</v>
      </c>
      <c r="D1092" s="14" t="s">
        <v>6758</v>
      </c>
      <c r="E1092" s="14" t="s">
        <v>2018</v>
      </c>
      <c r="F1092" s="92">
        <v>43441</v>
      </c>
      <c r="G1092" s="92">
        <f t="shared" si="33"/>
        <v>44172</v>
      </c>
      <c r="H1092" s="81">
        <v>1</v>
      </c>
      <c r="I1092" s="76">
        <f t="shared" si="32"/>
        <v>10000</v>
      </c>
      <c r="J1092" s="89" t="s">
        <v>5864</v>
      </c>
      <c r="K1092" s="76" t="s">
        <v>1318</v>
      </c>
      <c r="L1092" s="76"/>
      <c r="M1092" s="76"/>
      <c r="N1092" s="83" t="s">
        <v>6759</v>
      </c>
    </row>
    <row r="1093" spans="1:14" x14ac:dyDescent="0.3">
      <c r="A1093" s="43" t="s">
        <v>6748</v>
      </c>
      <c r="B1093" s="14" t="s">
        <v>6760</v>
      </c>
      <c r="C1093" s="14" t="s">
        <v>3128</v>
      </c>
      <c r="D1093" s="14" t="s">
        <v>4866</v>
      </c>
      <c r="E1093" s="14" t="s">
        <v>4060</v>
      </c>
      <c r="F1093" s="92">
        <v>43444</v>
      </c>
      <c r="G1093" s="92">
        <f t="shared" si="33"/>
        <v>44175</v>
      </c>
      <c r="H1093" s="81">
        <v>2</v>
      </c>
      <c r="I1093" s="76">
        <f t="shared" si="32"/>
        <v>20000</v>
      </c>
      <c r="J1093" s="89" t="s">
        <v>4458</v>
      </c>
      <c r="K1093" s="76" t="s">
        <v>1296</v>
      </c>
      <c r="L1093" s="76"/>
      <c r="M1093" s="76"/>
      <c r="N1093" s="83" t="s">
        <v>6761</v>
      </c>
    </row>
    <row r="1094" spans="1:14" x14ac:dyDescent="0.3">
      <c r="A1094" s="43" t="s">
        <v>6748</v>
      </c>
      <c r="B1094" s="14" t="s">
        <v>6762</v>
      </c>
      <c r="C1094" s="14" t="s">
        <v>6763</v>
      </c>
      <c r="D1094" s="14" t="s">
        <v>6764</v>
      </c>
      <c r="E1094" s="14" t="s">
        <v>4630</v>
      </c>
      <c r="F1094" s="92">
        <v>43444</v>
      </c>
      <c r="G1094" s="92">
        <f t="shared" si="33"/>
        <v>44175</v>
      </c>
      <c r="H1094" s="81">
        <v>1</v>
      </c>
      <c r="I1094" s="76">
        <f t="shared" si="32"/>
        <v>10000</v>
      </c>
      <c r="J1094" s="89" t="s">
        <v>4307</v>
      </c>
      <c r="K1094" s="76" t="s">
        <v>3745</v>
      </c>
      <c r="L1094" s="76"/>
      <c r="M1094" s="76"/>
      <c r="N1094" s="83" t="s">
        <v>6765</v>
      </c>
    </row>
    <row r="1095" spans="1:14" x14ac:dyDescent="0.3">
      <c r="A1095" s="43" t="s">
        <v>6748</v>
      </c>
      <c r="B1095" s="14" t="s">
        <v>6766</v>
      </c>
      <c r="C1095" s="14" t="s">
        <v>4117</v>
      </c>
      <c r="D1095" s="10" t="s">
        <v>6767</v>
      </c>
      <c r="E1095" s="10" t="s">
        <v>3937</v>
      </c>
      <c r="F1095" s="92">
        <v>43441</v>
      </c>
      <c r="G1095" s="92">
        <f t="shared" si="33"/>
        <v>44172</v>
      </c>
      <c r="H1095" s="81">
        <v>1</v>
      </c>
      <c r="I1095" s="76">
        <f t="shared" si="32"/>
        <v>10000</v>
      </c>
      <c r="J1095" s="100" t="s">
        <v>3900</v>
      </c>
      <c r="K1095" s="86" t="s">
        <v>3391</v>
      </c>
      <c r="L1095" s="76"/>
      <c r="M1095" s="76"/>
      <c r="N1095" s="83" t="s">
        <v>6768</v>
      </c>
    </row>
    <row r="1096" spans="1:14" x14ac:dyDescent="0.3">
      <c r="A1096" s="43" t="s">
        <v>6748</v>
      </c>
      <c r="B1096" s="14" t="s">
        <v>6769</v>
      </c>
      <c r="C1096" s="14" t="s">
        <v>5596</v>
      </c>
      <c r="D1096" s="121" t="s">
        <v>5597</v>
      </c>
      <c r="E1096" s="10" t="s">
        <v>3615</v>
      </c>
      <c r="F1096" s="92">
        <v>43444</v>
      </c>
      <c r="G1096" s="92">
        <f t="shared" si="33"/>
        <v>44175</v>
      </c>
      <c r="H1096" s="81">
        <v>1</v>
      </c>
      <c r="I1096" s="76">
        <f t="shared" si="32"/>
        <v>10000</v>
      </c>
      <c r="J1096" s="89" t="s">
        <v>4458</v>
      </c>
      <c r="K1096" s="86" t="s">
        <v>3391</v>
      </c>
      <c r="L1096" s="76"/>
      <c r="M1096" s="76"/>
      <c r="N1096" s="83" t="s">
        <v>6756</v>
      </c>
    </row>
    <row r="1097" spans="1:14" ht="27.6" x14ac:dyDescent="0.3">
      <c r="A1097" s="43" t="s">
        <v>6748</v>
      </c>
      <c r="B1097" s="14" t="s">
        <v>6770</v>
      </c>
      <c r="C1097" s="14" t="s">
        <v>3468</v>
      </c>
      <c r="D1097" s="14" t="s">
        <v>6771</v>
      </c>
      <c r="E1097" s="14" t="s">
        <v>6533</v>
      </c>
      <c r="F1097" s="92">
        <v>43449</v>
      </c>
      <c r="G1097" s="92">
        <f t="shared" si="33"/>
        <v>44180</v>
      </c>
      <c r="H1097" s="81">
        <v>2</v>
      </c>
      <c r="I1097" s="76">
        <f t="shared" si="32"/>
        <v>20000</v>
      </c>
      <c r="J1097" s="85" t="s">
        <v>3441</v>
      </c>
      <c r="K1097" s="76" t="s">
        <v>3695</v>
      </c>
      <c r="L1097" s="76"/>
      <c r="M1097" s="76"/>
      <c r="N1097" s="83" t="s">
        <v>6772</v>
      </c>
    </row>
    <row r="1098" spans="1:14" x14ac:dyDescent="0.3">
      <c r="A1098" s="43" t="s">
        <v>6748</v>
      </c>
      <c r="B1098" s="14" t="s">
        <v>6773</v>
      </c>
      <c r="C1098" s="14" t="s">
        <v>6774</v>
      </c>
      <c r="D1098" s="14" t="s">
        <v>5351</v>
      </c>
      <c r="E1098" s="14" t="s">
        <v>5351</v>
      </c>
      <c r="F1098" s="92">
        <v>43444</v>
      </c>
      <c r="G1098" s="92">
        <f t="shared" si="33"/>
        <v>44175</v>
      </c>
      <c r="H1098" s="81">
        <v>3</v>
      </c>
      <c r="I1098" s="76">
        <f t="shared" si="32"/>
        <v>30000</v>
      </c>
      <c r="J1098" s="104" t="s">
        <v>1297</v>
      </c>
      <c r="K1098" s="76" t="s">
        <v>3745</v>
      </c>
      <c r="L1098" s="76"/>
      <c r="M1098" s="76"/>
      <c r="N1098" s="83" t="s">
        <v>6775</v>
      </c>
    </row>
    <row r="1099" spans="1:14" ht="27.6" x14ac:dyDescent="0.3">
      <c r="A1099" s="43" t="s">
        <v>6748</v>
      </c>
      <c r="B1099" s="14" t="s">
        <v>6776</v>
      </c>
      <c r="C1099" s="14" t="s">
        <v>6777</v>
      </c>
      <c r="D1099" s="14" t="s">
        <v>4343</v>
      </c>
      <c r="E1099" s="14" t="s">
        <v>4447</v>
      </c>
      <c r="F1099" s="92">
        <v>43449</v>
      </c>
      <c r="G1099" s="92">
        <f t="shared" si="33"/>
        <v>44180</v>
      </c>
      <c r="H1099" s="81">
        <v>1</v>
      </c>
      <c r="I1099" s="76">
        <f t="shared" si="32"/>
        <v>10000</v>
      </c>
      <c r="J1099" s="14" t="s">
        <v>4114</v>
      </c>
      <c r="K1099" s="76" t="s">
        <v>1318</v>
      </c>
      <c r="L1099" s="76"/>
      <c r="M1099" s="76"/>
      <c r="N1099" s="83" t="s">
        <v>6778</v>
      </c>
    </row>
    <row r="1100" spans="1:14" ht="27.6" x14ac:dyDescent="0.3">
      <c r="A1100" s="34" t="s">
        <v>6748</v>
      </c>
      <c r="B1100" s="14" t="s">
        <v>6779</v>
      </c>
      <c r="C1100" s="14" t="s">
        <v>4540</v>
      </c>
      <c r="D1100" s="10" t="s">
        <v>6780</v>
      </c>
      <c r="E1100" s="10" t="s">
        <v>3492</v>
      </c>
      <c r="F1100" s="92">
        <v>43449</v>
      </c>
      <c r="G1100" s="92">
        <f t="shared" si="33"/>
        <v>44180</v>
      </c>
      <c r="H1100" s="81">
        <v>1</v>
      </c>
      <c r="I1100" s="76">
        <f t="shared" si="32"/>
        <v>10000</v>
      </c>
      <c r="J1100" s="14" t="s">
        <v>3492</v>
      </c>
      <c r="K1100" s="76" t="s">
        <v>5809</v>
      </c>
      <c r="L1100" s="76"/>
      <c r="M1100" s="76"/>
      <c r="N1100" s="161" t="s">
        <v>6781</v>
      </c>
    </row>
    <row r="1101" spans="1:14" x14ac:dyDescent="0.3">
      <c r="A1101" s="60"/>
      <c r="B1101" s="60"/>
      <c r="C1101" s="60"/>
      <c r="D1101" s="60"/>
      <c r="E1101" s="60"/>
      <c r="F1101" s="148"/>
      <c r="G1101" s="148" t="s">
        <v>6782</v>
      </c>
      <c r="H1101" s="159">
        <f>SUM(H4:H1100)</f>
        <v>3358</v>
      </c>
      <c r="I1101" s="154">
        <f>SUM(I4:I1100)</f>
        <v>33580000</v>
      </c>
      <c r="J1101" s="154" t="s">
        <v>7055</v>
      </c>
      <c r="K1101" s="155"/>
      <c r="L1101" s="155"/>
      <c r="M1101" s="155"/>
      <c r="N1101" s="99"/>
    </row>
    <row r="1102" spans="1:14" x14ac:dyDescent="0.3">
      <c r="A1102" s="149"/>
      <c r="B1102" s="150"/>
      <c r="C1102" s="151"/>
      <c r="D1102" s="151"/>
      <c r="E1102" s="151"/>
      <c r="F1102" s="152"/>
      <c r="G1102" s="152" t="s">
        <v>6783</v>
      </c>
      <c r="H1102" s="157">
        <v>30</v>
      </c>
      <c r="I1102" s="156">
        <f>I1101*H1102</f>
        <v>1007400000</v>
      </c>
      <c r="J1102" s="156" t="s">
        <v>7056</v>
      </c>
      <c r="K1102" s="157"/>
      <c r="L1102" s="155"/>
      <c r="M1102" s="155"/>
      <c r="N1102" s="158"/>
    </row>
    <row r="1103" spans="1:14" x14ac:dyDescent="0.3">
      <c r="A1103" s="149"/>
      <c r="B1103" s="150"/>
      <c r="C1103" s="153"/>
      <c r="D1103" s="153"/>
      <c r="E1103" s="153"/>
      <c r="F1103" s="152"/>
      <c r="G1103" s="152"/>
      <c r="H1103" s="160"/>
      <c r="I1103" s="160"/>
      <c r="J1103" s="157"/>
      <c r="K1103" s="157"/>
      <c r="L1103" s="155"/>
      <c r="M1103" s="155"/>
      <c r="N1103" s="158"/>
    </row>
    <row r="1104" spans="1:14" x14ac:dyDescent="0.3">
      <c r="A1104" s="149"/>
      <c r="B1104" s="153"/>
      <c r="C1104" s="153"/>
      <c r="D1104" s="153"/>
      <c r="E1104" s="153"/>
      <c r="F1104" s="152"/>
      <c r="G1104" s="152"/>
      <c r="H1104" s="157"/>
      <c r="I1104" s="157"/>
      <c r="J1104" s="157"/>
      <c r="K1104" s="157"/>
      <c r="L1104" s="155"/>
      <c r="M1104" s="155"/>
      <c r="N1104" s="158"/>
    </row>
    <row r="1105" spans="1:23" x14ac:dyDescent="0.3">
      <c r="A1105" s="149"/>
      <c r="B1105" s="153"/>
      <c r="C1105" s="153"/>
      <c r="D1105" s="153"/>
      <c r="E1105" s="153"/>
      <c r="F1105" s="152"/>
      <c r="G1105" s="152"/>
      <c r="H1105" s="157"/>
      <c r="I1105" s="157"/>
      <c r="J1105" s="157"/>
      <c r="K1105" s="157"/>
      <c r="L1105" s="155"/>
      <c r="M1105" s="155"/>
      <c r="N1105" s="158"/>
    </row>
    <row r="1106" spans="1:23" x14ac:dyDescent="0.3">
      <c r="G1106" s="152"/>
      <c r="H1106" s="157"/>
      <c r="I1106" s="157"/>
      <c r="J1106" s="157"/>
      <c r="K1106" s="157"/>
      <c r="L1106" s="155"/>
    </row>
    <row r="1107" spans="1:23" x14ac:dyDescent="0.3">
      <c r="C1107" s="144"/>
      <c r="D1107" s="144"/>
      <c r="F1107" s="140"/>
      <c r="G1107" s="140"/>
      <c r="H1107" s="140"/>
      <c r="I1107" s="140"/>
      <c r="J1107" s="140"/>
      <c r="K1107" s="140"/>
      <c r="L1107" s="145"/>
      <c r="M1107" s="140"/>
      <c r="N1107" s="146"/>
      <c r="O1107" s="146"/>
      <c r="P1107" s="140"/>
      <c r="Q1107" s="140"/>
      <c r="R1107" s="140"/>
      <c r="S1107" s="140"/>
      <c r="T1107" s="140"/>
      <c r="U1107" s="140"/>
      <c r="V1107" s="147"/>
    </row>
    <row r="1108" spans="1:23" x14ac:dyDescent="0.3">
      <c r="D1108" s="144"/>
      <c r="E1108" s="144"/>
      <c r="F1108" s="140"/>
      <c r="G1108" s="140"/>
      <c r="H1108" s="140"/>
      <c r="I1108" s="140"/>
      <c r="J1108" s="140"/>
      <c r="K1108" s="140"/>
      <c r="L1108" s="140"/>
      <c r="M1108" s="145"/>
      <c r="N1108" s="146"/>
      <c r="O1108" s="146"/>
      <c r="P1108" s="147"/>
    </row>
    <row r="1109" spans="1:23" x14ac:dyDescent="0.3">
      <c r="D1109" s="144"/>
      <c r="E1109" s="144"/>
      <c r="F1109" s="140"/>
      <c r="G1109" s="140"/>
      <c r="H1109" s="140"/>
      <c r="I1109" s="140"/>
      <c r="J1109" s="140"/>
      <c r="K1109" s="140"/>
      <c r="L1109" s="140"/>
      <c r="M1109" s="145"/>
      <c r="N1109" s="146"/>
      <c r="O1109" s="146"/>
      <c r="P1109" s="147"/>
      <c r="Q1109" s="140"/>
      <c r="R1109" s="140"/>
      <c r="S1109" s="140"/>
      <c r="T1109" s="140"/>
      <c r="U1109" s="140"/>
      <c r="V1109" s="140"/>
      <c r="W1109" s="147"/>
    </row>
    <row r="1110" spans="1:23" x14ac:dyDescent="0.3">
      <c r="D1110" s="144"/>
      <c r="E1110" s="144"/>
      <c r="F1110" s="140"/>
      <c r="G1110" s="140"/>
      <c r="H1110" s="140"/>
      <c r="I1110" s="140"/>
      <c r="J1110" s="140"/>
      <c r="K1110" s="140"/>
      <c r="L1110" s="140"/>
      <c r="M1110" s="145"/>
      <c r="N1110" s="146"/>
      <c r="O1110" s="146"/>
      <c r="P1110" s="147"/>
      <c r="Q1110" s="140"/>
      <c r="R1110" s="140"/>
      <c r="S1110" s="140"/>
      <c r="T1110" s="140"/>
      <c r="U1110" s="140"/>
      <c r="V1110" s="140"/>
      <c r="W1110" s="147"/>
    </row>
    <row r="1111" spans="1:23" x14ac:dyDescent="0.3">
      <c r="D1111" s="144"/>
      <c r="E1111" s="144"/>
      <c r="F1111" s="140"/>
      <c r="G1111" s="140"/>
      <c r="H1111" s="140"/>
      <c r="I1111" s="140"/>
      <c r="J1111" s="140"/>
      <c r="K1111" s="140"/>
      <c r="L1111" s="140"/>
      <c r="M1111" s="145"/>
      <c r="N1111" s="146"/>
      <c r="O1111" s="146"/>
      <c r="P1111" s="147"/>
    </row>
  </sheetData>
  <mergeCells count="1">
    <mergeCell ref="A1:N1"/>
  </mergeCells>
  <phoneticPr fontId="3" type="noConversion"/>
  <pageMargins left="0.7" right="0.7" top="0.75" bottom="0.75" header="0.3" footer="0.3"/>
  <pageSetup paperSize="9" orientation="portrait" horizontalDpi="4294967292" verticalDpi="4294967292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workbookViewId="0">
      <selection activeCell="B6" sqref="B6"/>
    </sheetView>
  </sheetViews>
  <sheetFormatPr defaultRowHeight="16.2" x14ac:dyDescent="0.3"/>
  <cols>
    <col min="1" max="1" width="10.44140625" bestFit="1" customWidth="1"/>
    <col min="2" max="2" width="11.77734375" style="63" bestFit="1" customWidth="1"/>
    <col min="3" max="3" width="14.109375" style="63" bestFit="1" customWidth="1"/>
  </cols>
  <sheetData>
    <row r="1" spans="1:14" s="1" customFormat="1" ht="28.2" x14ac:dyDescent="0.3">
      <c r="A1" s="256" t="s">
        <v>7022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</row>
    <row r="2" spans="1:14" x14ac:dyDescent="0.3">
      <c r="A2" t="s">
        <v>7062</v>
      </c>
      <c r="B2" s="63" t="s">
        <v>7024</v>
      </c>
      <c r="C2" s="63" t="s">
        <v>7023</v>
      </c>
    </row>
    <row r="3" spans="1:14" x14ac:dyDescent="0.3">
      <c r="A3" t="s">
        <v>2076</v>
      </c>
      <c r="B3" s="63">
        <v>5160000</v>
      </c>
      <c r="C3" s="63">
        <v>154800000</v>
      </c>
    </row>
    <row r="4" spans="1:14" x14ac:dyDescent="0.3">
      <c r="A4" t="s">
        <v>2077</v>
      </c>
      <c r="B4" s="63">
        <v>8712704</v>
      </c>
      <c r="C4" s="63">
        <v>261381120</v>
      </c>
    </row>
    <row r="5" spans="1:14" x14ac:dyDescent="0.3">
      <c r="A5" t="s">
        <v>2078</v>
      </c>
      <c r="B5" s="63">
        <v>9750000</v>
      </c>
      <c r="C5" s="63">
        <v>292500000</v>
      </c>
    </row>
    <row r="6" spans="1:14" x14ac:dyDescent="0.3">
      <c r="A6" t="s">
        <v>2079</v>
      </c>
      <c r="B6" s="63">
        <v>33580000</v>
      </c>
      <c r="C6" s="63">
        <v>1007400000</v>
      </c>
    </row>
    <row r="7" spans="1:14" x14ac:dyDescent="0.3">
      <c r="A7" t="s">
        <v>7057</v>
      </c>
      <c r="B7" s="63">
        <f>SUM(B3:B6)</f>
        <v>57202704</v>
      </c>
      <c r="C7" s="63">
        <f>SUM(C3:C6)</f>
        <v>1716081120</v>
      </c>
    </row>
  </sheetData>
  <mergeCells count="1">
    <mergeCell ref="A1:N1"/>
  </mergeCells>
  <phoneticPr fontId="3" type="noConversion"/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2</vt:i4>
      </vt:variant>
    </vt:vector>
  </HeadingPairs>
  <TitlesOfParts>
    <vt:vector size="7" baseType="lpstr">
      <vt:lpstr>金碧蓮天</vt:lpstr>
      <vt:lpstr>東盟</vt:lpstr>
      <vt:lpstr>東方1號</vt:lpstr>
      <vt:lpstr>東方2號</vt:lpstr>
      <vt:lpstr>總投資金額統計表</vt:lpstr>
      <vt:lpstr>金碧蓮天!Print_Area</vt:lpstr>
      <vt:lpstr>金碧蓮天!Print_Titles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chao</dc:creator>
  <cp:lastModifiedBy>MOJ</cp:lastModifiedBy>
  <cp:lastPrinted>2019-11-14T02:04:25Z</cp:lastPrinted>
  <dcterms:created xsi:type="dcterms:W3CDTF">2018-10-11T01:03:40Z</dcterms:created>
  <dcterms:modified xsi:type="dcterms:W3CDTF">2020-01-16T01:20:56Z</dcterms:modified>
</cp:coreProperties>
</file>