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8.144.134\慶股\已完成掃描（給法官）\109勞訴148\"/>
    </mc:Choice>
  </mc:AlternateContent>
  <bookViews>
    <workbookView xWindow="0" yWindow="0" windowWidth="26083" windowHeight="10827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2" i="1"/>
  <c r="I18" i="1"/>
  <c r="I19" i="1"/>
  <c r="I20" i="1"/>
  <c r="G21" i="1" l="1"/>
  <c r="E21" i="1"/>
  <c r="D21" i="1"/>
  <c r="C21" i="1"/>
  <c r="F20" i="1"/>
  <c r="H20" i="1" s="1"/>
  <c r="F19" i="1"/>
  <c r="H19" i="1" s="1"/>
  <c r="F18" i="1"/>
  <c r="H18" i="1" s="1"/>
  <c r="F17" i="1"/>
  <c r="H17" i="1" s="1"/>
  <c r="I17" i="1" s="1"/>
  <c r="F16" i="1"/>
  <c r="H16" i="1" s="1"/>
  <c r="I16" i="1" s="1"/>
  <c r="F15" i="1"/>
  <c r="H15" i="1" s="1"/>
  <c r="I15" i="1" s="1"/>
  <c r="F14" i="1"/>
  <c r="H14" i="1" s="1"/>
  <c r="I14" i="1" s="1"/>
  <c r="F13" i="1"/>
  <c r="H13" i="1" s="1"/>
  <c r="I13" i="1" s="1"/>
  <c r="F12" i="1"/>
  <c r="H12" i="1" s="1"/>
  <c r="I12" i="1" s="1"/>
  <c r="F11" i="1"/>
  <c r="H11" i="1" s="1"/>
  <c r="I11" i="1" s="1"/>
  <c r="F10" i="1"/>
  <c r="H10" i="1" s="1"/>
  <c r="I10" i="1" s="1"/>
  <c r="F9" i="1"/>
  <c r="H9" i="1" s="1"/>
  <c r="I9" i="1" s="1"/>
  <c r="F8" i="1"/>
  <c r="H8" i="1" s="1"/>
  <c r="I8" i="1" s="1"/>
  <c r="F7" i="1"/>
  <c r="H7" i="1" s="1"/>
  <c r="I7" i="1" s="1"/>
  <c r="H6" i="1"/>
  <c r="I6" i="1" s="1"/>
  <c r="H4" i="1"/>
  <c r="F4" i="1"/>
  <c r="I3" i="1"/>
  <c r="F3" i="1"/>
  <c r="H3" i="1" s="1"/>
  <c r="F2" i="1"/>
  <c r="F21" i="1" s="1"/>
  <c r="I21" i="1" l="1"/>
  <c r="H2" i="1"/>
  <c r="H21" i="1" s="1"/>
</calcChain>
</file>

<file path=xl/sharedStrings.xml><?xml version="1.0" encoding="utf-8"?>
<sst xmlns="http://schemas.openxmlformats.org/spreadsheetml/2006/main" count="57" uniqueCount="48">
  <si>
    <t>107年12月</t>
  </si>
  <si>
    <t>108年1月</t>
    <phoneticPr fontId="2" type="noConversion"/>
  </si>
  <si>
    <t>V</t>
    <phoneticPr fontId="2" type="noConversion"/>
  </si>
  <si>
    <t>108年2月</t>
  </si>
  <si>
    <t>108年3月</t>
  </si>
  <si>
    <t>108年4月</t>
  </si>
  <si>
    <t>（計算式：40000/30*2＝2666）</t>
    <phoneticPr fontId="2" type="noConversion"/>
  </si>
  <si>
    <t>108年5月</t>
  </si>
  <si>
    <t>（計算式：40000/30*3＝3999）</t>
    <phoneticPr fontId="2" type="noConversion"/>
  </si>
  <si>
    <t>108年6月</t>
  </si>
  <si>
    <t>108年7月</t>
  </si>
  <si>
    <t>（計算式：40000/30*4＝5332）</t>
    <phoneticPr fontId="2" type="noConversion"/>
  </si>
  <si>
    <t>108年8月</t>
  </si>
  <si>
    <t>（計算式：40000/30*5＝6660）</t>
  </si>
  <si>
    <t>108年9月</t>
  </si>
  <si>
    <t>無打卡紀錄</t>
  </si>
  <si>
    <t>108年10月</t>
  </si>
  <si>
    <t>108年11月</t>
  </si>
  <si>
    <t>108年12月</t>
  </si>
  <si>
    <t>109年2月</t>
  </si>
  <si>
    <t>109年3月</t>
  </si>
  <si>
    <t>109年4月</t>
  </si>
  <si>
    <t>109年5月</t>
  </si>
  <si>
    <t>編號</t>
    <phoneticPr fontId="2" type="noConversion"/>
  </si>
  <si>
    <t>時間</t>
    <phoneticPr fontId="2" type="noConversion"/>
  </si>
  <si>
    <t>國定假日天數</t>
    <phoneticPr fontId="2" type="noConversion"/>
  </si>
  <si>
    <t>是否出勤</t>
    <phoneticPr fontId="2" type="noConversion"/>
  </si>
  <si>
    <t>例假日天數</t>
    <phoneticPr fontId="2" type="noConversion"/>
  </si>
  <si>
    <t>合計天數</t>
    <phoneticPr fontId="2" type="noConversion"/>
  </si>
  <si>
    <t>已休天數</t>
    <phoneticPr fontId="2" type="noConversion"/>
  </si>
  <si>
    <t>未休天數</t>
    <phoneticPr fontId="2" type="noConversion"/>
  </si>
  <si>
    <t>工資</t>
    <phoneticPr fontId="2" type="noConversion"/>
  </si>
  <si>
    <t>（計算式：36000/30*8＝9600）</t>
    <phoneticPr fontId="2" type="noConversion"/>
  </si>
  <si>
    <t>V</t>
    <phoneticPr fontId="2" type="noConversion"/>
  </si>
  <si>
    <t>（計算式：36000/30*3＝3600）</t>
    <phoneticPr fontId="2" type="noConversion"/>
  </si>
  <si>
    <t>（計算式：36000/30*12＝14400）</t>
    <phoneticPr fontId="2" type="noConversion"/>
  </si>
  <si>
    <t>X</t>
    <phoneticPr fontId="2" type="noConversion"/>
  </si>
  <si>
    <t>（計算式：40000/30*5＝6655）</t>
    <phoneticPr fontId="2" type="noConversion"/>
  </si>
  <si>
    <t>無打卡紀錄</t>
    <phoneticPr fontId="2" type="noConversion"/>
  </si>
  <si>
    <t>（計算式：40000/30*3＝3999）</t>
    <phoneticPr fontId="2" type="noConversion"/>
  </si>
  <si>
    <t>（計算式：40000/30*7＝9331）</t>
    <phoneticPr fontId="2" type="noConversion"/>
  </si>
  <si>
    <t>（計算式：40000/30*7＝9331）</t>
    <phoneticPr fontId="2" type="noConversion"/>
  </si>
  <si>
    <t>（計算式：40000/30*6＝7998）</t>
    <phoneticPr fontId="2" type="noConversion"/>
  </si>
  <si>
    <t>109年1月</t>
    <phoneticPr fontId="2" type="noConversion"/>
  </si>
  <si>
    <t>（計算式：40000/30*8＝10664）</t>
    <phoneticPr fontId="2" type="noConversion"/>
  </si>
  <si>
    <t>V</t>
    <phoneticPr fontId="2" type="noConversion"/>
  </si>
  <si>
    <t>（計算式：40000/30*6＝5332）</t>
    <phoneticPr fontId="2" type="noConversion"/>
  </si>
  <si>
    <t>（計算式：40000/30*（-3）＝
-3999）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</si>
</sst>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1" fillId="0" borderId="0" xfId="0" applyFont="1">
      <alignment vertical="center"/>
    </xf>
    <xf numFmtId="0" fontId="1" fillId="0" borderId="1" xfId="0" applyFont="1" applyFill="1" applyBorder="1">
      <alignment vertical="center"/>
    </xf>
    <xf numFmtId="0" fontId="1" fillId="3" borderId="1" xfId="0" applyFont="1" applyFill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3" fillId="3" borderId="1" xfId="0" applyFont="1" applyFill="1" applyBorder="1">
      <alignment vertical="center"/>
    </xf>
    <xf numFmtId="14" fontId="1" fillId="0" borderId="1" xfId="0" applyNumberFormat="1" applyFont="1" applyFill="1" applyBorder="1">
      <alignment vertical="center"/>
    </xf>
    <xf numFmtId="14" fontId="3" fillId="0" borderId="1" xfId="0" applyNumberFormat="1" applyFont="1" applyFill="1" applyBorder="1">
      <alignment vertical="center"/>
    </xf>
    <xf numFmtId="0" fontId="1" fillId="3" borderId="1" xfId="0" applyFont="1" applyFill="1" applyBorder="1" applyAlignment="1">
      <alignment vertical="center" wrapText="1"/>
    </xf>
    <xf numFmtId="0" fontId="3" fillId="0" borderId="1" xfId="0" applyFont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>
      <alignment vertical="center"/>
    </xf>
    <xf numFmtId="0" fontId="3" fillId="0" borderId="0" xfId="0" applyFo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right" vertical="center"/>
    </xf>
    <xf numFmtId="0" fontId="1" fillId="3" borderId="3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16" workbookViewId="0">
      <selection activeCell="J20" sqref="J20"/>
    </sheetView>
  </sheetViews>
  <sheetFormatPr defaultRowHeight="17" x14ac:dyDescent="0.3"/>
  <cols>
    <col min="1" max="1" width="6" bestFit="1" customWidth="1"/>
    <col min="2" max="2" width="12" bestFit="1" customWidth="1"/>
    <col min="3" max="3" width="15.5" bestFit="1" customWidth="1"/>
    <col min="4" max="4" width="13.125" customWidth="1"/>
    <col min="5" max="5" width="15.375" customWidth="1"/>
    <col min="6" max="6" width="10.125" customWidth="1"/>
    <col min="7" max="7" width="14" customWidth="1"/>
    <col min="8" max="8" width="10.5" bestFit="1" customWidth="1"/>
    <col min="9" max="10" width="10.5" customWidth="1"/>
  </cols>
  <sheetData>
    <row r="1" spans="1:10" x14ac:dyDescent="0.3">
      <c r="A1" s="1" t="s">
        <v>23</v>
      </c>
      <c r="B1" s="1" t="s">
        <v>24</v>
      </c>
      <c r="C1" s="1" t="s">
        <v>25</v>
      </c>
      <c r="D1" s="1" t="s">
        <v>26</v>
      </c>
      <c r="E1" s="1" t="s">
        <v>27</v>
      </c>
      <c r="F1" s="1" t="s">
        <v>28</v>
      </c>
      <c r="G1" s="1" t="s">
        <v>29</v>
      </c>
      <c r="H1" s="1" t="s">
        <v>30</v>
      </c>
      <c r="I1" s="1" t="s">
        <v>31</v>
      </c>
      <c r="J1" s="2"/>
    </row>
    <row r="2" spans="1:10" ht="84.9" x14ac:dyDescent="0.3">
      <c r="A2" s="3">
        <v>1</v>
      </c>
      <c r="B2" s="3" t="s">
        <v>0</v>
      </c>
      <c r="C2" s="3">
        <v>0</v>
      </c>
      <c r="D2" s="3"/>
      <c r="E2" s="4">
        <v>10</v>
      </c>
      <c r="F2" s="3">
        <f>C2+E2</f>
        <v>10</v>
      </c>
      <c r="G2" s="5">
        <v>2</v>
      </c>
      <c r="H2" s="5">
        <f>F2-G2</f>
        <v>8</v>
      </c>
      <c r="I2" s="5">
        <f>36000/30*H2</f>
        <v>9600</v>
      </c>
      <c r="J2" s="6" t="s">
        <v>32</v>
      </c>
    </row>
    <row r="3" spans="1:10" ht="84.9" x14ac:dyDescent="0.3">
      <c r="A3" s="3">
        <v>2</v>
      </c>
      <c r="B3" s="3" t="s">
        <v>1</v>
      </c>
      <c r="C3" s="3">
        <v>1</v>
      </c>
      <c r="D3" s="3" t="s">
        <v>33</v>
      </c>
      <c r="E3" s="7">
        <v>7</v>
      </c>
      <c r="F3" s="3">
        <f t="shared" ref="F3:F20" si="0">C3+E3</f>
        <v>8</v>
      </c>
      <c r="G3" s="5">
        <v>5</v>
      </c>
      <c r="H3" s="5">
        <f t="shared" ref="H3:H20" si="1">F3-G3</f>
        <v>3</v>
      </c>
      <c r="I3" s="5">
        <f>36000/30*3</f>
        <v>3600</v>
      </c>
      <c r="J3" s="6" t="s">
        <v>34</v>
      </c>
    </row>
    <row r="4" spans="1:10" x14ac:dyDescent="0.3">
      <c r="A4" s="19">
        <v>3</v>
      </c>
      <c r="B4" s="3" t="s">
        <v>3</v>
      </c>
      <c r="C4" s="19">
        <v>5</v>
      </c>
      <c r="D4" s="8" t="s">
        <v>2</v>
      </c>
      <c r="E4" s="21">
        <v>8</v>
      </c>
      <c r="F4" s="19">
        <f t="shared" si="0"/>
        <v>13</v>
      </c>
      <c r="G4" s="23">
        <v>1</v>
      </c>
      <c r="H4" s="19">
        <f t="shared" si="1"/>
        <v>12</v>
      </c>
      <c r="I4" s="15">
        <f>36000/30*12</f>
        <v>14400</v>
      </c>
      <c r="J4" s="17" t="s">
        <v>35</v>
      </c>
    </row>
    <row r="5" spans="1:10" ht="68.599999999999994" customHeight="1" x14ac:dyDescent="0.3">
      <c r="A5" s="20"/>
      <c r="B5" s="3" t="s">
        <v>3</v>
      </c>
      <c r="C5" s="20"/>
      <c r="D5" s="9" t="s">
        <v>36</v>
      </c>
      <c r="E5" s="22"/>
      <c r="F5" s="20"/>
      <c r="G5" s="24"/>
      <c r="H5" s="20"/>
      <c r="I5" s="16"/>
      <c r="J5" s="18"/>
    </row>
    <row r="6" spans="1:10" ht="84.9" x14ac:dyDescent="0.3">
      <c r="A6" s="3">
        <v>4</v>
      </c>
      <c r="B6" s="3" t="s">
        <v>4</v>
      </c>
      <c r="C6" s="3">
        <v>0</v>
      </c>
      <c r="D6" s="3"/>
      <c r="E6" s="10">
        <v>11</v>
      </c>
      <c r="F6" s="3">
        <v>10</v>
      </c>
      <c r="G6" s="11">
        <v>5</v>
      </c>
      <c r="H6" s="5">
        <f t="shared" si="1"/>
        <v>5</v>
      </c>
      <c r="I6" s="5">
        <f>H6*ROUND(40000/30,0)</f>
        <v>6665</v>
      </c>
      <c r="J6" s="6" t="s">
        <v>37</v>
      </c>
    </row>
    <row r="7" spans="1:10" ht="84.9" x14ac:dyDescent="0.3">
      <c r="A7" s="3">
        <v>5</v>
      </c>
      <c r="B7" s="3" t="s">
        <v>5</v>
      </c>
      <c r="C7" s="3">
        <v>2</v>
      </c>
      <c r="D7" s="12" t="s">
        <v>38</v>
      </c>
      <c r="E7" s="4">
        <v>8</v>
      </c>
      <c r="F7" s="3">
        <f t="shared" si="0"/>
        <v>10</v>
      </c>
      <c r="G7" s="11">
        <v>8</v>
      </c>
      <c r="H7" s="5">
        <f t="shared" si="1"/>
        <v>2</v>
      </c>
      <c r="I7" s="5">
        <f t="shared" ref="I7:I20" si="2">H7*ROUND(40000/30,0)</f>
        <v>2666</v>
      </c>
      <c r="J7" s="6" t="s">
        <v>6</v>
      </c>
    </row>
    <row r="8" spans="1:10" ht="84.9" x14ac:dyDescent="0.3">
      <c r="A8" s="3">
        <v>6</v>
      </c>
      <c r="B8" s="3" t="s">
        <v>7</v>
      </c>
      <c r="C8" s="3">
        <v>1</v>
      </c>
      <c r="D8" s="12" t="s">
        <v>38</v>
      </c>
      <c r="E8" s="4">
        <v>8</v>
      </c>
      <c r="F8" s="3">
        <f t="shared" si="0"/>
        <v>9</v>
      </c>
      <c r="G8" s="5">
        <v>6</v>
      </c>
      <c r="H8" s="5">
        <f t="shared" si="1"/>
        <v>3</v>
      </c>
      <c r="I8" s="5">
        <f t="shared" si="2"/>
        <v>3999</v>
      </c>
      <c r="J8" s="6" t="s">
        <v>39</v>
      </c>
    </row>
    <row r="9" spans="1:10" ht="84.9" x14ac:dyDescent="0.3">
      <c r="A9" s="3">
        <v>7</v>
      </c>
      <c r="B9" s="3" t="s">
        <v>9</v>
      </c>
      <c r="C9" s="3">
        <v>1</v>
      </c>
      <c r="D9" s="12" t="s">
        <v>38</v>
      </c>
      <c r="E9" s="4">
        <v>10</v>
      </c>
      <c r="F9" s="3">
        <f t="shared" si="0"/>
        <v>11</v>
      </c>
      <c r="G9" s="5">
        <v>4</v>
      </c>
      <c r="H9" s="5">
        <f t="shared" si="1"/>
        <v>7</v>
      </c>
      <c r="I9" s="5">
        <f t="shared" si="2"/>
        <v>9331</v>
      </c>
      <c r="J9" s="6" t="s">
        <v>40</v>
      </c>
    </row>
    <row r="10" spans="1:10" ht="84.9" x14ac:dyDescent="0.3">
      <c r="A10" s="3">
        <v>8</v>
      </c>
      <c r="B10" s="3" t="s">
        <v>10</v>
      </c>
      <c r="C10" s="3">
        <v>0</v>
      </c>
      <c r="D10" s="3"/>
      <c r="E10" s="4">
        <v>8</v>
      </c>
      <c r="F10" s="3">
        <f t="shared" si="0"/>
        <v>8</v>
      </c>
      <c r="G10" s="5">
        <v>4</v>
      </c>
      <c r="H10" s="5">
        <f t="shared" si="1"/>
        <v>4</v>
      </c>
      <c r="I10" s="5">
        <f t="shared" si="2"/>
        <v>5332</v>
      </c>
      <c r="J10" s="6" t="s">
        <v>11</v>
      </c>
    </row>
    <row r="11" spans="1:10" ht="84.9" x14ac:dyDescent="0.3">
      <c r="A11" s="3">
        <v>9</v>
      </c>
      <c r="B11" s="3" t="s">
        <v>12</v>
      </c>
      <c r="C11" s="3">
        <v>0</v>
      </c>
      <c r="D11" s="3"/>
      <c r="E11" s="7">
        <v>9</v>
      </c>
      <c r="F11" s="3">
        <f t="shared" si="0"/>
        <v>9</v>
      </c>
      <c r="G11" s="5">
        <v>3</v>
      </c>
      <c r="H11" s="5">
        <f t="shared" si="1"/>
        <v>6</v>
      </c>
      <c r="I11" s="5">
        <f t="shared" si="2"/>
        <v>7998</v>
      </c>
      <c r="J11" s="6" t="s">
        <v>13</v>
      </c>
    </row>
    <row r="12" spans="1:10" ht="84.9" x14ac:dyDescent="0.3">
      <c r="A12" s="3">
        <v>10</v>
      </c>
      <c r="B12" s="3" t="s">
        <v>14</v>
      </c>
      <c r="C12" s="3">
        <v>1</v>
      </c>
      <c r="D12" s="13" t="s">
        <v>15</v>
      </c>
      <c r="E12" s="4">
        <v>9</v>
      </c>
      <c r="F12" s="3">
        <f t="shared" si="0"/>
        <v>10</v>
      </c>
      <c r="G12" s="5">
        <v>3</v>
      </c>
      <c r="H12" s="5">
        <f t="shared" si="1"/>
        <v>7</v>
      </c>
      <c r="I12" s="5">
        <f t="shared" si="2"/>
        <v>9331</v>
      </c>
      <c r="J12" s="6" t="s">
        <v>41</v>
      </c>
    </row>
    <row r="13" spans="1:10" ht="84.9" x14ac:dyDescent="0.3">
      <c r="A13" s="3">
        <v>11</v>
      </c>
      <c r="B13" s="3" t="s">
        <v>16</v>
      </c>
      <c r="C13" s="3">
        <v>1</v>
      </c>
      <c r="D13" s="13" t="s">
        <v>15</v>
      </c>
      <c r="E13" s="4">
        <v>8</v>
      </c>
      <c r="F13" s="3">
        <f t="shared" si="0"/>
        <v>9</v>
      </c>
      <c r="G13" s="5">
        <v>5</v>
      </c>
      <c r="H13" s="5">
        <f t="shared" si="1"/>
        <v>4</v>
      </c>
      <c r="I13" s="5">
        <f t="shared" si="2"/>
        <v>5332</v>
      </c>
      <c r="J13" s="6" t="s">
        <v>46</v>
      </c>
    </row>
    <row r="14" spans="1:10" ht="84.9" x14ac:dyDescent="0.3">
      <c r="A14" s="3">
        <v>12</v>
      </c>
      <c r="B14" s="3" t="s">
        <v>17</v>
      </c>
      <c r="C14" s="3">
        <v>0</v>
      </c>
      <c r="D14" s="3"/>
      <c r="E14" s="4">
        <v>9</v>
      </c>
      <c r="F14" s="3">
        <f t="shared" si="0"/>
        <v>9</v>
      </c>
      <c r="G14" s="11">
        <v>7</v>
      </c>
      <c r="H14" s="5">
        <f t="shared" si="1"/>
        <v>2</v>
      </c>
      <c r="I14" s="5">
        <f t="shared" si="2"/>
        <v>2666</v>
      </c>
      <c r="J14" s="6" t="s">
        <v>6</v>
      </c>
    </row>
    <row r="15" spans="1:10" ht="84.9" x14ac:dyDescent="0.3">
      <c r="A15" s="3">
        <v>13</v>
      </c>
      <c r="B15" s="3" t="s">
        <v>18</v>
      </c>
      <c r="C15" s="3">
        <v>0</v>
      </c>
      <c r="D15" s="3"/>
      <c r="E15" s="4">
        <v>9</v>
      </c>
      <c r="F15" s="3">
        <f t="shared" si="0"/>
        <v>9</v>
      </c>
      <c r="G15" s="11">
        <v>6</v>
      </c>
      <c r="H15" s="5">
        <f t="shared" si="1"/>
        <v>3</v>
      </c>
      <c r="I15" s="5">
        <f t="shared" si="2"/>
        <v>3999</v>
      </c>
      <c r="J15" s="6" t="s">
        <v>8</v>
      </c>
    </row>
    <row r="16" spans="1:10" ht="84.9" x14ac:dyDescent="0.3">
      <c r="A16" s="3">
        <v>14</v>
      </c>
      <c r="B16" s="3" t="s">
        <v>43</v>
      </c>
      <c r="C16" s="3">
        <v>5</v>
      </c>
      <c r="D16" s="13" t="s">
        <v>15</v>
      </c>
      <c r="E16" s="7">
        <v>9</v>
      </c>
      <c r="F16" s="13">
        <f t="shared" si="0"/>
        <v>14</v>
      </c>
      <c r="G16" s="5">
        <v>6</v>
      </c>
      <c r="H16" s="5">
        <f t="shared" si="1"/>
        <v>8</v>
      </c>
      <c r="I16" s="5">
        <f t="shared" si="2"/>
        <v>10664</v>
      </c>
      <c r="J16" s="6" t="s">
        <v>44</v>
      </c>
    </row>
    <row r="17" spans="1:10" ht="84.9" x14ac:dyDescent="0.3">
      <c r="A17" s="3">
        <v>15</v>
      </c>
      <c r="B17" s="3" t="s">
        <v>19</v>
      </c>
      <c r="C17" s="3">
        <v>1</v>
      </c>
      <c r="D17" s="13" t="s">
        <v>15</v>
      </c>
      <c r="E17" s="7">
        <v>8</v>
      </c>
      <c r="F17" s="3">
        <f t="shared" si="0"/>
        <v>9</v>
      </c>
      <c r="G17" s="5">
        <v>3</v>
      </c>
      <c r="H17" s="5">
        <f t="shared" si="1"/>
        <v>6</v>
      </c>
      <c r="I17" s="5">
        <f t="shared" si="2"/>
        <v>7998</v>
      </c>
      <c r="J17" s="6" t="s">
        <v>42</v>
      </c>
    </row>
    <row r="18" spans="1:10" ht="101.9" x14ac:dyDescent="0.3">
      <c r="A18" s="3">
        <v>16</v>
      </c>
      <c r="B18" s="3" t="s">
        <v>20</v>
      </c>
      <c r="C18" s="3">
        <v>0</v>
      </c>
      <c r="D18" s="3"/>
      <c r="E18" s="4">
        <v>9</v>
      </c>
      <c r="F18" s="3">
        <f t="shared" si="0"/>
        <v>9</v>
      </c>
      <c r="G18" s="11">
        <v>12</v>
      </c>
      <c r="H18" s="11">
        <f t="shared" si="1"/>
        <v>-3</v>
      </c>
      <c r="I18" s="5">
        <f t="shared" si="2"/>
        <v>-3999</v>
      </c>
      <c r="J18" s="6" t="s">
        <v>47</v>
      </c>
    </row>
    <row r="19" spans="1:10" x14ac:dyDescent="0.3">
      <c r="A19" s="3">
        <v>17</v>
      </c>
      <c r="B19" s="3" t="s">
        <v>21</v>
      </c>
      <c r="C19" s="3">
        <v>2</v>
      </c>
      <c r="D19" s="3" t="s">
        <v>33</v>
      </c>
      <c r="E19" s="4">
        <v>8</v>
      </c>
      <c r="F19" s="3">
        <f t="shared" si="0"/>
        <v>10</v>
      </c>
      <c r="G19" s="5">
        <v>10</v>
      </c>
      <c r="H19" s="5">
        <f t="shared" si="1"/>
        <v>0</v>
      </c>
      <c r="I19" s="5">
        <f t="shared" si="2"/>
        <v>0</v>
      </c>
      <c r="J19" s="6"/>
    </row>
    <row r="20" spans="1:10" ht="101.9" x14ac:dyDescent="0.3">
      <c r="A20" s="3">
        <v>18</v>
      </c>
      <c r="B20" s="3" t="s">
        <v>22</v>
      </c>
      <c r="C20" s="3">
        <v>1</v>
      </c>
      <c r="D20" s="3" t="s">
        <v>45</v>
      </c>
      <c r="E20" s="4">
        <v>10</v>
      </c>
      <c r="F20" s="3">
        <f t="shared" si="0"/>
        <v>11</v>
      </c>
      <c r="G20" s="11">
        <v>14</v>
      </c>
      <c r="H20" s="11">
        <f t="shared" si="1"/>
        <v>-3</v>
      </c>
      <c r="I20" s="5">
        <f t="shared" si="2"/>
        <v>-3999</v>
      </c>
      <c r="J20" s="6" t="s">
        <v>47</v>
      </c>
    </row>
    <row r="21" spans="1:10" ht="16.149999999999999" x14ac:dyDescent="0.3">
      <c r="A21" s="2"/>
      <c r="B21" s="2"/>
      <c r="C21" s="2">
        <f>SUM(C2:C20)</f>
        <v>21</v>
      </c>
      <c r="D21" s="2">
        <f t="shared" ref="D21" si="3">SUM(D2:D20)</f>
        <v>0</v>
      </c>
      <c r="E21" s="2">
        <f>SUM(E2:E20)</f>
        <v>158</v>
      </c>
      <c r="F21" s="2">
        <f t="shared" ref="F21:G21" si="4">SUM(F2:F20)</f>
        <v>178</v>
      </c>
      <c r="G21" s="2">
        <f t="shared" si="4"/>
        <v>104</v>
      </c>
      <c r="H21" s="14">
        <f>SUM(H2:H20)</f>
        <v>74</v>
      </c>
      <c r="I21" s="14">
        <f>SUM(I2:I20)</f>
        <v>95583</v>
      </c>
      <c r="J21" s="14"/>
    </row>
  </sheetData>
  <mergeCells count="8">
    <mergeCell ref="I4:I5"/>
    <mergeCell ref="J4:J5"/>
    <mergeCell ref="A4:A5"/>
    <mergeCell ref="C4:C5"/>
    <mergeCell ref="E4:E5"/>
    <mergeCell ref="F4:F5"/>
    <mergeCell ref="G4:G5"/>
    <mergeCell ref="H4:H5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蘇子涵</dc:creator>
  <cp:lastModifiedBy>蘇子涵</cp:lastModifiedBy>
  <cp:lastPrinted>2021-11-05T02:55:13Z</cp:lastPrinted>
  <dcterms:created xsi:type="dcterms:W3CDTF">2021-11-03T07:27:44Z</dcterms:created>
  <dcterms:modified xsi:type="dcterms:W3CDTF">2021-11-05T08:47:35Z</dcterms:modified>
</cp:coreProperties>
</file>