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E NOTE\IP CASE\侵害商標權有關財產權爭議(111民商訴20)統領百貨v華松開發管理顧問股份有限公司等2被告\"/>
    </mc:Choice>
  </mc:AlternateContent>
  <bookViews>
    <workbookView xWindow="-17385" yWindow="-105" windowWidth="17490" windowHeight="11010" activeTab="1"/>
  </bookViews>
  <sheets>
    <sheet name="判決附表一" sheetId="2" r:id="rId1"/>
    <sheet name="判決附表二至四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6" i="4"/>
  <c r="G16" i="4"/>
  <c r="E17" i="4"/>
  <c r="G17" i="4" s="1"/>
  <c r="E18" i="4"/>
  <c r="G18" i="4" s="1"/>
  <c r="E19" i="4"/>
  <c r="G19" i="4" s="1"/>
  <c r="E20" i="4"/>
  <c r="G20" i="4" s="1"/>
  <c r="E21" i="4"/>
  <c r="G21" i="4" s="1"/>
  <c r="D27" i="4"/>
  <c r="D28" i="4"/>
  <c r="D29" i="4"/>
  <c r="D30" i="4"/>
  <c r="E30" i="4" s="1"/>
  <c r="D31" i="4"/>
  <c r="E31" i="4" s="1"/>
  <c r="D32" i="4"/>
  <c r="E32" i="4" s="1"/>
  <c r="D33" i="4"/>
  <c r="E33" i="4" s="1"/>
  <c r="F33" i="4"/>
  <c r="E10" i="4" l="1"/>
  <c r="E34" i="4"/>
  <c r="F32" i="4"/>
  <c r="F34" i="4" l="1"/>
  <c r="E71" i="2" l="1"/>
</calcChain>
</file>

<file path=xl/sharedStrings.xml><?xml version="1.0" encoding="utf-8"?>
<sst xmlns="http://schemas.openxmlformats.org/spreadsheetml/2006/main" count="185" uniqueCount="43">
  <si>
    <t>統領戲院</t>
    <phoneticPr fontId="1" type="noConversion"/>
  </si>
  <si>
    <t>附表一</t>
    <phoneticPr fontId="1" type="noConversion"/>
  </si>
  <si>
    <r>
      <rPr>
        <sz val="12"/>
        <rFont val="標楷體"/>
        <family val="4"/>
        <charset val="136"/>
      </rPr>
      <t>商號名稱</t>
    </r>
    <phoneticPr fontId="1" type="noConversion"/>
  </si>
  <si>
    <r>
      <rPr>
        <sz val="12"/>
        <rFont val="標楷體"/>
        <family val="4"/>
        <charset val="136"/>
      </rPr>
      <t>負責人</t>
    </r>
    <phoneticPr fontId="1" type="noConversion"/>
  </si>
  <si>
    <r>
      <rPr>
        <sz val="12"/>
        <rFont val="標楷體"/>
        <family val="4"/>
        <charset val="136"/>
      </rPr>
      <t>年期別</t>
    </r>
    <phoneticPr fontId="1" type="noConversion"/>
  </si>
  <si>
    <r>
      <rPr>
        <sz val="12"/>
        <rFont val="標楷體"/>
        <family val="4"/>
        <charset val="136"/>
      </rPr>
      <t>應納本稅</t>
    </r>
    <phoneticPr fontId="1" type="noConversion"/>
  </si>
  <si>
    <r>
      <rPr>
        <sz val="12"/>
        <rFont val="標楷體"/>
        <family val="4"/>
        <charset val="136"/>
      </rPr>
      <t>推算票價收入</t>
    </r>
    <phoneticPr fontId="1" type="noConversion"/>
  </si>
  <si>
    <r>
      <rPr>
        <sz val="12"/>
        <rFont val="標楷體"/>
        <family val="4"/>
        <charset val="136"/>
      </rPr>
      <t>統領戲院</t>
    </r>
    <phoneticPr fontId="1" type="noConversion"/>
  </si>
  <si>
    <r>
      <rPr>
        <sz val="12"/>
        <rFont val="標楷體"/>
        <family val="4"/>
        <charset val="136"/>
      </rPr>
      <t>陳清松</t>
    </r>
    <phoneticPr fontId="1" type="noConversion"/>
  </si>
  <si>
    <r>
      <rPr>
        <sz val="12"/>
        <color theme="1"/>
        <rFont val="標楷體"/>
        <family val="4"/>
        <charset val="136"/>
      </rPr>
      <t>合計</t>
    </r>
    <phoneticPr fontId="1" type="noConversion"/>
  </si>
  <si>
    <r>
      <rPr>
        <sz val="12"/>
        <rFont val="標楷體"/>
        <family val="4"/>
        <charset val="136"/>
      </rPr>
      <t>數據來源：本院卷二第</t>
    </r>
    <r>
      <rPr>
        <sz val="12"/>
        <rFont val="Times New Roman"/>
        <family val="1"/>
      </rPr>
      <t>201-205</t>
    </r>
    <r>
      <rPr>
        <sz val="12"/>
        <rFont val="標楷體"/>
        <family val="4"/>
        <charset val="136"/>
      </rPr>
      <t>頁桃園市政府地方稅務局娛樂稅繳納資料回復表</t>
    </r>
    <phoneticPr fontId="1" type="noConversion"/>
  </si>
  <si>
    <t>A</t>
    <phoneticPr fontId="1" type="noConversion"/>
  </si>
  <si>
    <t>B(A*5%)</t>
    <phoneticPr fontId="1" type="noConversion"/>
  </si>
  <si>
    <t>D</t>
    <phoneticPr fontId="1" type="noConversion"/>
  </si>
  <si>
    <t>E</t>
    <phoneticPr fontId="1" type="noConversion"/>
  </si>
  <si>
    <r>
      <t xml:space="preserve">   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華松公司、蔡政宏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年計算式：</t>
    </r>
    <r>
      <rPr>
        <sz val="12"/>
        <color theme="1"/>
        <rFont val="Times New Roman"/>
        <family val="1"/>
      </rPr>
      <t>1,003,334*302/365</t>
    </r>
    <phoneticPr fontId="1" type="noConversion"/>
  </si>
  <si>
    <r>
      <t xml:space="preserve">   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華松公司、蔡政宏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年計算式：</t>
    </r>
    <r>
      <rPr>
        <sz val="12"/>
        <color theme="1"/>
        <rFont val="Times New Roman"/>
        <family val="1"/>
      </rPr>
      <t>1,096,421*170/365</t>
    </r>
    <phoneticPr fontId="1" type="noConversion"/>
  </si>
  <si>
    <r>
      <rPr>
        <sz val="12"/>
        <color theme="1"/>
        <rFont val="標楷體"/>
        <family val="4"/>
        <charset val="136"/>
      </rPr>
      <t>數據來源：本院卷三第</t>
    </r>
    <r>
      <rPr>
        <sz val="12"/>
        <color theme="1"/>
        <rFont val="Times New Roman"/>
        <family val="1"/>
      </rPr>
      <t>487-509</t>
    </r>
    <r>
      <rPr>
        <sz val="12"/>
        <color theme="1"/>
        <rFont val="標楷體"/>
        <family val="4"/>
        <charset val="136"/>
      </rPr>
      <t>頁損益及稅額計算表</t>
    </r>
    <phoneticPr fontId="1" type="noConversion"/>
  </si>
  <si>
    <t>E(C-D)</t>
    <phoneticPr fontId="1" type="noConversion"/>
  </si>
  <si>
    <t>C(A-B)</t>
    <phoneticPr fontId="1" type="noConversion"/>
  </si>
  <si>
    <t>B</t>
    <phoneticPr fontId="1" type="noConversion"/>
  </si>
  <si>
    <t>C(A*B)</t>
    <phoneticPr fontId="1" type="noConversion"/>
  </si>
  <si>
    <r>
      <rPr>
        <sz val="16"/>
        <color theme="1"/>
        <rFont val="標楷體"/>
        <family val="4"/>
        <charset val="136"/>
      </rPr>
      <t>附表二</t>
    </r>
    <phoneticPr fontId="1" type="noConversion"/>
  </si>
  <si>
    <r>
      <rPr>
        <sz val="12"/>
        <color theme="1"/>
        <rFont val="標楷體"/>
        <family val="4"/>
        <charset val="136"/>
      </rPr>
      <t>年度</t>
    </r>
    <phoneticPr fontId="1" type="noConversion"/>
  </si>
  <si>
    <r>
      <rPr>
        <sz val="16"/>
        <color theme="1"/>
        <rFont val="標楷體"/>
        <family val="4"/>
        <charset val="136"/>
      </rPr>
      <t>附表三</t>
    </r>
    <phoneticPr fontId="1" type="noConversion"/>
  </si>
  <si>
    <r>
      <rPr>
        <sz val="16"/>
        <color theme="1"/>
        <rFont val="標楷體"/>
        <family val="4"/>
        <charset val="136"/>
      </rPr>
      <t>附表四</t>
    </r>
    <phoneticPr fontId="1" type="noConversion"/>
  </si>
  <si>
    <r>
      <rPr>
        <sz val="12"/>
        <color theme="1"/>
        <rFont val="標楷體"/>
        <family val="4"/>
        <charset val="136"/>
      </rPr>
      <t>華松公司
蔡政宏</t>
    </r>
    <phoneticPr fontId="1" type="noConversion"/>
  </si>
  <si>
    <r>
      <rPr>
        <sz val="12"/>
        <color theme="1"/>
        <rFont val="標楷體"/>
        <family val="4"/>
        <charset val="136"/>
      </rPr>
      <t xml:space="preserve">以營業收入
</t>
    </r>
    <r>
      <rPr>
        <sz val="12"/>
        <color theme="1"/>
        <rFont val="Times New Roman"/>
        <family val="1"/>
      </rPr>
      <t>5%</t>
    </r>
    <r>
      <rPr>
        <sz val="12"/>
        <color theme="1"/>
        <rFont val="標楷體"/>
        <family val="4"/>
        <charset val="136"/>
      </rPr>
      <t>酌減</t>
    </r>
    <phoneticPr fontId="1" type="noConversion"/>
  </si>
  <si>
    <t>年度</t>
    <phoneticPr fontId="1" type="noConversion"/>
  </si>
  <si>
    <t>營業收入</t>
    <phoneticPr fontId="1" type="noConversion"/>
  </si>
  <si>
    <t>毛利率</t>
    <phoneticPr fontId="1" type="noConversion"/>
  </si>
  <si>
    <t>營業成本</t>
    <phoneticPr fontId="1" type="noConversion"/>
  </si>
  <si>
    <t>毛利</t>
    <phoneticPr fontId="1" type="noConversion"/>
  </si>
  <si>
    <t>營業費用</t>
    <phoneticPr fontId="1" type="noConversion"/>
  </si>
  <si>
    <t>淨利</t>
    <phoneticPr fontId="1" type="noConversion"/>
  </si>
  <si>
    <t>合計</t>
    <phoneticPr fontId="1" type="noConversion"/>
  </si>
  <si>
    <r>
      <rPr>
        <sz val="12"/>
        <color theme="1"/>
        <rFont val="標楷體"/>
        <family val="4"/>
        <charset val="136"/>
      </rPr>
      <t>備註</t>
    </r>
    <r>
      <rPr>
        <sz val="12"/>
        <color theme="1"/>
        <rFont val="Times New Roman"/>
        <family val="1"/>
      </rPr>
      <t>1:</t>
    </r>
    <r>
      <rPr>
        <sz val="12"/>
        <color theme="1"/>
        <rFont val="標楷體"/>
        <family val="4"/>
        <charset val="136"/>
      </rPr>
      <t>華松公司、蔡政宏部分自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日計至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標楷體"/>
        <family val="4"/>
        <charset val="136"/>
      </rPr>
      <t>日本案言詞辯論終結時</t>
    </r>
    <phoneticPr fontId="1" type="noConversion"/>
  </si>
  <si>
    <r>
      <t xml:space="preserve">           </t>
    </r>
    <r>
      <rPr>
        <sz val="12"/>
        <color theme="1"/>
        <rFont val="標楷體"/>
        <family val="4"/>
        <charset val="136"/>
      </rPr>
      <t>統領戲院、陳清松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年計算式：</t>
    </r>
    <r>
      <rPr>
        <sz val="12"/>
        <color theme="1"/>
        <rFont val="Times New Roman"/>
        <family val="1"/>
      </rPr>
      <t>1,096,421*170/365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</si>
  <si>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r>
      <rPr>
        <sz val="12"/>
        <color theme="1"/>
        <rFont val="Times New Roman"/>
        <family val="1"/>
      </rPr>
      <t>2:</t>
    </r>
    <r>
      <rPr>
        <sz val="12"/>
        <color theme="1"/>
        <rFont val="標楷體"/>
        <family val="4"/>
        <charset val="136"/>
      </rPr>
      <t>統領戲院、陳清松部分自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12"/>
        <color theme="1"/>
        <rFont val="標楷體"/>
        <family val="4"/>
        <charset val="136"/>
      </rPr>
      <t>日計至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標楷體"/>
        <family val="4"/>
        <charset val="136"/>
      </rPr>
      <t>日本案言詞辯論終結時</t>
    </r>
    <phoneticPr fontId="1" type="noConversion"/>
  </si>
  <si>
    <r>
      <t xml:space="preserve">           </t>
    </r>
    <r>
      <rPr>
        <sz val="12"/>
        <color theme="1"/>
        <rFont val="標楷體"/>
        <family val="4"/>
        <charset val="136"/>
      </rPr>
      <t>統領戲院、陳清松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年計算式：</t>
    </r>
    <r>
      <rPr>
        <sz val="12"/>
        <color theme="1"/>
        <rFont val="Times New Roman"/>
        <family val="1"/>
      </rPr>
      <t>1,028,690*334/365</t>
    </r>
    <phoneticPr fontId="1" type="noConversion"/>
  </si>
  <si>
    <t>統領戲院
陳清松</t>
    <phoneticPr fontId="1" type="noConversion"/>
  </si>
  <si>
    <t>推算被告侵
權所得利益</t>
    <phoneticPr fontId="1" type="noConversion"/>
  </si>
  <si>
    <r>
      <rPr>
        <sz val="12"/>
        <rFont val="標楷體"/>
        <family val="4"/>
        <charset val="136"/>
      </rPr>
      <t>合計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</si>
</sst>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9" tint="-0.249977111117893"/>
      <name val="新細明體"/>
      <family val="2"/>
      <charset val="136"/>
      <scheme val="minor"/>
    </font>
    <font>
      <b/>
      <sz val="12"/>
      <color theme="9" tint="-0.249977111117893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theme="7" tint="-0.499984740745262"/>
      <name val="新細明體"/>
      <family val="2"/>
      <charset val="136"/>
      <scheme val="minor"/>
    </font>
    <font>
      <sz val="12"/>
      <color theme="5" tint="-0.249977111117893"/>
      <name val="新細明體"/>
      <family val="2"/>
      <charset val="136"/>
      <scheme val="minor"/>
    </font>
    <font>
      <sz val="12"/>
      <color theme="4" tint="-0.249977111117893"/>
      <name val="新細明體"/>
      <family val="2"/>
      <charset val="136"/>
      <scheme val="minor"/>
    </font>
    <font>
      <b/>
      <sz val="12"/>
      <color theme="4" tint="-0.249977111117893"/>
      <name val="新細明體"/>
      <family val="1"/>
      <charset val="136"/>
      <scheme val="minor"/>
    </font>
    <font>
      <b/>
      <sz val="12"/>
      <color theme="5" tint="-0.249977111117893"/>
      <name val="新細明體"/>
      <family val="1"/>
      <charset val="136"/>
      <scheme val="minor"/>
    </font>
    <font>
      <b/>
      <sz val="12"/>
      <color theme="7" tint="-0.499984740745262"/>
      <name val="新細明體"/>
      <family val="1"/>
      <charset val="136"/>
      <scheme val="minor"/>
    </font>
    <font>
      <sz val="12"/>
      <color rgb="FF7030A0"/>
      <name val="新細明體"/>
      <family val="2"/>
      <charset val="136"/>
      <scheme val="minor"/>
    </font>
    <font>
      <b/>
      <sz val="12"/>
      <color rgb="FF7030A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6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2" borderId="0" xfId="0" applyFill="1">
      <alignment vertical="center"/>
    </xf>
    <xf numFmtId="3" fontId="2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3" fontId="4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6" fillId="0" borderId="0" xfId="0" applyNumberFormat="1" applyFont="1">
      <alignment vertical="center"/>
    </xf>
    <xf numFmtId="3" fontId="7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3" fontId="9" fillId="0" borderId="0" xfId="0" applyNumberFormat="1" applyFont="1">
      <alignment vertical="center"/>
    </xf>
    <xf numFmtId="3" fontId="10" fillId="0" borderId="0" xfId="0" applyNumberFormat="1" applyFont="1">
      <alignment vertical="center"/>
    </xf>
    <xf numFmtId="3" fontId="11" fillId="0" borderId="0" xfId="0" applyNumberFormat="1" applyFont="1">
      <alignment vertical="center"/>
    </xf>
    <xf numFmtId="3" fontId="12" fillId="0" borderId="0" xfId="0" applyNumberFormat="1" applyFont="1">
      <alignment vertical="center"/>
    </xf>
    <xf numFmtId="3" fontId="13" fillId="0" borderId="0" xfId="0" applyNumberFormat="1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176" fontId="0" fillId="0" borderId="0" xfId="1" applyNumberFormat="1" applyFont="1">
      <alignment vertical="center"/>
    </xf>
    <xf numFmtId="176" fontId="17" fillId="0" borderId="0" xfId="1" applyNumberFormat="1" applyFont="1">
      <alignment vertical="center"/>
    </xf>
    <xf numFmtId="0" fontId="17" fillId="0" borderId="1" xfId="0" applyFont="1" applyBorder="1">
      <alignment vertical="center"/>
    </xf>
    <xf numFmtId="176" fontId="17" fillId="0" borderId="5" xfId="1" applyNumberFormat="1" applyFont="1" applyBorder="1">
      <alignment vertical="center"/>
    </xf>
    <xf numFmtId="176" fontId="17" fillId="0" borderId="6" xfId="1" applyNumberFormat="1" applyFont="1" applyBorder="1">
      <alignment vertical="center"/>
    </xf>
    <xf numFmtId="176" fontId="17" fillId="0" borderId="8" xfId="1" applyNumberFormat="1" applyFont="1" applyBorder="1">
      <alignment vertical="center"/>
    </xf>
    <xf numFmtId="176" fontId="17" fillId="0" borderId="9" xfId="1" applyNumberFormat="1" applyFont="1" applyBorder="1">
      <alignment vertical="center"/>
    </xf>
    <xf numFmtId="176" fontId="0" fillId="0" borderId="0" xfId="1" applyNumberFormat="1" applyFont="1" applyFill="1" applyBorder="1">
      <alignment vertical="center"/>
    </xf>
    <xf numFmtId="176" fontId="0" fillId="0" borderId="0" xfId="0" applyNumberFormat="1">
      <alignment vertical="center"/>
    </xf>
    <xf numFmtId="43" fontId="0" fillId="0" borderId="0" xfId="0" applyNumberFormat="1">
      <alignment vertical="center"/>
    </xf>
    <xf numFmtId="176" fontId="17" fillId="0" borderId="0" xfId="0" applyNumberFormat="1" applyFont="1">
      <alignment vertical="center"/>
    </xf>
    <xf numFmtId="43" fontId="17" fillId="0" borderId="0" xfId="0" applyNumberFormat="1" applyFont="1">
      <alignment vertical="center"/>
    </xf>
    <xf numFmtId="9" fontId="0" fillId="0" borderId="0" xfId="0" applyNumberFormat="1">
      <alignment vertical="center"/>
    </xf>
    <xf numFmtId="176" fontId="17" fillId="0" borderId="5" xfId="0" applyNumberFormat="1" applyFont="1" applyBorder="1">
      <alignment vertical="center"/>
    </xf>
    <xf numFmtId="43" fontId="17" fillId="0" borderId="5" xfId="0" applyNumberFormat="1" applyFont="1" applyBorder="1">
      <alignment vertical="center"/>
    </xf>
    <xf numFmtId="0" fontId="17" fillId="0" borderId="6" xfId="0" applyFont="1" applyBorder="1">
      <alignment vertical="center"/>
    </xf>
    <xf numFmtId="0" fontId="17" fillId="0" borderId="5" xfId="0" applyFont="1" applyBorder="1">
      <alignment vertical="center"/>
    </xf>
    <xf numFmtId="176" fontId="17" fillId="0" borderId="6" xfId="0" applyNumberFormat="1" applyFont="1" applyFill="1" applyBorder="1">
      <alignment vertical="center"/>
    </xf>
    <xf numFmtId="176" fontId="17" fillId="0" borderId="8" xfId="0" applyNumberFormat="1" applyFont="1" applyBorder="1">
      <alignment vertical="center"/>
    </xf>
    <xf numFmtId="176" fontId="17" fillId="0" borderId="9" xfId="0" applyNumberFormat="1" applyFont="1" applyBorder="1">
      <alignment vertical="center"/>
    </xf>
    <xf numFmtId="0" fontId="18" fillId="3" borderId="0" xfId="0" applyFont="1" applyFill="1">
      <alignment vertical="center"/>
    </xf>
    <xf numFmtId="176" fontId="17" fillId="0" borderId="1" xfId="1" applyNumberFormat="1" applyFont="1" applyBorder="1">
      <alignment vertical="center"/>
    </xf>
    <xf numFmtId="0" fontId="16" fillId="0" borderId="5" xfId="0" applyFont="1" applyBorder="1">
      <alignment vertical="center"/>
    </xf>
    <xf numFmtId="3" fontId="16" fillId="0" borderId="5" xfId="0" applyNumberFormat="1" applyFont="1" applyBorder="1">
      <alignment vertical="center"/>
    </xf>
    <xf numFmtId="0" fontId="16" fillId="3" borderId="1" xfId="0" applyFont="1" applyFill="1" applyBorder="1">
      <alignment vertical="center"/>
    </xf>
    <xf numFmtId="0" fontId="16" fillId="0" borderId="2" xfId="0" applyFont="1" applyBorder="1">
      <alignment vertical="center"/>
    </xf>
    <xf numFmtId="0" fontId="16" fillId="0" borderId="3" xfId="0" applyFont="1" applyBorder="1">
      <alignment vertical="center"/>
    </xf>
    <xf numFmtId="0" fontId="16" fillId="0" borderId="4" xfId="0" applyFont="1" applyBorder="1">
      <alignment vertical="center"/>
    </xf>
    <xf numFmtId="3" fontId="16" fillId="0" borderId="6" xfId="0" applyNumberFormat="1" applyFont="1" applyBorder="1">
      <alignment vertical="center"/>
    </xf>
    <xf numFmtId="0" fontId="14" fillId="0" borderId="4" xfId="0" applyFont="1" applyBorder="1">
      <alignment vertical="center"/>
    </xf>
    <xf numFmtId="0" fontId="16" fillId="0" borderId="7" xfId="0" applyFont="1" applyBorder="1">
      <alignment vertical="center"/>
    </xf>
    <xf numFmtId="0" fontId="16" fillId="0" borderId="8" xfId="0" applyFont="1" applyBorder="1">
      <alignment vertical="center"/>
    </xf>
    <xf numFmtId="3" fontId="16" fillId="0" borderId="8" xfId="0" applyNumberFormat="1" applyFont="1" applyBorder="1">
      <alignment vertical="center"/>
    </xf>
    <xf numFmtId="3" fontId="16" fillId="0" borderId="9" xfId="0" applyNumberFormat="1" applyFont="1" applyBorder="1">
      <alignment vertical="center"/>
    </xf>
    <xf numFmtId="0" fontId="16" fillId="0" borderId="0" xfId="0" applyFont="1" applyAlignment="1">
      <alignment horizontal="center" vertical="center" wrapText="1"/>
    </xf>
    <xf numFmtId="0" fontId="20" fillId="3" borderId="0" xfId="0" applyFont="1" applyFill="1">
      <alignment vertical="center"/>
    </xf>
    <xf numFmtId="176" fontId="15" fillId="0" borderId="6" xfId="1" applyNumberFormat="1" applyFont="1" applyBorder="1" applyAlignment="1">
      <alignment horizontal="center" vertical="center" wrapText="1"/>
    </xf>
    <xf numFmtId="0" fontId="17" fillId="4" borderId="0" xfId="0" applyFont="1" applyFill="1">
      <alignment vertical="center"/>
    </xf>
    <xf numFmtId="3" fontId="17" fillId="4" borderId="0" xfId="0" applyNumberFormat="1" applyFont="1" applyFill="1">
      <alignment vertical="center"/>
    </xf>
    <xf numFmtId="176" fontId="15" fillId="4" borderId="0" xfId="1" applyNumberFormat="1" applyFont="1" applyFill="1">
      <alignment vertical="center"/>
    </xf>
    <xf numFmtId="176" fontId="17" fillId="4" borderId="0" xfId="1" applyNumberFormat="1" applyFont="1" applyFill="1">
      <alignment vertical="center"/>
    </xf>
    <xf numFmtId="176" fontId="15" fillId="0" borderId="4" xfId="1" applyNumberFormat="1" applyFont="1" applyBorder="1" applyAlignment="1">
      <alignment horizontal="center" vertical="center"/>
    </xf>
    <xf numFmtId="176" fontId="15" fillId="0" borderId="5" xfId="1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76" fontId="15" fillId="0" borderId="6" xfId="1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9" fontId="17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76" fontId="17" fillId="0" borderId="2" xfId="1" applyNumberFormat="1" applyFont="1" applyBorder="1" applyAlignment="1">
      <alignment horizontal="center" vertical="center"/>
    </xf>
    <xf numFmtId="176" fontId="17" fillId="0" borderId="3" xfId="1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9" fontId="17" fillId="0" borderId="2" xfId="0" applyNumberFormat="1" applyFont="1" applyBorder="1" applyAlignment="1">
      <alignment horizontal="center" vertical="center"/>
    </xf>
    <xf numFmtId="43" fontId="17" fillId="0" borderId="3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76" fontId="17" fillId="0" borderId="4" xfId="1" applyNumberFormat="1" applyFont="1" applyBorder="1" applyAlignment="1">
      <alignment vertical="center"/>
    </xf>
    <xf numFmtId="176" fontId="17" fillId="0" borderId="7" xfId="1" applyNumberFormat="1" applyFont="1" applyBorder="1" applyAlignment="1">
      <alignment vertical="center"/>
    </xf>
    <xf numFmtId="0" fontId="17" fillId="0" borderId="7" xfId="0" applyFont="1" applyFill="1" applyBorder="1" applyAlignment="1">
      <alignment horizontal="center" vertical="center"/>
    </xf>
    <xf numFmtId="0" fontId="16" fillId="4" borderId="0" xfId="0" applyFont="1" applyFill="1">
      <alignment vertical="center"/>
    </xf>
    <xf numFmtId="176" fontId="16" fillId="4" borderId="0" xfId="0" applyNumberFormat="1" applyFont="1" applyFill="1">
      <alignment vertical="center"/>
    </xf>
    <xf numFmtId="176" fontId="16" fillId="0" borderId="6" xfId="0" applyNumberFormat="1" applyFont="1" applyBorder="1">
      <alignment vertical="center"/>
    </xf>
    <xf numFmtId="9" fontId="17" fillId="0" borderId="5" xfId="1" applyNumberFormat="1" applyFont="1" applyBorder="1" applyAlignment="1">
      <alignment horizontal="center" vertical="center"/>
    </xf>
    <xf numFmtId="9" fontId="17" fillId="0" borderId="8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workbookViewId="0">
      <pane ySplit="3" topLeftCell="A7" activePane="bottomLeft" state="frozen"/>
      <selection pane="bottomLeft" sqref="A1:E72"/>
    </sheetView>
  </sheetViews>
  <sheetFormatPr defaultRowHeight="16.5" x14ac:dyDescent="0.25"/>
  <cols>
    <col min="1" max="1" width="13.875" customWidth="1"/>
    <col min="2" max="2" width="10.125" customWidth="1"/>
    <col min="3" max="3" width="9.625" customWidth="1"/>
    <col min="4" max="4" width="11.5" customWidth="1"/>
    <col min="5" max="5" width="14" customWidth="1"/>
    <col min="6" max="6" width="11.625" customWidth="1"/>
    <col min="7" max="7" width="11.875" customWidth="1"/>
    <col min="8" max="8" width="12.125" customWidth="1"/>
    <col min="9" max="9" width="11.25" customWidth="1"/>
    <col min="10" max="10" width="12" customWidth="1"/>
    <col min="11" max="11" width="11.75" customWidth="1"/>
  </cols>
  <sheetData>
    <row r="1" spans="1:7" ht="21.75" thickBot="1" x14ac:dyDescent="0.3">
      <c r="A1" s="36" t="s">
        <v>1</v>
      </c>
      <c r="B1" s="14"/>
      <c r="C1" s="14"/>
      <c r="D1" s="14"/>
      <c r="E1" s="14"/>
    </row>
    <row r="2" spans="1:7" x14ac:dyDescent="0.25">
      <c r="A2" s="40" t="s">
        <v>2</v>
      </c>
      <c r="B2" s="41" t="s">
        <v>3</v>
      </c>
      <c r="C2" s="41" t="s">
        <v>4</v>
      </c>
      <c r="D2" s="41" t="s">
        <v>5</v>
      </c>
      <c r="E2" s="42" t="s">
        <v>6</v>
      </c>
    </row>
    <row r="3" spans="1:7" s="1" customFormat="1" x14ac:dyDescent="0.25">
      <c r="A3" s="43" t="s">
        <v>7</v>
      </c>
      <c r="B3" s="38" t="s">
        <v>8</v>
      </c>
      <c r="C3" s="38">
        <v>10607</v>
      </c>
      <c r="D3" s="39">
        <v>17612</v>
      </c>
      <c r="E3" s="44">
        <v>1761200</v>
      </c>
      <c r="F3" s="3"/>
    </row>
    <row r="4" spans="1:7" x14ac:dyDescent="0.25">
      <c r="A4" s="43" t="s">
        <v>7</v>
      </c>
      <c r="B4" s="38" t="s">
        <v>8</v>
      </c>
      <c r="C4" s="38">
        <v>10608</v>
      </c>
      <c r="D4" s="39">
        <v>24914</v>
      </c>
      <c r="E4" s="44">
        <v>2491400</v>
      </c>
      <c r="F4" s="3"/>
    </row>
    <row r="5" spans="1:7" x14ac:dyDescent="0.25">
      <c r="A5" s="43" t="s">
        <v>7</v>
      </c>
      <c r="B5" s="38" t="s">
        <v>8</v>
      </c>
      <c r="C5" s="38">
        <v>10609</v>
      </c>
      <c r="D5" s="39">
        <v>23123</v>
      </c>
      <c r="E5" s="44">
        <v>2312300</v>
      </c>
      <c r="F5" s="3"/>
    </row>
    <row r="6" spans="1:7" x14ac:dyDescent="0.25">
      <c r="A6" s="43" t="s">
        <v>7</v>
      </c>
      <c r="B6" s="38" t="s">
        <v>8</v>
      </c>
      <c r="C6" s="38">
        <v>10610</v>
      </c>
      <c r="D6" s="39">
        <v>26318</v>
      </c>
      <c r="E6" s="44">
        <v>2631800</v>
      </c>
      <c r="F6" s="3"/>
    </row>
    <row r="7" spans="1:7" x14ac:dyDescent="0.25">
      <c r="A7" s="43" t="s">
        <v>7</v>
      </c>
      <c r="B7" s="38" t="s">
        <v>8</v>
      </c>
      <c r="C7" s="38">
        <v>10611</v>
      </c>
      <c r="D7" s="39">
        <v>20683</v>
      </c>
      <c r="E7" s="44">
        <v>2068300</v>
      </c>
      <c r="F7" s="3"/>
    </row>
    <row r="8" spans="1:7" x14ac:dyDescent="0.25">
      <c r="A8" s="43" t="s">
        <v>7</v>
      </c>
      <c r="B8" s="38" t="s">
        <v>8</v>
      </c>
      <c r="C8" s="38">
        <v>10612</v>
      </c>
      <c r="D8" s="39">
        <v>24124</v>
      </c>
      <c r="E8" s="44">
        <v>2412400</v>
      </c>
      <c r="F8" s="3"/>
    </row>
    <row r="9" spans="1:7" x14ac:dyDescent="0.25">
      <c r="A9" s="43" t="s">
        <v>7</v>
      </c>
      <c r="B9" s="38" t="s">
        <v>8</v>
      </c>
      <c r="C9" s="38">
        <v>10701</v>
      </c>
      <c r="D9" s="39">
        <v>33821</v>
      </c>
      <c r="E9" s="44">
        <v>3382100</v>
      </c>
      <c r="F9" s="4"/>
      <c r="G9" s="2"/>
    </row>
    <row r="10" spans="1:7" x14ac:dyDescent="0.25">
      <c r="A10" s="43" t="s">
        <v>7</v>
      </c>
      <c r="B10" s="38" t="s">
        <v>8</v>
      </c>
      <c r="C10" s="38">
        <v>10702</v>
      </c>
      <c r="D10" s="39">
        <v>34924</v>
      </c>
      <c r="E10" s="44">
        <v>3492400</v>
      </c>
      <c r="G10" s="2"/>
    </row>
    <row r="11" spans="1:7" x14ac:dyDescent="0.25">
      <c r="A11" s="43" t="s">
        <v>7</v>
      </c>
      <c r="B11" s="38" t="s">
        <v>8</v>
      </c>
      <c r="C11" s="38">
        <v>10703</v>
      </c>
      <c r="D11" s="39">
        <v>27450</v>
      </c>
      <c r="E11" s="44">
        <v>2745000</v>
      </c>
      <c r="G11" s="2"/>
    </row>
    <row r="12" spans="1:7" x14ac:dyDescent="0.25">
      <c r="A12" s="45" t="s">
        <v>0</v>
      </c>
      <c r="B12" s="38" t="s">
        <v>8</v>
      </c>
      <c r="C12" s="38">
        <v>10704</v>
      </c>
      <c r="D12" s="39">
        <v>32637</v>
      </c>
      <c r="E12" s="44">
        <v>3263700</v>
      </c>
      <c r="G12" s="2"/>
    </row>
    <row r="13" spans="1:7" x14ac:dyDescent="0.25">
      <c r="A13" s="43" t="s">
        <v>7</v>
      </c>
      <c r="B13" s="38" t="s">
        <v>8</v>
      </c>
      <c r="C13" s="38">
        <v>10705</v>
      </c>
      <c r="D13" s="39">
        <v>24599</v>
      </c>
      <c r="E13" s="44">
        <v>2459900</v>
      </c>
      <c r="G13" s="2"/>
    </row>
    <row r="14" spans="1:7" x14ac:dyDescent="0.25">
      <c r="A14" s="43" t="s">
        <v>7</v>
      </c>
      <c r="B14" s="38" t="s">
        <v>8</v>
      </c>
      <c r="C14" s="38">
        <v>10706</v>
      </c>
      <c r="D14" s="39">
        <v>30630</v>
      </c>
      <c r="E14" s="44">
        <v>3063000</v>
      </c>
      <c r="G14" s="2"/>
    </row>
    <row r="15" spans="1:7" x14ac:dyDescent="0.25">
      <c r="A15" s="43" t="s">
        <v>7</v>
      </c>
      <c r="B15" s="38" t="s">
        <v>8</v>
      </c>
      <c r="C15" s="38">
        <v>10707</v>
      </c>
      <c r="D15" s="39">
        <v>32042</v>
      </c>
      <c r="E15" s="44">
        <v>3204200</v>
      </c>
      <c r="G15" s="2"/>
    </row>
    <row r="16" spans="1:7" x14ac:dyDescent="0.25">
      <c r="A16" s="43" t="s">
        <v>7</v>
      </c>
      <c r="B16" s="38" t="s">
        <v>8</v>
      </c>
      <c r="C16" s="38">
        <v>10708</v>
      </c>
      <c r="D16" s="39">
        <v>44289</v>
      </c>
      <c r="E16" s="44">
        <v>4428900</v>
      </c>
      <c r="G16" s="2"/>
    </row>
    <row r="17" spans="1:8" x14ac:dyDescent="0.25">
      <c r="A17" s="43" t="s">
        <v>7</v>
      </c>
      <c r="B17" s="38" t="s">
        <v>8</v>
      </c>
      <c r="C17" s="38">
        <v>10709</v>
      </c>
      <c r="D17" s="39">
        <v>20499</v>
      </c>
      <c r="E17" s="44">
        <v>2049900</v>
      </c>
      <c r="G17" s="2"/>
    </row>
    <row r="18" spans="1:8" x14ac:dyDescent="0.25">
      <c r="A18" s="43" t="s">
        <v>7</v>
      </c>
      <c r="B18" s="38" t="s">
        <v>8</v>
      </c>
      <c r="C18" s="38">
        <v>10710</v>
      </c>
      <c r="D18" s="39">
        <v>16524</v>
      </c>
      <c r="E18" s="44">
        <v>1652400</v>
      </c>
      <c r="G18" s="2"/>
    </row>
    <row r="19" spans="1:8" x14ac:dyDescent="0.25">
      <c r="A19" s="43" t="s">
        <v>7</v>
      </c>
      <c r="B19" s="38" t="s">
        <v>8</v>
      </c>
      <c r="C19" s="38">
        <v>10711</v>
      </c>
      <c r="D19" s="39">
        <v>13041</v>
      </c>
      <c r="E19" s="44">
        <v>1304100</v>
      </c>
      <c r="G19" s="2"/>
    </row>
    <row r="20" spans="1:8" x14ac:dyDescent="0.25">
      <c r="A20" s="43" t="s">
        <v>7</v>
      </c>
      <c r="B20" s="38" t="s">
        <v>8</v>
      </c>
      <c r="C20" s="38">
        <v>10712</v>
      </c>
      <c r="D20" s="39">
        <v>23637</v>
      </c>
      <c r="E20" s="44">
        <v>2363700</v>
      </c>
      <c r="G20" s="2"/>
    </row>
    <row r="21" spans="1:8" x14ac:dyDescent="0.25">
      <c r="A21" s="43" t="s">
        <v>7</v>
      </c>
      <c r="B21" s="38" t="s">
        <v>8</v>
      </c>
      <c r="C21" s="38">
        <v>10801</v>
      </c>
      <c r="D21" s="39">
        <v>11548</v>
      </c>
      <c r="E21" s="44">
        <v>1154800</v>
      </c>
      <c r="G21" s="5"/>
      <c r="H21" s="8"/>
    </row>
    <row r="22" spans="1:8" x14ac:dyDescent="0.25">
      <c r="A22" s="43" t="s">
        <v>7</v>
      </c>
      <c r="B22" s="38" t="s">
        <v>8</v>
      </c>
      <c r="C22" s="38">
        <v>10802</v>
      </c>
      <c r="D22" s="39">
        <v>15637</v>
      </c>
      <c r="E22" s="44">
        <v>1563700</v>
      </c>
      <c r="H22" s="8"/>
    </row>
    <row r="23" spans="1:8" x14ac:dyDescent="0.25">
      <c r="A23" s="43" t="s">
        <v>7</v>
      </c>
      <c r="B23" s="38" t="s">
        <v>8</v>
      </c>
      <c r="C23" s="38">
        <v>10803</v>
      </c>
      <c r="D23" s="39">
        <v>17346</v>
      </c>
      <c r="E23" s="44">
        <v>1734600</v>
      </c>
      <c r="H23" s="8"/>
    </row>
    <row r="24" spans="1:8" x14ac:dyDescent="0.25">
      <c r="A24" s="43" t="s">
        <v>7</v>
      </c>
      <c r="B24" s="38" t="s">
        <v>8</v>
      </c>
      <c r="C24" s="38">
        <v>10804</v>
      </c>
      <c r="D24" s="39">
        <v>23723</v>
      </c>
      <c r="E24" s="44">
        <v>2372300</v>
      </c>
      <c r="H24" s="8"/>
    </row>
    <row r="25" spans="1:8" x14ac:dyDescent="0.25">
      <c r="A25" s="43" t="s">
        <v>7</v>
      </c>
      <c r="B25" s="38" t="s">
        <v>8</v>
      </c>
      <c r="C25" s="38">
        <v>10805</v>
      </c>
      <c r="D25" s="39">
        <v>20698</v>
      </c>
      <c r="E25" s="44">
        <v>2069800</v>
      </c>
      <c r="H25" s="8"/>
    </row>
    <row r="26" spans="1:8" x14ac:dyDescent="0.25">
      <c r="A26" s="43" t="s">
        <v>7</v>
      </c>
      <c r="B26" s="38" t="s">
        <v>8</v>
      </c>
      <c r="C26" s="38">
        <v>10806</v>
      </c>
      <c r="D26" s="39">
        <v>21876</v>
      </c>
      <c r="E26" s="44">
        <v>2187600</v>
      </c>
      <c r="H26" s="8"/>
    </row>
    <row r="27" spans="1:8" x14ac:dyDescent="0.25">
      <c r="A27" s="43" t="s">
        <v>7</v>
      </c>
      <c r="B27" s="38" t="s">
        <v>8</v>
      </c>
      <c r="C27" s="38">
        <v>10807</v>
      </c>
      <c r="D27" s="39">
        <v>22971</v>
      </c>
      <c r="E27" s="44">
        <v>2297100</v>
      </c>
      <c r="H27" s="8"/>
    </row>
    <row r="28" spans="1:8" x14ac:dyDescent="0.25">
      <c r="A28" s="43" t="s">
        <v>7</v>
      </c>
      <c r="B28" s="38" t="s">
        <v>8</v>
      </c>
      <c r="C28" s="38">
        <v>10808</v>
      </c>
      <c r="D28" s="39">
        <v>17834</v>
      </c>
      <c r="E28" s="44">
        <v>1783400</v>
      </c>
      <c r="H28" s="8"/>
    </row>
    <row r="29" spans="1:8" x14ac:dyDescent="0.25">
      <c r="A29" s="43" t="s">
        <v>7</v>
      </c>
      <c r="B29" s="38" t="s">
        <v>8</v>
      </c>
      <c r="C29" s="38">
        <v>10809</v>
      </c>
      <c r="D29" s="39">
        <v>11518</v>
      </c>
      <c r="E29" s="44">
        <v>1151800</v>
      </c>
      <c r="H29" s="8"/>
    </row>
    <row r="30" spans="1:8" x14ac:dyDescent="0.25">
      <c r="A30" s="43" t="s">
        <v>7</v>
      </c>
      <c r="B30" s="38" t="s">
        <v>8</v>
      </c>
      <c r="C30" s="38">
        <v>10810</v>
      </c>
      <c r="D30" s="39">
        <v>17523</v>
      </c>
      <c r="E30" s="44">
        <v>1752300</v>
      </c>
      <c r="H30" s="8"/>
    </row>
    <row r="31" spans="1:8" x14ac:dyDescent="0.25">
      <c r="A31" s="43" t="s">
        <v>7</v>
      </c>
      <c r="B31" s="38" t="s">
        <v>8</v>
      </c>
      <c r="C31" s="38">
        <v>10811</v>
      </c>
      <c r="D31" s="39">
        <v>11043</v>
      </c>
      <c r="E31" s="44">
        <v>1104300</v>
      </c>
      <c r="H31" s="8"/>
    </row>
    <row r="32" spans="1:8" x14ac:dyDescent="0.25">
      <c r="A32" s="43" t="s">
        <v>7</v>
      </c>
      <c r="B32" s="38" t="s">
        <v>8</v>
      </c>
      <c r="C32" s="38">
        <v>10812</v>
      </c>
      <c r="D32" s="39">
        <v>11942</v>
      </c>
      <c r="E32" s="44">
        <v>1194200</v>
      </c>
      <c r="H32" s="8"/>
    </row>
    <row r="33" spans="1:10" x14ac:dyDescent="0.25">
      <c r="A33" s="43" t="s">
        <v>7</v>
      </c>
      <c r="B33" s="38" t="s">
        <v>8</v>
      </c>
      <c r="C33" s="38">
        <v>10901</v>
      </c>
      <c r="D33" s="39">
        <v>10655</v>
      </c>
      <c r="E33" s="44">
        <v>1065500</v>
      </c>
      <c r="H33" s="9"/>
      <c r="I33" s="7"/>
    </row>
    <row r="34" spans="1:10" x14ac:dyDescent="0.25">
      <c r="A34" s="43" t="s">
        <v>7</v>
      </c>
      <c r="B34" s="38" t="s">
        <v>8</v>
      </c>
      <c r="C34" s="38">
        <v>10902</v>
      </c>
      <c r="D34" s="39">
        <v>9643</v>
      </c>
      <c r="E34" s="44">
        <v>964300</v>
      </c>
      <c r="I34" s="7"/>
    </row>
    <row r="35" spans="1:10" x14ac:dyDescent="0.25">
      <c r="A35" s="43" t="s">
        <v>7</v>
      </c>
      <c r="B35" s="38" t="s">
        <v>8</v>
      </c>
      <c r="C35" s="38">
        <v>10903</v>
      </c>
      <c r="D35" s="39">
        <v>4465</v>
      </c>
      <c r="E35" s="44">
        <v>446500</v>
      </c>
      <c r="I35" s="7"/>
    </row>
    <row r="36" spans="1:10" x14ac:dyDescent="0.25">
      <c r="A36" s="43" t="s">
        <v>7</v>
      </c>
      <c r="B36" s="38" t="s">
        <v>8</v>
      </c>
      <c r="C36" s="38">
        <v>10904</v>
      </c>
      <c r="D36" s="39">
        <v>1102</v>
      </c>
      <c r="E36" s="44">
        <v>110200</v>
      </c>
      <c r="I36" s="7"/>
    </row>
    <row r="37" spans="1:10" x14ac:dyDescent="0.25">
      <c r="A37" s="43" t="s">
        <v>7</v>
      </c>
      <c r="B37" s="38" t="s">
        <v>8</v>
      </c>
      <c r="C37" s="38">
        <v>10905</v>
      </c>
      <c r="D37" s="39">
        <v>1167</v>
      </c>
      <c r="E37" s="44">
        <v>116700</v>
      </c>
      <c r="I37" s="7"/>
    </row>
    <row r="38" spans="1:10" x14ac:dyDescent="0.25">
      <c r="A38" s="43" t="s">
        <v>7</v>
      </c>
      <c r="B38" s="38" t="s">
        <v>8</v>
      </c>
      <c r="C38" s="38">
        <v>10906</v>
      </c>
      <c r="D38" s="39">
        <v>1764</v>
      </c>
      <c r="E38" s="44">
        <v>176400</v>
      </c>
      <c r="I38" s="7"/>
    </row>
    <row r="39" spans="1:10" x14ac:dyDescent="0.25">
      <c r="A39" s="43" t="s">
        <v>7</v>
      </c>
      <c r="B39" s="38" t="s">
        <v>8</v>
      </c>
      <c r="C39" s="38">
        <v>10907</v>
      </c>
      <c r="D39" s="39">
        <v>4675</v>
      </c>
      <c r="E39" s="44">
        <v>467500</v>
      </c>
      <c r="I39" s="7"/>
    </row>
    <row r="40" spans="1:10" x14ac:dyDescent="0.25">
      <c r="A40" s="43" t="s">
        <v>7</v>
      </c>
      <c r="B40" s="38" t="s">
        <v>8</v>
      </c>
      <c r="C40" s="38">
        <v>10908</v>
      </c>
      <c r="D40" s="39">
        <v>8533</v>
      </c>
      <c r="E40" s="44">
        <v>853300</v>
      </c>
      <c r="I40" s="7"/>
    </row>
    <row r="41" spans="1:10" x14ac:dyDescent="0.25">
      <c r="A41" s="43" t="s">
        <v>7</v>
      </c>
      <c r="B41" s="38" t="s">
        <v>8</v>
      </c>
      <c r="C41" s="38">
        <v>10909</v>
      </c>
      <c r="D41" s="39">
        <v>8302</v>
      </c>
      <c r="E41" s="44">
        <v>830200</v>
      </c>
      <c r="I41" s="7"/>
    </row>
    <row r="42" spans="1:10" x14ac:dyDescent="0.25">
      <c r="A42" s="43" t="s">
        <v>7</v>
      </c>
      <c r="B42" s="38" t="s">
        <v>8</v>
      </c>
      <c r="C42" s="38">
        <v>10910</v>
      </c>
      <c r="D42" s="39">
        <v>8491</v>
      </c>
      <c r="E42" s="44">
        <v>849100</v>
      </c>
      <c r="I42" s="7"/>
    </row>
    <row r="43" spans="1:10" x14ac:dyDescent="0.25">
      <c r="A43" s="43" t="s">
        <v>7</v>
      </c>
      <c r="B43" s="38" t="s">
        <v>8</v>
      </c>
      <c r="C43" s="38">
        <v>10911</v>
      </c>
      <c r="D43" s="39">
        <v>14017</v>
      </c>
      <c r="E43" s="44">
        <v>1401700</v>
      </c>
      <c r="I43" s="7"/>
    </row>
    <row r="44" spans="1:10" x14ac:dyDescent="0.25">
      <c r="A44" s="43" t="s">
        <v>7</v>
      </c>
      <c r="B44" s="38" t="s">
        <v>8</v>
      </c>
      <c r="C44" s="38">
        <v>10912</v>
      </c>
      <c r="D44" s="39">
        <v>8049</v>
      </c>
      <c r="E44" s="44">
        <v>804900</v>
      </c>
      <c r="I44" s="7"/>
    </row>
    <row r="45" spans="1:10" x14ac:dyDescent="0.25">
      <c r="A45" s="43" t="s">
        <v>7</v>
      </c>
      <c r="B45" s="38" t="s">
        <v>8</v>
      </c>
      <c r="C45" s="38">
        <v>11101</v>
      </c>
      <c r="D45" s="39">
        <v>4416</v>
      </c>
      <c r="E45" s="44">
        <v>441600</v>
      </c>
      <c r="I45" s="10"/>
      <c r="J45" s="6"/>
    </row>
    <row r="46" spans="1:10" x14ac:dyDescent="0.25">
      <c r="A46" s="43" t="s">
        <v>7</v>
      </c>
      <c r="B46" s="38" t="s">
        <v>8</v>
      </c>
      <c r="C46" s="38">
        <v>11002</v>
      </c>
      <c r="D46" s="39">
        <v>4989</v>
      </c>
      <c r="E46" s="44">
        <v>498900</v>
      </c>
      <c r="J46" s="6"/>
    </row>
    <row r="47" spans="1:10" x14ac:dyDescent="0.25">
      <c r="A47" s="43" t="s">
        <v>7</v>
      </c>
      <c r="B47" s="38" t="s">
        <v>8</v>
      </c>
      <c r="C47" s="38">
        <v>11003</v>
      </c>
      <c r="D47" s="39">
        <v>6771</v>
      </c>
      <c r="E47" s="44">
        <v>677100</v>
      </c>
      <c r="J47" s="6"/>
    </row>
    <row r="48" spans="1:10" x14ac:dyDescent="0.25">
      <c r="A48" s="43" t="s">
        <v>7</v>
      </c>
      <c r="B48" s="38" t="s">
        <v>8</v>
      </c>
      <c r="C48" s="38">
        <v>11004</v>
      </c>
      <c r="D48" s="39">
        <v>12670</v>
      </c>
      <c r="E48" s="44">
        <v>1267000</v>
      </c>
      <c r="J48" s="6"/>
    </row>
    <row r="49" spans="1:11" x14ac:dyDescent="0.25">
      <c r="A49" s="43" t="s">
        <v>7</v>
      </c>
      <c r="B49" s="38" t="s">
        <v>8</v>
      </c>
      <c r="C49" s="38">
        <v>11005</v>
      </c>
      <c r="D49" s="39">
        <v>1977</v>
      </c>
      <c r="E49" s="44">
        <v>197700</v>
      </c>
      <c r="J49" s="6"/>
    </row>
    <row r="50" spans="1:11" x14ac:dyDescent="0.25">
      <c r="A50" s="43" t="s">
        <v>7</v>
      </c>
      <c r="B50" s="38" t="s">
        <v>8</v>
      </c>
      <c r="C50" s="38">
        <v>11006</v>
      </c>
      <c r="D50" s="39">
        <v>0</v>
      </c>
      <c r="E50" s="44">
        <v>0</v>
      </c>
      <c r="J50" s="6"/>
    </row>
    <row r="51" spans="1:11" x14ac:dyDescent="0.25">
      <c r="A51" s="43" t="s">
        <v>7</v>
      </c>
      <c r="B51" s="38" t="s">
        <v>8</v>
      </c>
      <c r="C51" s="38">
        <v>11007</v>
      </c>
      <c r="D51" s="39">
        <v>416</v>
      </c>
      <c r="E51" s="44">
        <v>41600</v>
      </c>
      <c r="J51" s="6"/>
    </row>
    <row r="52" spans="1:11" x14ac:dyDescent="0.25">
      <c r="A52" s="43" t="s">
        <v>7</v>
      </c>
      <c r="B52" s="38" t="s">
        <v>8</v>
      </c>
      <c r="C52" s="38">
        <v>11008</v>
      </c>
      <c r="D52" s="39">
        <v>7806</v>
      </c>
      <c r="E52" s="44">
        <v>780600</v>
      </c>
      <c r="J52" s="6"/>
    </row>
    <row r="53" spans="1:11" x14ac:dyDescent="0.25">
      <c r="A53" s="43" t="s">
        <v>7</v>
      </c>
      <c r="B53" s="38" t="s">
        <v>8</v>
      </c>
      <c r="C53" s="38">
        <v>11009</v>
      </c>
      <c r="D53" s="39">
        <v>6975</v>
      </c>
      <c r="E53" s="44">
        <v>697500</v>
      </c>
      <c r="J53" s="6"/>
    </row>
    <row r="54" spans="1:11" x14ac:dyDescent="0.25">
      <c r="A54" s="43" t="s">
        <v>7</v>
      </c>
      <c r="B54" s="38" t="s">
        <v>8</v>
      </c>
      <c r="C54" s="38">
        <v>11010</v>
      </c>
      <c r="D54" s="39">
        <v>7188</v>
      </c>
      <c r="E54" s="44">
        <v>718800</v>
      </c>
      <c r="J54" s="6"/>
    </row>
    <row r="55" spans="1:11" x14ac:dyDescent="0.25">
      <c r="A55" s="43" t="s">
        <v>7</v>
      </c>
      <c r="B55" s="38" t="s">
        <v>8</v>
      </c>
      <c r="C55" s="38">
        <v>11011</v>
      </c>
      <c r="D55" s="39">
        <v>8194</v>
      </c>
      <c r="E55" s="44">
        <v>819400</v>
      </c>
      <c r="J55" s="6"/>
    </row>
    <row r="56" spans="1:11" x14ac:dyDescent="0.25">
      <c r="A56" s="43" t="s">
        <v>7</v>
      </c>
      <c r="B56" s="38" t="s">
        <v>8</v>
      </c>
      <c r="C56" s="38">
        <v>11012</v>
      </c>
      <c r="D56" s="39">
        <v>30067</v>
      </c>
      <c r="E56" s="44">
        <v>3006700</v>
      </c>
      <c r="J56" s="6"/>
    </row>
    <row r="57" spans="1:11" x14ac:dyDescent="0.25">
      <c r="A57" s="43" t="s">
        <v>7</v>
      </c>
      <c r="B57" s="38" t="s">
        <v>8</v>
      </c>
      <c r="C57" s="38">
        <v>11101</v>
      </c>
      <c r="D57" s="39">
        <v>4410</v>
      </c>
      <c r="E57" s="44">
        <v>441000</v>
      </c>
      <c r="J57" s="11"/>
      <c r="K57" s="12"/>
    </row>
    <row r="58" spans="1:11" x14ac:dyDescent="0.25">
      <c r="A58" s="43" t="s">
        <v>7</v>
      </c>
      <c r="B58" s="38" t="s">
        <v>8</v>
      </c>
      <c r="C58" s="38">
        <v>11102</v>
      </c>
      <c r="D58" s="39">
        <v>8404</v>
      </c>
      <c r="E58" s="44">
        <v>840400</v>
      </c>
      <c r="K58" s="12"/>
    </row>
    <row r="59" spans="1:11" x14ac:dyDescent="0.25">
      <c r="A59" s="43" t="s">
        <v>7</v>
      </c>
      <c r="B59" s="38" t="s">
        <v>8</v>
      </c>
      <c r="C59" s="38">
        <v>11103</v>
      </c>
      <c r="D59" s="39">
        <v>10466</v>
      </c>
      <c r="E59" s="44">
        <v>1046600</v>
      </c>
      <c r="K59" s="12"/>
    </row>
    <row r="60" spans="1:11" x14ac:dyDescent="0.25">
      <c r="A60" s="43" t="s">
        <v>7</v>
      </c>
      <c r="B60" s="38" t="s">
        <v>8</v>
      </c>
      <c r="C60" s="38">
        <v>11104</v>
      </c>
      <c r="D60" s="39">
        <v>6791</v>
      </c>
      <c r="E60" s="44">
        <v>679100</v>
      </c>
      <c r="K60" s="12"/>
    </row>
    <row r="61" spans="1:11" x14ac:dyDescent="0.25">
      <c r="A61" s="43" t="s">
        <v>7</v>
      </c>
      <c r="B61" s="38" t="s">
        <v>8</v>
      </c>
      <c r="C61" s="38">
        <v>11105</v>
      </c>
      <c r="D61" s="39">
        <v>6154</v>
      </c>
      <c r="E61" s="44">
        <v>615400</v>
      </c>
      <c r="K61" s="12"/>
    </row>
    <row r="62" spans="1:11" x14ac:dyDescent="0.25">
      <c r="A62" s="43" t="s">
        <v>7</v>
      </c>
      <c r="B62" s="38" t="s">
        <v>8</v>
      </c>
      <c r="C62" s="38">
        <v>11106</v>
      </c>
      <c r="D62" s="39">
        <v>10411</v>
      </c>
      <c r="E62" s="44">
        <v>1041100</v>
      </c>
      <c r="K62" s="12"/>
    </row>
    <row r="63" spans="1:11" x14ac:dyDescent="0.25">
      <c r="A63" s="43" t="s">
        <v>7</v>
      </c>
      <c r="B63" s="38" t="s">
        <v>8</v>
      </c>
      <c r="C63" s="38">
        <v>11107</v>
      </c>
      <c r="D63" s="39">
        <v>10005</v>
      </c>
      <c r="E63" s="44">
        <v>1000500</v>
      </c>
      <c r="K63" s="12"/>
    </row>
    <row r="64" spans="1:11" x14ac:dyDescent="0.25">
      <c r="A64" s="43" t="s">
        <v>7</v>
      </c>
      <c r="B64" s="38" t="s">
        <v>8</v>
      </c>
      <c r="C64" s="38">
        <v>11108</v>
      </c>
      <c r="D64" s="39">
        <v>8685</v>
      </c>
      <c r="E64" s="44">
        <v>868500</v>
      </c>
      <c r="K64" s="12"/>
    </row>
    <row r="65" spans="1:11" x14ac:dyDescent="0.25">
      <c r="A65" s="43" t="s">
        <v>7</v>
      </c>
      <c r="B65" s="38" t="s">
        <v>8</v>
      </c>
      <c r="C65" s="38">
        <v>11109</v>
      </c>
      <c r="D65" s="39">
        <v>4006</v>
      </c>
      <c r="E65" s="44">
        <v>400600</v>
      </c>
      <c r="K65" s="12"/>
    </row>
    <row r="66" spans="1:11" x14ac:dyDescent="0.25">
      <c r="A66" s="43" t="s">
        <v>7</v>
      </c>
      <c r="B66" s="38" t="s">
        <v>8</v>
      </c>
      <c r="C66" s="38">
        <v>11110</v>
      </c>
      <c r="D66" s="39">
        <v>5680</v>
      </c>
      <c r="E66" s="44">
        <v>568000</v>
      </c>
      <c r="K66" s="12"/>
    </row>
    <row r="67" spans="1:11" x14ac:dyDescent="0.25">
      <c r="A67" s="43" t="s">
        <v>7</v>
      </c>
      <c r="B67" s="38" t="s">
        <v>8</v>
      </c>
      <c r="C67" s="38">
        <v>11111</v>
      </c>
      <c r="D67" s="39">
        <v>6369</v>
      </c>
      <c r="E67" s="44">
        <v>636900</v>
      </c>
      <c r="K67" s="12"/>
    </row>
    <row r="68" spans="1:11" x14ac:dyDescent="0.25">
      <c r="A68" s="43" t="s">
        <v>7</v>
      </c>
      <c r="B68" s="38" t="s">
        <v>8</v>
      </c>
      <c r="C68" s="38">
        <v>11112</v>
      </c>
      <c r="D68" s="39">
        <v>10273</v>
      </c>
      <c r="E68" s="44">
        <v>1027300</v>
      </c>
      <c r="K68" s="12"/>
    </row>
    <row r="69" spans="1:11" x14ac:dyDescent="0.25">
      <c r="A69" s="43" t="s">
        <v>7</v>
      </c>
      <c r="B69" s="38" t="s">
        <v>8</v>
      </c>
      <c r="C69" s="38">
        <v>11201</v>
      </c>
      <c r="D69" s="39">
        <v>13244</v>
      </c>
      <c r="E69" s="44">
        <v>1324400</v>
      </c>
      <c r="K69" s="13"/>
    </row>
    <row r="70" spans="1:11" ht="17.25" thickBot="1" x14ac:dyDescent="0.3">
      <c r="A70" s="46" t="s">
        <v>7</v>
      </c>
      <c r="B70" s="47" t="s">
        <v>8</v>
      </c>
      <c r="C70" s="47">
        <v>11202</v>
      </c>
      <c r="D70" s="48">
        <v>11438</v>
      </c>
      <c r="E70" s="49">
        <v>1143800</v>
      </c>
    </row>
    <row r="71" spans="1:11" x14ac:dyDescent="0.25">
      <c r="A71" s="15"/>
      <c r="B71" s="15"/>
      <c r="C71" s="15"/>
      <c r="D71" s="53" t="s">
        <v>9</v>
      </c>
      <c r="E71" s="54">
        <f>SUM(E3:E70)</f>
        <v>96319400</v>
      </c>
    </row>
    <row r="72" spans="1:11" ht="36" customHeight="1" x14ac:dyDescent="0.25">
      <c r="A72" s="80" t="s">
        <v>10</v>
      </c>
      <c r="B72" s="80"/>
      <c r="C72" s="80"/>
      <c r="D72" s="80"/>
      <c r="E72" s="80"/>
    </row>
    <row r="73" spans="1:11" ht="32.25" customHeight="1" x14ac:dyDescent="0.25">
      <c r="A73" s="50"/>
      <c r="B73" s="50"/>
      <c r="C73" s="50"/>
      <c r="D73" s="50"/>
      <c r="E73" s="50"/>
    </row>
    <row r="74" spans="1:11" x14ac:dyDescent="0.25">
      <c r="A74" s="79"/>
    </row>
  </sheetData>
  <mergeCells count="2">
    <mergeCell ref="A72:E72"/>
    <mergeCell ref="A73:E73"/>
  </mergeCells>
  <phoneticPr fontId="1" type="noConversion"/>
  <pageMargins left="0.7" right="0.7" top="0.75" bottom="0.75" header="0.3" footer="0.3"/>
  <pageSetup paperSize="9" fitToHeight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="130" zoomScaleNormal="130" workbookViewId="0">
      <selection activeCell="E30" sqref="E30:E34"/>
    </sheetView>
  </sheetViews>
  <sheetFormatPr defaultRowHeight="16.5" x14ac:dyDescent="0.25"/>
  <cols>
    <col min="2" max="2" width="7.125" customWidth="1"/>
    <col min="3" max="3" width="13.5" customWidth="1"/>
    <col min="4" max="4" width="13.125" customWidth="1"/>
    <col min="5" max="6" width="15.375" customWidth="1"/>
    <col min="7" max="7" width="14" customWidth="1"/>
    <col min="8" max="8" width="12.75" customWidth="1"/>
    <col min="9" max="9" width="16.5" customWidth="1"/>
    <col min="10" max="10" width="13" customWidth="1"/>
    <col min="11" max="11" width="13.875" bestFit="1" customWidth="1"/>
  </cols>
  <sheetData>
    <row r="1" spans="1:15" ht="21.75" thickBot="1" x14ac:dyDescent="0.3">
      <c r="A1" s="15"/>
      <c r="B1" s="51" t="s">
        <v>22</v>
      </c>
      <c r="C1" s="17"/>
      <c r="D1" s="17"/>
      <c r="E1" s="17"/>
      <c r="F1" s="17"/>
      <c r="G1" s="17"/>
      <c r="H1" s="16"/>
      <c r="I1" s="16"/>
      <c r="J1" s="16"/>
      <c r="K1" s="16"/>
      <c r="L1" s="16"/>
      <c r="M1" s="16"/>
      <c r="N1" s="16"/>
      <c r="O1" s="16"/>
    </row>
    <row r="2" spans="1:15" x14ac:dyDescent="0.25">
      <c r="A2" s="15"/>
      <c r="B2" s="18"/>
      <c r="C2" s="65" t="s">
        <v>11</v>
      </c>
      <c r="D2" s="65" t="s">
        <v>20</v>
      </c>
      <c r="E2" s="66" t="s">
        <v>21</v>
      </c>
      <c r="F2" s="17"/>
      <c r="G2" s="17"/>
      <c r="H2" s="16"/>
      <c r="I2" s="16"/>
      <c r="J2" s="16"/>
      <c r="K2" s="16"/>
      <c r="L2" s="16"/>
      <c r="M2" s="16"/>
      <c r="N2" s="16"/>
      <c r="O2" s="16"/>
    </row>
    <row r="3" spans="1:15" ht="33" x14ac:dyDescent="0.25">
      <c r="A3" s="15"/>
      <c r="B3" s="57" t="s">
        <v>28</v>
      </c>
      <c r="C3" s="58" t="s">
        <v>29</v>
      </c>
      <c r="D3" s="58" t="s">
        <v>30</v>
      </c>
      <c r="E3" s="52" t="s">
        <v>41</v>
      </c>
      <c r="F3" s="17"/>
      <c r="G3" s="17"/>
      <c r="H3" s="16"/>
      <c r="I3" s="16"/>
      <c r="J3" s="16"/>
      <c r="K3" s="16"/>
      <c r="L3" s="16"/>
      <c r="M3" s="16"/>
      <c r="N3" s="16"/>
      <c r="O3" s="16"/>
    </row>
    <row r="4" spans="1:15" x14ac:dyDescent="0.25">
      <c r="A4" s="15"/>
      <c r="B4" s="71">
        <v>106</v>
      </c>
      <c r="C4" s="19">
        <v>28208814</v>
      </c>
      <c r="D4" s="77">
        <v>0.4</v>
      </c>
      <c r="E4" s="20">
        <f t="shared" ref="E4:E9" si="0">C4*D4</f>
        <v>11283525.600000001</v>
      </c>
      <c r="F4" s="17"/>
      <c r="G4" s="17"/>
      <c r="H4" s="16"/>
      <c r="I4" s="16"/>
      <c r="J4" s="16"/>
      <c r="K4" s="16"/>
      <c r="L4" s="16"/>
      <c r="M4" s="16"/>
      <c r="N4" s="16"/>
      <c r="O4" s="16"/>
    </row>
    <row r="5" spans="1:15" x14ac:dyDescent="0.25">
      <c r="A5" s="15"/>
      <c r="B5" s="71">
        <v>107</v>
      </c>
      <c r="C5" s="19">
        <v>73602912</v>
      </c>
      <c r="D5" s="77">
        <v>0.4</v>
      </c>
      <c r="E5" s="20">
        <f t="shared" si="0"/>
        <v>29441164.800000001</v>
      </c>
      <c r="F5" s="17"/>
      <c r="G5" s="17"/>
      <c r="H5" s="16"/>
      <c r="I5" s="16"/>
      <c r="J5" s="16"/>
      <c r="K5" s="16"/>
      <c r="L5" s="16"/>
      <c r="M5" s="16"/>
      <c r="N5" s="16"/>
      <c r="O5" s="16"/>
    </row>
    <row r="6" spans="1:15" x14ac:dyDescent="0.25">
      <c r="A6" s="15"/>
      <c r="B6" s="71">
        <v>108</v>
      </c>
      <c r="C6" s="19">
        <v>45682396</v>
      </c>
      <c r="D6" s="77">
        <v>0.4</v>
      </c>
      <c r="E6" s="20">
        <f t="shared" si="0"/>
        <v>18272958.400000002</v>
      </c>
      <c r="F6" s="17"/>
      <c r="G6" s="17"/>
      <c r="H6" s="16"/>
      <c r="I6" s="16"/>
      <c r="J6" s="16"/>
      <c r="K6" s="16"/>
      <c r="L6" s="16"/>
      <c r="M6" s="16"/>
      <c r="N6" s="16"/>
      <c r="O6" s="16"/>
    </row>
    <row r="7" spans="1:15" x14ac:dyDescent="0.25">
      <c r="A7" s="15"/>
      <c r="B7" s="71">
        <v>109</v>
      </c>
      <c r="C7" s="19">
        <v>20066675</v>
      </c>
      <c r="D7" s="77">
        <v>0.4</v>
      </c>
      <c r="E7" s="20">
        <f t="shared" si="0"/>
        <v>8026670</v>
      </c>
      <c r="F7" s="17"/>
      <c r="G7" s="17"/>
      <c r="H7" s="16"/>
      <c r="I7" s="16"/>
      <c r="J7" s="16"/>
      <c r="K7" s="16"/>
      <c r="L7" s="16"/>
      <c r="M7" s="16"/>
      <c r="N7" s="16"/>
      <c r="O7" s="16"/>
    </row>
    <row r="8" spans="1:15" x14ac:dyDescent="0.25">
      <c r="A8" s="15"/>
      <c r="B8" s="71">
        <v>110</v>
      </c>
      <c r="C8" s="19">
        <v>20573792</v>
      </c>
      <c r="D8" s="77">
        <v>0.4</v>
      </c>
      <c r="E8" s="20">
        <f t="shared" si="0"/>
        <v>8229516.8000000007</v>
      </c>
      <c r="F8" s="17"/>
      <c r="G8" s="17"/>
      <c r="H8" s="16"/>
      <c r="I8" s="16"/>
      <c r="J8" s="16"/>
      <c r="K8" s="16"/>
      <c r="L8" s="16"/>
      <c r="M8" s="16"/>
      <c r="N8" s="16"/>
      <c r="O8" s="16"/>
    </row>
    <row r="9" spans="1:15" ht="17.25" thickBot="1" x14ac:dyDescent="0.3">
      <c r="A9" s="15"/>
      <c r="B9" s="72">
        <v>111</v>
      </c>
      <c r="C9" s="21">
        <v>21928419</v>
      </c>
      <c r="D9" s="78">
        <v>0.4</v>
      </c>
      <c r="E9" s="22">
        <f t="shared" si="0"/>
        <v>8771367.5999999996</v>
      </c>
      <c r="F9" s="17"/>
      <c r="G9" s="17"/>
      <c r="H9" s="16"/>
      <c r="I9" s="16"/>
      <c r="J9" s="16"/>
      <c r="K9" s="16"/>
      <c r="L9" s="16"/>
      <c r="M9" s="16"/>
      <c r="N9" s="16"/>
      <c r="O9" s="16"/>
    </row>
    <row r="10" spans="1:15" x14ac:dyDescent="0.25">
      <c r="A10" s="15"/>
      <c r="B10" s="15"/>
      <c r="C10" s="17"/>
      <c r="D10" s="55" t="s">
        <v>35</v>
      </c>
      <c r="E10" s="56">
        <f>SUM(E4:E9)</f>
        <v>84025203.200000003</v>
      </c>
      <c r="F10" s="17"/>
      <c r="G10" s="17"/>
      <c r="H10" s="16"/>
      <c r="I10" s="16"/>
      <c r="J10" s="16"/>
      <c r="K10" s="16"/>
      <c r="L10" s="16"/>
      <c r="M10" s="16"/>
      <c r="N10" s="16"/>
      <c r="O10" s="16"/>
    </row>
    <row r="11" spans="1:15" x14ac:dyDescent="0.25">
      <c r="A11" s="15"/>
      <c r="B11" s="15" t="s">
        <v>17</v>
      </c>
      <c r="C11" s="17"/>
      <c r="D11" s="17"/>
      <c r="E11" s="17"/>
      <c r="F11" s="17"/>
      <c r="G11" s="17"/>
      <c r="H11" s="16"/>
      <c r="I11" s="16"/>
      <c r="J11" s="16"/>
      <c r="K11" s="16"/>
      <c r="L11" s="16"/>
      <c r="M11" s="16"/>
      <c r="N11" s="16"/>
      <c r="O11" s="16"/>
    </row>
    <row r="12" spans="1:15" x14ac:dyDescent="0.25">
      <c r="A12" s="15"/>
      <c r="B12" s="15"/>
      <c r="C12" s="17"/>
      <c r="D12" s="17"/>
      <c r="E12" s="17"/>
      <c r="F12" s="17"/>
      <c r="G12" s="17"/>
      <c r="H12" s="16"/>
      <c r="I12" s="16"/>
      <c r="J12" s="16"/>
      <c r="K12" s="16"/>
      <c r="L12" s="16"/>
      <c r="M12" s="16"/>
      <c r="N12" s="16"/>
      <c r="O12" s="16"/>
    </row>
    <row r="13" spans="1:15" ht="21.75" thickBot="1" x14ac:dyDescent="0.3">
      <c r="A13" s="15"/>
      <c r="B13" s="51" t="s">
        <v>24</v>
      </c>
      <c r="C13" s="17"/>
      <c r="D13" s="17"/>
      <c r="E13" s="17"/>
      <c r="F13" s="17"/>
      <c r="G13" s="17"/>
      <c r="H13" s="16"/>
      <c r="I13" s="16"/>
      <c r="J13" s="16"/>
      <c r="K13" s="16"/>
      <c r="L13" s="16"/>
      <c r="M13" s="16"/>
      <c r="N13" s="16"/>
      <c r="O13" s="16"/>
    </row>
    <row r="14" spans="1:15" x14ac:dyDescent="0.25">
      <c r="A14" s="15"/>
      <c r="B14" s="37"/>
      <c r="C14" s="65" t="s">
        <v>11</v>
      </c>
      <c r="D14" s="65" t="s">
        <v>20</v>
      </c>
      <c r="E14" s="65" t="s">
        <v>19</v>
      </c>
      <c r="F14" s="65" t="s">
        <v>13</v>
      </c>
      <c r="G14" s="66" t="s">
        <v>18</v>
      </c>
      <c r="H14" s="16"/>
      <c r="I14" s="16"/>
      <c r="J14" s="16"/>
      <c r="K14" s="16"/>
      <c r="L14" s="16"/>
      <c r="M14" s="16"/>
      <c r="N14" s="16"/>
      <c r="O14" s="16"/>
    </row>
    <row r="15" spans="1:15" ht="33" customHeight="1" x14ac:dyDescent="0.25">
      <c r="A15" s="15"/>
      <c r="B15" s="59" t="s">
        <v>28</v>
      </c>
      <c r="C15" s="58" t="s">
        <v>29</v>
      </c>
      <c r="D15" s="58" t="s">
        <v>31</v>
      </c>
      <c r="E15" s="58" t="s">
        <v>32</v>
      </c>
      <c r="F15" s="58" t="s">
        <v>33</v>
      </c>
      <c r="G15" s="60" t="s">
        <v>34</v>
      </c>
      <c r="H15" s="16"/>
      <c r="I15" s="16"/>
      <c r="J15" s="16"/>
      <c r="K15" s="16"/>
      <c r="L15" s="16"/>
      <c r="M15" s="16"/>
      <c r="N15" s="16"/>
      <c r="O15" s="16"/>
    </row>
    <row r="16" spans="1:15" x14ac:dyDescent="0.25">
      <c r="A16" s="15"/>
      <c r="B16" s="61">
        <v>106</v>
      </c>
      <c r="C16" s="19">
        <v>28208814</v>
      </c>
      <c r="D16" s="19">
        <v>13222191</v>
      </c>
      <c r="E16" s="19">
        <f t="shared" ref="E16:E21" si="1">C16-D16</f>
        <v>14986623</v>
      </c>
      <c r="F16" s="19">
        <v>14584781</v>
      </c>
      <c r="G16" s="20">
        <f t="shared" ref="G16:G21" si="2">E16-F16</f>
        <v>401842</v>
      </c>
      <c r="H16" s="16"/>
      <c r="I16" s="16"/>
      <c r="J16" s="16"/>
      <c r="K16" s="16"/>
      <c r="L16" s="16"/>
      <c r="M16" s="16"/>
      <c r="N16" s="16"/>
      <c r="O16" s="16"/>
    </row>
    <row r="17" spans="1:15" x14ac:dyDescent="0.25">
      <c r="A17" s="15"/>
      <c r="B17" s="61">
        <v>107</v>
      </c>
      <c r="C17" s="19">
        <v>73602912</v>
      </c>
      <c r="D17" s="19">
        <v>35860363</v>
      </c>
      <c r="E17" s="19">
        <f t="shared" si="1"/>
        <v>37742549</v>
      </c>
      <c r="F17" s="19">
        <v>35189570</v>
      </c>
      <c r="G17" s="20">
        <f t="shared" si="2"/>
        <v>2552979</v>
      </c>
      <c r="H17" s="16"/>
      <c r="I17" s="16"/>
      <c r="J17" s="16"/>
      <c r="K17" s="16"/>
      <c r="L17" s="16"/>
      <c r="M17" s="16"/>
      <c r="N17" s="16"/>
      <c r="O17" s="16"/>
    </row>
    <row r="18" spans="1:15" x14ac:dyDescent="0.25">
      <c r="A18" s="15"/>
      <c r="B18" s="61">
        <v>108</v>
      </c>
      <c r="C18" s="19">
        <v>45682396</v>
      </c>
      <c r="D18" s="19">
        <v>20406857</v>
      </c>
      <c r="E18" s="19">
        <f t="shared" si="1"/>
        <v>25275539</v>
      </c>
      <c r="F18" s="19">
        <v>29621943</v>
      </c>
      <c r="G18" s="20">
        <f t="shared" si="2"/>
        <v>-4346404</v>
      </c>
      <c r="H18" s="16"/>
      <c r="I18" s="16"/>
      <c r="J18" s="16"/>
      <c r="K18" s="16"/>
      <c r="L18" s="16"/>
      <c r="M18" s="16"/>
      <c r="N18" s="16"/>
      <c r="O18" s="16"/>
    </row>
    <row r="19" spans="1:15" x14ac:dyDescent="0.25">
      <c r="A19" s="15"/>
      <c r="B19" s="61">
        <v>109</v>
      </c>
      <c r="C19" s="19">
        <v>20066675</v>
      </c>
      <c r="D19" s="19">
        <v>9007808</v>
      </c>
      <c r="E19" s="19">
        <f t="shared" si="1"/>
        <v>11058867</v>
      </c>
      <c r="F19" s="19">
        <v>18238044</v>
      </c>
      <c r="G19" s="20">
        <f t="shared" si="2"/>
        <v>-7179177</v>
      </c>
      <c r="H19" s="16"/>
      <c r="I19" s="16"/>
      <c r="J19" s="16"/>
      <c r="K19" s="16"/>
      <c r="L19" s="16"/>
      <c r="M19" s="16"/>
      <c r="N19" s="16"/>
      <c r="O19" s="16"/>
    </row>
    <row r="20" spans="1:15" x14ac:dyDescent="0.25">
      <c r="A20" s="15"/>
      <c r="B20" s="61">
        <v>110</v>
      </c>
      <c r="C20" s="19">
        <v>20573792</v>
      </c>
      <c r="D20" s="19">
        <v>7458045</v>
      </c>
      <c r="E20" s="19">
        <f t="shared" si="1"/>
        <v>13115747</v>
      </c>
      <c r="F20" s="19">
        <v>17153928</v>
      </c>
      <c r="G20" s="20">
        <f t="shared" si="2"/>
        <v>-4038181</v>
      </c>
      <c r="H20" s="16"/>
      <c r="I20" s="16"/>
      <c r="J20" s="16"/>
    </row>
    <row r="21" spans="1:15" ht="17.25" thickBot="1" x14ac:dyDescent="0.3">
      <c r="A21" s="15"/>
      <c r="B21" s="70">
        <v>111</v>
      </c>
      <c r="C21" s="21">
        <v>21928419</v>
      </c>
      <c r="D21" s="21">
        <v>10454363</v>
      </c>
      <c r="E21" s="21">
        <f t="shared" si="1"/>
        <v>11474056</v>
      </c>
      <c r="F21" s="21">
        <v>17342774</v>
      </c>
      <c r="G21" s="22">
        <f t="shared" si="2"/>
        <v>-5868718</v>
      </c>
      <c r="H21" s="16"/>
      <c r="I21" s="23"/>
      <c r="J21" s="16"/>
    </row>
    <row r="22" spans="1:15" x14ac:dyDescent="0.25">
      <c r="A22" s="15"/>
      <c r="B22" s="15" t="s">
        <v>17</v>
      </c>
      <c r="C22" s="17"/>
      <c r="D22" s="17"/>
      <c r="E22" s="17"/>
      <c r="F22" s="15"/>
      <c r="G22" s="15"/>
      <c r="J22" s="24"/>
      <c r="K22" s="25"/>
    </row>
    <row r="23" spans="1:15" x14ac:dyDescent="0.25">
      <c r="A23" s="15"/>
      <c r="B23" s="15"/>
      <c r="C23" s="15"/>
      <c r="D23" s="15"/>
      <c r="E23" s="26"/>
      <c r="F23" s="15"/>
      <c r="G23" s="27"/>
    </row>
    <row r="24" spans="1:15" ht="21.75" thickBot="1" x14ac:dyDescent="0.3">
      <c r="A24" s="15"/>
      <c r="B24" s="51" t="s">
        <v>25</v>
      </c>
      <c r="C24" s="15"/>
      <c r="D24" s="15"/>
      <c r="E24" s="26"/>
      <c r="F24" s="15"/>
      <c r="G24" s="27"/>
    </row>
    <row r="25" spans="1:15" x14ac:dyDescent="0.25">
      <c r="A25" s="15"/>
      <c r="B25" s="18"/>
      <c r="C25" s="67" t="s">
        <v>11</v>
      </c>
      <c r="D25" s="67" t="s">
        <v>12</v>
      </c>
      <c r="E25" s="68" t="s">
        <v>13</v>
      </c>
      <c r="F25" s="69" t="s">
        <v>14</v>
      </c>
      <c r="G25" s="15"/>
    </row>
    <row r="26" spans="1:15" ht="33" x14ac:dyDescent="0.25">
      <c r="A26" s="15"/>
      <c r="B26" s="61" t="s">
        <v>23</v>
      </c>
      <c r="C26" s="58" t="s">
        <v>29</v>
      </c>
      <c r="D26" s="62" t="s">
        <v>27</v>
      </c>
      <c r="E26" s="63" t="s">
        <v>26</v>
      </c>
      <c r="F26" s="64" t="s">
        <v>40</v>
      </c>
      <c r="G26" s="15"/>
      <c r="H26" s="28"/>
    </row>
    <row r="27" spans="1:15" x14ac:dyDescent="0.25">
      <c r="A27" s="15"/>
      <c r="B27" s="61">
        <v>106</v>
      </c>
      <c r="C27" s="19">
        <v>28208814</v>
      </c>
      <c r="D27" s="29">
        <f t="shared" ref="D27:D33" si="3">C27*5%</f>
        <v>1410440.7000000002</v>
      </c>
      <c r="E27" s="30"/>
      <c r="F27" s="31"/>
      <c r="G27" s="15"/>
    </row>
    <row r="28" spans="1:15" x14ac:dyDescent="0.25">
      <c r="A28" s="15"/>
      <c r="B28" s="61">
        <v>107</v>
      </c>
      <c r="C28" s="19">
        <v>73602912</v>
      </c>
      <c r="D28" s="29">
        <f t="shared" si="3"/>
        <v>3680145.6</v>
      </c>
      <c r="E28" s="32"/>
      <c r="F28" s="31"/>
      <c r="G28" s="15"/>
    </row>
    <row r="29" spans="1:15" x14ac:dyDescent="0.25">
      <c r="A29" s="15"/>
      <c r="B29" s="61">
        <v>108</v>
      </c>
      <c r="C29" s="19">
        <v>45682396</v>
      </c>
      <c r="D29" s="29">
        <f t="shared" si="3"/>
        <v>2284119.8000000003</v>
      </c>
      <c r="E29" s="32"/>
      <c r="F29" s="31"/>
      <c r="G29" s="15"/>
      <c r="K29" s="16"/>
    </row>
    <row r="30" spans="1:15" x14ac:dyDescent="0.25">
      <c r="A30" s="15"/>
      <c r="B30" s="61">
        <v>109</v>
      </c>
      <c r="C30" s="19">
        <v>20066675</v>
      </c>
      <c r="D30" s="29">
        <f t="shared" si="3"/>
        <v>1003333.75</v>
      </c>
      <c r="E30" s="29">
        <f>D30*302/365</f>
        <v>830155.59589041094</v>
      </c>
      <c r="F30" s="31"/>
      <c r="G30" s="15"/>
      <c r="K30" s="16"/>
    </row>
    <row r="31" spans="1:15" x14ac:dyDescent="0.25">
      <c r="A31" s="15"/>
      <c r="B31" s="61">
        <v>110</v>
      </c>
      <c r="C31" s="19">
        <v>20573792</v>
      </c>
      <c r="D31" s="29">
        <f t="shared" si="3"/>
        <v>1028689.6000000001</v>
      </c>
      <c r="E31" s="29">
        <f>D31</f>
        <v>1028689.6000000001</v>
      </c>
      <c r="F31" s="76">
        <v>941322</v>
      </c>
      <c r="G31" s="15"/>
    </row>
    <row r="32" spans="1:15" x14ac:dyDescent="0.25">
      <c r="A32" s="15"/>
      <c r="B32" s="61">
        <v>111</v>
      </c>
      <c r="C32" s="19">
        <v>21928419</v>
      </c>
      <c r="D32" s="29">
        <f t="shared" si="3"/>
        <v>1096420.95</v>
      </c>
      <c r="E32" s="29">
        <f>D32</f>
        <v>1096420.95</v>
      </c>
      <c r="F32" s="33">
        <f>D32</f>
        <v>1096420.95</v>
      </c>
      <c r="G32" s="15"/>
    </row>
    <row r="33" spans="1:7" ht="17.25" thickBot="1" x14ac:dyDescent="0.3">
      <c r="A33" s="15"/>
      <c r="B33" s="73">
        <v>112</v>
      </c>
      <c r="C33" s="21">
        <v>21928419</v>
      </c>
      <c r="D33" s="34">
        <f t="shared" si="3"/>
        <v>1096420.95</v>
      </c>
      <c r="E33" s="34">
        <f>D33*170/365</f>
        <v>510661.81232876715</v>
      </c>
      <c r="F33" s="35">
        <f>D33*170/365</f>
        <v>510661.81232876715</v>
      </c>
      <c r="G33" s="15"/>
    </row>
    <row r="34" spans="1:7" x14ac:dyDescent="0.25">
      <c r="A34" s="15"/>
      <c r="B34" s="15"/>
      <c r="C34" s="15"/>
      <c r="D34" s="74" t="s">
        <v>42</v>
      </c>
      <c r="E34" s="75">
        <f>SUM(E30:E33)</f>
        <v>3465927.958219178</v>
      </c>
      <c r="F34" s="75">
        <f>SUM(F31:F33)</f>
        <v>2548404.7623287672</v>
      </c>
      <c r="G34" s="26"/>
    </row>
    <row r="35" spans="1:7" x14ac:dyDescent="0.25">
      <c r="A35" s="15"/>
      <c r="B35" s="15" t="s">
        <v>36</v>
      </c>
      <c r="C35" s="15"/>
      <c r="D35" s="15"/>
      <c r="E35" s="15"/>
      <c r="F35" s="15"/>
      <c r="G35" s="15"/>
    </row>
    <row r="36" spans="1:7" x14ac:dyDescent="0.25">
      <c r="A36" s="15"/>
      <c r="B36" s="15" t="s">
        <v>15</v>
      </c>
      <c r="C36" s="15"/>
      <c r="D36" s="15"/>
      <c r="E36" s="15"/>
      <c r="F36" s="15"/>
      <c r="G36" s="15"/>
    </row>
    <row r="37" spans="1:7" x14ac:dyDescent="0.25">
      <c r="A37" s="15"/>
      <c r="B37" s="15" t="s">
        <v>16</v>
      </c>
      <c r="C37" s="15"/>
      <c r="D37" s="15"/>
      <c r="E37" s="15"/>
      <c r="F37" s="15"/>
      <c r="G37" s="15"/>
    </row>
    <row r="38" spans="1:7" x14ac:dyDescent="0.25">
      <c r="A38" s="15"/>
      <c r="B38" s="15" t="s">
        <v>38</v>
      </c>
      <c r="C38" s="15"/>
      <c r="D38" s="15"/>
      <c r="E38" s="15"/>
      <c r="F38" s="15"/>
      <c r="G38" s="15"/>
    </row>
    <row r="39" spans="1:7" x14ac:dyDescent="0.25">
      <c r="A39" s="15"/>
      <c r="B39" s="15" t="s">
        <v>39</v>
      </c>
      <c r="C39" s="15"/>
      <c r="D39" s="15"/>
      <c r="E39" s="15"/>
      <c r="F39" s="15"/>
      <c r="G39" s="15"/>
    </row>
    <row r="40" spans="1:7" x14ac:dyDescent="0.25">
      <c r="A40" s="15"/>
      <c r="B40" s="15" t="s">
        <v>37</v>
      </c>
      <c r="C40" s="15"/>
      <c r="D40" s="15"/>
      <c r="E40" s="15"/>
      <c r="F40" s="15"/>
      <c r="G40" s="15"/>
    </row>
    <row r="41" spans="1:7" x14ac:dyDescent="0.25">
      <c r="A41" s="15"/>
      <c r="B41" s="15" t="s">
        <v>17</v>
      </c>
      <c r="C41" s="17"/>
      <c r="D41" s="17"/>
      <c r="E41" s="17"/>
      <c r="F41" s="15"/>
      <c r="G41" s="15"/>
    </row>
    <row r="42" spans="1:7" x14ac:dyDescent="0.25">
      <c r="B42" s="15"/>
      <c r="C42" s="15"/>
      <c r="D42" s="15"/>
      <c r="E42" s="15"/>
      <c r="F42" s="15"/>
      <c r="G42" s="15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判決附表一</vt:lpstr>
      <vt:lpstr>判決附表二至四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寰瀛【FBLAW】</dc:creator>
  <cp:lastModifiedBy>Windows 使用者</cp:lastModifiedBy>
  <cp:lastPrinted>2023-07-04T09:39:07Z</cp:lastPrinted>
  <dcterms:created xsi:type="dcterms:W3CDTF">2023-04-17T08:33:19Z</dcterms:created>
  <dcterms:modified xsi:type="dcterms:W3CDTF">2023-07-04T09:47:15Z</dcterms:modified>
</cp:coreProperties>
</file>